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392" yWindow="156" windowWidth="15408" windowHeight="9168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92512" calcOnSave="0"/>
</workbook>
</file>

<file path=xl/calcChain.xml><?xml version="1.0" encoding="utf-8"?>
<calcChain xmlns="http://schemas.openxmlformats.org/spreadsheetml/2006/main">
  <c r="D1" i="6" l="1"/>
  <c r="E1" i="6"/>
  <c r="F1" i="6"/>
  <c r="G1" i="6"/>
  <c r="H1" i="6"/>
  <c r="I1" i="6"/>
  <c r="J1" i="6"/>
  <c r="K1" i="6"/>
  <c r="L1" i="6"/>
  <c r="M1" i="6"/>
  <c r="N1" i="6"/>
  <c r="O1" i="6"/>
  <c r="P1" i="6"/>
  <c r="Q1" i="6"/>
  <c r="A2" i="6"/>
  <c r="B2" i="6"/>
  <c r="A3" i="6"/>
  <c r="B3" i="6"/>
  <c r="D3" i="6"/>
  <c r="E3" i="6"/>
  <c r="F3" i="6"/>
  <c r="G3" i="6"/>
  <c r="H3" i="6"/>
  <c r="I3" i="6"/>
  <c r="J3" i="6"/>
  <c r="K3" i="6"/>
  <c r="L3" i="6"/>
  <c r="M3" i="6"/>
  <c r="N3" i="6"/>
  <c r="O3" i="6"/>
  <c r="B4" i="6"/>
  <c r="D4" i="6"/>
  <c r="E4" i="6"/>
  <c r="F4" i="6"/>
  <c r="G4" i="6"/>
  <c r="H4" i="6"/>
  <c r="I4" i="6"/>
  <c r="J4" i="6"/>
  <c r="K4" i="6"/>
  <c r="L4" i="6"/>
  <c r="M4" i="6"/>
  <c r="N4" i="6"/>
  <c r="O4" i="6"/>
  <c r="B5" i="6"/>
  <c r="D5" i="6"/>
  <c r="E5" i="6"/>
  <c r="F5" i="6"/>
  <c r="G5" i="6"/>
  <c r="H5" i="6"/>
  <c r="I5" i="6"/>
  <c r="J5" i="6"/>
  <c r="K5" i="6"/>
  <c r="L5" i="6"/>
  <c r="M5" i="6"/>
  <c r="N5" i="6"/>
  <c r="O5" i="6"/>
  <c r="B6" i="6"/>
  <c r="D6" i="6"/>
  <c r="E6" i="6"/>
  <c r="F6" i="6"/>
  <c r="G6" i="6"/>
  <c r="H6" i="6"/>
  <c r="I6" i="6"/>
  <c r="J6" i="6"/>
  <c r="K6" i="6"/>
  <c r="L6" i="6"/>
  <c r="M6" i="6"/>
  <c r="N6" i="6"/>
  <c r="O6" i="6"/>
  <c r="A7" i="6"/>
  <c r="B7" i="6"/>
  <c r="E8" i="6"/>
  <c r="F8" i="6"/>
  <c r="H8" i="6"/>
  <c r="I8" i="6"/>
  <c r="K8" i="6"/>
  <c r="L8" i="6"/>
  <c r="N8" i="6"/>
  <c r="O8" i="6"/>
  <c r="D10" i="6"/>
  <c r="E10" i="6"/>
  <c r="F10" i="6"/>
  <c r="G10" i="6"/>
  <c r="H10" i="6"/>
  <c r="I10" i="6"/>
  <c r="J10" i="6"/>
  <c r="K10" i="6"/>
  <c r="L10" i="6"/>
  <c r="M10" i="6"/>
  <c r="N10" i="6"/>
  <c r="O10" i="6"/>
  <c r="Q10" i="6"/>
  <c r="AA10" i="6"/>
  <c r="AB10" i="6"/>
  <c r="AC10" i="6"/>
  <c r="AD10" i="6"/>
  <c r="AE10" i="6"/>
  <c r="AF10" i="6"/>
  <c r="AG10" i="6"/>
  <c r="AI10" i="6"/>
  <c r="AJ10" i="6"/>
  <c r="AK10" i="6"/>
  <c r="AL10" i="6"/>
  <c r="AM10" i="6"/>
  <c r="AO10" i="6"/>
  <c r="AP10" i="6"/>
  <c r="AQ10" i="6"/>
  <c r="AR10" i="6"/>
  <c r="AS10" i="6"/>
  <c r="AT10" i="6"/>
  <c r="AU10" i="6"/>
  <c r="AW10" i="6"/>
  <c r="AX10" i="6"/>
  <c r="AY10" i="6"/>
  <c r="AZ10" i="6"/>
  <c r="BA10" i="6"/>
  <c r="B11" i="6"/>
  <c r="D11" i="6"/>
  <c r="E11" i="6"/>
  <c r="F11" i="6"/>
  <c r="G11" i="6"/>
  <c r="H11" i="6"/>
  <c r="I11" i="6"/>
  <c r="J11" i="6"/>
  <c r="K11" i="6"/>
  <c r="L11" i="6"/>
  <c r="M11" i="6"/>
  <c r="Q11" i="6"/>
  <c r="AA11" i="6"/>
  <c r="AB11" i="6"/>
  <c r="AC11" i="6"/>
  <c r="AD11" i="6"/>
  <c r="AE11" i="6"/>
  <c r="AF11" i="6"/>
  <c r="AG11" i="6"/>
  <c r="AI11" i="6"/>
  <c r="AJ11" i="6"/>
  <c r="AK11" i="6"/>
  <c r="AL11" i="6"/>
  <c r="AM11" i="6"/>
  <c r="AO11" i="6"/>
  <c r="AP11" i="6"/>
  <c r="AQ11" i="6"/>
  <c r="AR11" i="6"/>
  <c r="AS11" i="6"/>
  <c r="AT11" i="6"/>
  <c r="AU11" i="6"/>
  <c r="AW11" i="6"/>
  <c r="AX11" i="6"/>
  <c r="AY11" i="6"/>
  <c r="AZ11" i="6"/>
  <c r="BA11" i="6"/>
  <c r="B12" i="6"/>
  <c r="D12" i="6"/>
  <c r="E12" i="6"/>
  <c r="F12" i="6"/>
  <c r="G12" i="6"/>
  <c r="H12" i="6"/>
  <c r="I12" i="6"/>
  <c r="J12" i="6"/>
  <c r="K12" i="6"/>
  <c r="L12" i="6"/>
  <c r="M12" i="6"/>
  <c r="N12" i="6"/>
  <c r="Q12" i="6"/>
  <c r="AA12" i="6"/>
  <c r="AB12" i="6"/>
  <c r="AC12" i="6"/>
  <c r="AD12" i="6"/>
  <c r="AE12" i="6"/>
  <c r="AF12" i="6"/>
  <c r="AG12" i="6"/>
  <c r="AI12" i="6"/>
  <c r="AJ12" i="6"/>
  <c r="AK12" i="6"/>
  <c r="AL12" i="6"/>
  <c r="AM12" i="6"/>
  <c r="AO12" i="6"/>
  <c r="AP12" i="6"/>
  <c r="AQ12" i="6"/>
  <c r="AR12" i="6"/>
  <c r="AS12" i="6"/>
  <c r="AT12" i="6"/>
  <c r="AU12" i="6"/>
  <c r="AW12" i="6"/>
  <c r="AX12" i="6"/>
  <c r="AY12" i="6"/>
  <c r="AZ12" i="6"/>
  <c r="BA12" i="6"/>
  <c r="B13" i="6"/>
  <c r="D13" i="6"/>
  <c r="E13" i="6"/>
  <c r="F13" i="6"/>
  <c r="G13" i="6"/>
  <c r="H13" i="6"/>
  <c r="I13" i="6"/>
  <c r="J13" i="6"/>
  <c r="K13" i="6"/>
  <c r="L13" i="6"/>
  <c r="M13" i="6"/>
  <c r="N13" i="6"/>
  <c r="Q13" i="6"/>
  <c r="AA13" i="6"/>
  <c r="AB13" i="6"/>
  <c r="AC13" i="6"/>
  <c r="AD13" i="6"/>
  <c r="AE13" i="6"/>
  <c r="AF13" i="6"/>
  <c r="AG13" i="6"/>
  <c r="AI13" i="6"/>
  <c r="AJ13" i="6"/>
  <c r="AK13" i="6"/>
  <c r="AL13" i="6"/>
  <c r="AM13" i="6"/>
  <c r="AO13" i="6"/>
  <c r="AP13" i="6"/>
  <c r="AQ13" i="6"/>
  <c r="AR13" i="6"/>
  <c r="AS13" i="6"/>
  <c r="AT13" i="6"/>
  <c r="AU13" i="6"/>
  <c r="AW13" i="6"/>
  <c r="AX13" i="6"/>
  <c r="AY13" i="6"/>
  <c r="AZ13" i="6"/>
  <c r="BA13" i="6"/>
  <c r="B14" i="6"/>
  <c r="D14" i="6"/>
  <c r="E14" i="6"/>
  <c r="F14" i="6"/>
  <c r="G14" i="6"/>
  <c r="H14" i="6"/>
  <c r="J14" i="6"/>
  <c r="K14" i="6"/>
  <c r="L14" i="6"/>
  <c r="M14" i="6"/>
  <c r="N14" i="6"/>
  <c r="AA14" i="6"/>
  <c r="AB14" i="6"/>
  <c r="AC14" i="6"/>
  <c r="AD14" i="6"/>
  <c r="AE14" i="6"/>
  <c r="AF14" i="6"/>
  <c r="AG14" i="6"/>
  <c r="AI14" i="6"/>
  <c r="AJ14" i="6"/>
  <c r="AK14" i="6"/>
  <c r="AL14" i="6"/>
  <c r="AM14" i="6"/>
  <c r="AO14" i="6"/>
  <c r="AP14" i="6"/>
  <c r="AQ14" i="6"/>
  <c r="AR14" i="6"/>
  <c r="AS14" i="6"/>
  <c r="AT14" i="6"/>
  <c r="AU14" i="6"/>
  <c r="AW14" i="6"/>
  <c r="AX14" i="6"/>
  <c r="AY14" i="6"/>
  <c r="AZ14" i="6"/>
  <c r="BA14" i="6"/>
  <c r="B15" i="6"/>
  <c r="D15" i="6"/>
  <c r="E15" i="6"/>
  <c r="F15" i="6"/>
  <c r="G15" i="6"/>
  <c r="H15" i="6"/>
  <c r="J15" i="6"/>
  <c r="K15" i="6"/>
  <c r="L15" i="6"/>
  <c r="M15" i="6"/>
  <c r="N15" i="6"/>
  <c r="AA15" i="6"/>
  <c r="AB15" i="6"/>
  <c r="AC15" i="6"/>
  <c r="AD15" i="6"/>
  <c r="AE15" i="6"/>
  <c r="AF15" i="6"/>
  <c r="AG15" i="6"/>
  <c r="AI15" i="6"/>
  <c r="AJ15" i="6"/>
  <c r="AK15" i="6"/>
  <c r="AL15" i="6"/>
  <c r="AM15" i="6"/>
  <c r="AO15" i="6"/>
  <c r="AP15" i="6"/>
  <c r="AQ15" i="6"/>
  <c r="AR15" i="6"/>
  <c r="AS15" i="6"/>
  <c r="AT15" i="6"/>
  <c r="AU15" i="6"/>
  <c r="AW15" i="6"/>
  <c r="AX15" i="6"/>
  <c r="AY15" i="6"/>
  <c r="AZ15" i="6"/>
  <c r="BA15" i="6"/>
  <c r="B16" i="6"/>
  <c r="D16" i="6"/>
  <c r="E16" i="6"/>
  <c r="F16" i="6"/>
  <c r="G16" i="6"/>
  <c r="H16" i="6"/>
  <c r="J16" i="6"/>
  <c r="K16" i="6"/>
  <c r="L16" i="6"/>
  <c r="M16" i="6"/>
  <c r="N16" i="6"/>
  <c r="Q16" i="6"/>
  <c r="AA16" i="6"/>
  <c r="AB16" i="6"/>
  <c r="AC16" i="6"/>
  <c r="AD16" i="6"/>
  <c r="AE16" i="6"/>
  <c r="AF16" i="6"/>
  <c r="AG16" i="6"/>
  <c r="AI16" i="6"/>
  <c r="AJ16" i="6"/>
  <c r="AK16" i="6"/>
  <c r="AL16" i="6"/>
  <c r="AM16" i="6"/>
  <c r="AO16" i="6"/>
  <c r="AP16" i="6"/>
  <c r="AQ16" i="6"/>
  <c r="AR16" i="6"/>
  <c r="AS16" i="6"/>
  <c r="AT16" i="6"/>
  <c r="AU16" i="6"/>
  <c r="AW16" i="6"/>
  <c r="AX16" i="6"/>
  <c r="AY16" i="6"/>
  <c r="AZ16" i="6"/>
  <c r="BA16" i="6"/>
  <c r="B17" i="6"/>
  <c r="D17" i="6"/>
  <c r="E17" i="6"/>
  <c r="F17" i="6"/>
  <c r="G17" i="6"/>
  <c r="H17" i="6"/>
  <c r="J17" i="6"/>
  <c r="K17" i="6"/>
  <c r="L17" i="6"/>
  <c r="M17" i="6"/>
  <c r="N17" i="6"/>
  <c r="Q17" i="6"/>
  <c r="AA17" i="6"/>
  <c r="AB17" i="6"/>
  <c r="AC17" i="6"/>
  <c r="AD17" i="6"/>
  <c r="AE17" i="6"/>
  <c r="AF17" i="6"/>
  <c r="AG17" i="6"/>
  <c r="AI17" i="6"/>
  <c r="AJ17" i="6"/>
  <c r="AK17" i="6"/>
  <c r="AL17" i="6"/>
  <c r="AM17" i="6"/>
  <c r="AO17" i="6"/>
  <c r="AP17" i="6"/>
  <c r="AQ17" i="6"/>
  <c r="AR17" i="6"/>
  <c r="AS17" i="6"/>
  <c r="AT17" i="6"/>
  <c r="AU17" i="6"/>
  <c r="AW17" i="6"/>
  <c r="AX17" i="6"/>
  <c r="AY17" i="6"/>
  <c r="AZ17" i="6"/>
  <c r="BA17" i="6"/>
  <c r="B18" i="6"/>
  <c r="D18" i="6"/>
  <c r="E18" i="6"/>
  <c r="F18" i="6"/>
  <c r="G18" i="6"/>
  <c r="H18" i="6"/>
  <c r="J18" i="6"/>
  <c r="K18" i="6"/>
  <c r="L18" i="6"/>
  <c r="M18" i="6"/>
  <c r="N18" i="6"/>
  <c r="Q18" i="6"/>
  <c r="AA18" i="6"/>
  <c r="AB18" i="6"/>
  <c r="AC18" i="6"/>
  <c r="AD18" i="6"/>
  <c r="AE18" i="6"/>
  <c r="AF18" i="6"/>
  <c r="AG18" i="6"/>
  <c r="AI18" i="6"/>
  <c r="AJ18" i="6"/>
  <c r="AK18" i="6"/>
  <c r="AL18" i="6"/>
  <c r="AM18" i="6"/>
  <c r="AO18" i="6"/>
  <c r="AP18" i="6"/>
  <c r="AQ18" i="6"/>
  <c r="AR18" i="6"/>
  <c r="AS18" i="6"/>
  <c r="AT18" i="6"/>
  <c r="AU18" i="6"/>
  <c r="AW18" i="6"/>
  <c r="AX18" i="6"/>
  <c r="AY18" i="6"/>
  <c r="AZ18" i="6"/>
  <c r="BA18" i="6"/>
  <c r="B19" i="6"/>
  <c r="D19" i="6"/>
  <c r="E19" i="6"/>
  <c r="F19" i="6"/>
  <c r="G19" i="6"/>
  <c r="H19" i="6"/>
  <c r="I19" i="6"/>
  <c r="J19" i="6"/>
  <c r="K19" i="6"/>
  <c r="L19" i="6"/>
  <c r="M19" i="6"/>
  <c r="N19" i="6"/>
  <c r="O19" i="6"/>
  <c r="Q19" i="6"/>
  <c r="AA19" i="6"/>
  <c r="AB19" i="6"/>
  <c r="AC19" i="6"/>
  <c r="AD19" i="6"/>
  <c r="AE19" i="6"/>
  <c r="AF19" i="6"/>
  <c r="AG19" i="6"/>
  <c r="AI19" i="6"/>
  <c r="AJ19" i="6"/>
  <c r="AK19" i="6"/>
  <c r="AL19" i="6"/>
  <c r="AM19" i="6"/>
  <c r="AO19" i="6"/>
  <c r="AP19" i="6"/>
  <c r="AQ19" i="6"/>
  <c r="AR19" i="6"/>
  <c r="AS19" i="6"/>
  <c r="AT19" i="6"/>
  <c r="AU19" i="6"/>
  <c r="AW19" i="6"/>
  <c r="AX19" i="6"/>
  <c r="AY19" i="6"/>
  <c r="AZ19" i="6"/>
  <c r="BA19" i="6"/>
  <c r="B20" i="6"/>
  <c r="D20" i="6"/>
  <c r="E20" i="6"/>
  <c r="F20" i="6"/>
  <c r="G20" i="6"/>
  <c r="H20" i="6"/>
  <c r="I20" i="6"/>
  <c r="J20" i="6"/>
  <c r="K20" i="6"/>
  <c r="L20" i="6"/>
  <c r="M20" i="6"/>
  <c r="N20" i="6"/>
  <c r="Q20" i="6"/>
  <c r="AA20" i="6"/>
  <c r="AB20" i="6"/>
  <c r="AC20" i="6"/>
  <c r="AD20" i="6"/>
  <c r="AE20" i="6"/>
  <c r="AF20" i="6"/>
  <c r="AG20" i="6"/>
  <c r="AI20" i="6"/>
  <c r="AJ20" i="6"/>
  <c r="AK20" i="6"/>
  <c r="AL20" i="6"/>
  <c r="AM20" i="6"/>
  <c r="AO20" i="6"/>
  <c r="AP20" i="6"/>
  <c r="AQ20" i="6"/>
  <c r="AR20" i="6"/>
  <c r="AS20" i="6"/>
  <c r="AT20" i="6"/>
  <c r="AU20" i="6"/>
  <c r="AW20" i="6"/>
  <c r="AX20" i="6"/>
  <c r="AY20" i="6"/>
  <c r="AZ20" i="6"/>
  <c r="BA20" i="6"/>
  <c r="B21" i="6"/>
  <c r="D21" i="6"/>
  <c r="E21" i="6"/>
  <c r="F21" i="6"/>
  <c r="G21" i="6"/>
  <c r="H21" i="6"/>
  <c r="I21" i="6"/>
  <c r="J21" i="6"/>
  <c r="K21" i="6"/>
  <c r="L21" i="6"/>
  <c r="M21" i="6"/>
  <c r="N21" i="6"/>
  <c r="O21" i="6"/>
  <c r="Q21" i="6"/>
  <c r="AA21" i="6"/>
  <c r="AB21" i="6"/>
  <c r="AC21" i="6"/>
  <c r="AD21" i="6"/>
  <c r="AE21" i="6"/>
  <c r="AF21" i="6"/>
  <c r="AG21" i="6"/>
  <c r="AI21" i="6"/>
  <c r="AJ21" i="6"/>
  <c r="AK21" i="6"/>
  <c r="AL21" i="6"/>
  <c r="AM21" i="6"/>
  <c r="AO21" i="6"/>
  <c r="AP21" i="6"/>
  <c r="AQ21" i="6"/>
  <c r="AR21" i="6"/>
  <c r="AS21" i="6"/>
  <c r="AT21" i="6"/>
  <c r="AU21" i="6"/>
  <c r="AW21" i="6"/>
  <c r="AX21" i="6"/>
  <c r="AY21" i="6"/>
  <c r="AZ21" i="6"/>
  <c r="BA21" i="6"/>
  <c r="B22" i="6"/>
  <c r="D22" i="6"/>
  <c r="E22" i="6"/>
  <c r="F22" i="6"/>
  <c r="G22" i="6"/>
  <c r="H22" i="6"/>
  <c r="I22" i="6"/>
  <c r="J22" i="6"/>
  <c r="K22" i="6"/>
  <c r="L22" i="6"/>
  <c r="M22" i="6"/>
  <c r="N22" i="6"/>
  <c r="O22" i="6"/>
  <c r="AA22" i="6"/>
  <c r="AB22" i="6"/>
  <c r="AC22" i="6"/>
  <c r="AD22" i="6"/>
  <c r="AE22" i="6"/>
  <c r="AF22" i="6"/>
  <c r="AG22" i="6"/>
  <c r="AI22" i="6"/>
  <c r="AJ22" i="6"/>
  <c r="AK22" i="6"/>
  <c r="AL22" i="6"/>
  <c r="AM22" i="6"/>
  <c r="AO22" i="6"/>
  <c r="AP22" i="6"/>
  <c r="AQ22" i="6"/>
  <c r="AR22" i="6"/>
  <c r="AS22" i="6"/>
  <c r="AT22" i="6"/>
  <c r="AU22" i="6"/>
  <c r="AW22" i="6"/>
  <c r="AX22" i="6"/>
  <c r="AY22" i="6"/>
  <c r="AZ22" i="6"/>
  <c r="BA22" i="6"/>
  <c r="B23" i="6"/>
  <c r="D23" i="6"/>
  <c r="E23" i="6"/>
  <c r="F23" i="6"/>
  <c r="G23" i="6"/>
  <c r="H23" i="6"/>
  <c r="I23" i="6"/>
  <c r="J23" i="6"/>
  <c r="K23" i="6"/>
  <c r="L23" i="6"/>
  <c r="M23" i="6"/>
  <c r="N23" i="6"/>
  <c r="O23" i="6"/>
  <c r="Q23" i="6"/>
  <c r="AA23" i="6"/>
  <c r="AB23" i="6"/>
  <c r="AC23" i="6"/>
  <c r="AD23" i="6"/>
  <c r="AE23" i="6"/>
  <c r="AF23" i="6"/>
  <c r="AG23" i="6"/>
  <c r="AI23" i="6"/>
  <c r="AJ23" i="6"/>
  <c r="AK23" i="6"/>
  <c r="AL23" i="6"/>
  <c r="AM23" i="6"/>
  <c r="AO23" i="6"/>
  <c r="AP23" i="6"/>
  <c r="AQ23" i="6"/>
  <c r="AR23" i="6"/>
  <c r="AS23" i="6"/>
  <c r="AT23" i="6"/>
  <c r="AU23" i="6"/>
  <c r="AW23" i="6"/>
  <c r="AX23" i="6"/>
  <c r="AY23" i="6"/>
  <c r="AZ23" i="6"/>
  <c r="BA23" i="6"/>
  <c r="B24" i="6"/>
  <c r="D24" i="6"/>
  <c r="E24" i="6"/>
  <c r="G24" i="6"/>
  <c r="H24" i="6"/>
  <c r="J24" i="6"/>
  <c r="K24" i="6"/>
  <c r="L24" i="6"/>
  <c r="M24" i="6"/>
  <c r="N24" i="6"/>
  <c r="O24" i="6"/>
  <c r="Q24" i="6"/>
  <c r="AA24" i="6"/>
  <c r="AB24" i="6"/>
  <c r="AC24" i="6"/>
  <c r="AD24" i="6"/>
  <c r="AE24" i="6"/>
  <c r="AF24" i="6"/>
  <c r="AG24" i="6"/>
  <c r="AI24" i="6"/>
  <c r="AJ24" i="6"/>
  <c r="AK24" i="6"/>
  <c r="AL24" i="6"/>
  <c r="AM24" i="6"/>
  <c r="AO24" i="6"/>
  <c r="AP24" i="6"/>
  <c r="AQ24" i="6"/>
  <c r="AR24" i="6"/>
  <c r="AS24" i="6"/>
  <c r="AT24" i="6"/>
  <c r="AU24" i="6"/>
  <c r="AW24" i="6"/>
  <c r="AX24" i="6"/>
  <c r="AY24" i="6"/>
  <c r="AZ24" i="6"/>
  <c r="BA24" i="6"/>
  <c r="B25" i="6"/>
  <c r="D25" i="6"/>
  <c r="E25" i="6"/>
  <c r="F25" i="6"/>
  <c r="G25" i="6"/>
  <c r="H25" i="6"/>
  <c r="I25" i="6"/>
  <c r="J25" i="6"/>
  <c r="K25" i="6"/>
  <c r="L25" i="6"/>
  <c r="M25" i="6"/>
  <c r="N25" i="6"/>
  <c r="O25" i="6"/>
  <c r="Q25" i="6"/>
  <c r="AA25" i="6"/>
  <c r="AB25" i="6"/>
  <c r="AC25" i="6"/>
  <c r="AD25" i="6"/>
  <c r="AE25" i="6"/>
  <c r="AF25" i="6"/>
  <c r="AG25" i="6"/>
  <c r="AI25" i="6"/>
  <c r="AJ25" i="6"/>
  <c r="AK25" i="6"/>
  <c r="AL25" i="6"/>
  <c r="AM25" i="6"/>
  <c r="AO25" i="6"/>
  <c r="AP25" i="6"/>
  <c r="AQ25" i="6"/>
  <c r="AR25" i="6"/>
  <c r="AS25" i="6"/>
  <c r="AT25" i="6"/>
  <c r="AU25" i="6"/>
  <c r="AW25" i="6"/>
  <c r="AX25" i="6"/>
  <c r="AY25" i="6"/>
  <c r="AZ25" i="6"/>
  <c r="BA25" i="6"/>
  <c r="B26" i="6"/>
  <c r="D26" i="6"/>
  <c r="E26" i="6"/>
  <c r="F26" i="6"/>
  <c r="G26" i="6"/>
  <c r="H26" i="6"/>
  <c r="I26" i="6"/>
  <c r="J26" i="6"/>
  <c r="K26" i="6"/>
  <c r="L26" i="6"/>
  <c r="M26" i="6"/>
  <c r="N26" i="6"/>
  <c r="O26" i="6"/>
  <c r="Q26" i="6"/>
  <c r="AA26" i="6"/>
  <c r="AB26" i="6"/>
  <c r="AC26" i="6"/>
  <c r="AD26" i="6"/>
  <c r="AE26" i="6"/>
  <c r="AF26" i="6"/>
  <c r="AG26" i="6"/>
  <c r="AI26" i="6"/>
  <c r="AJ26" i="6"/>
  <c r="AK26" i="6"/>
  <c r="AL26" i="6"/>
  <c r="AM26" i="6"/>
  <c r="AO26" i="6"/>
  <c r="AP26" i="6"/>
  <c r="AQ26" i="6"/>
  <c r="AR26" i="6"/>
  <c r="AS26" i="6"/>
  <c r="AT26" i="6"/>
  <c r="AU26" i="6"/>
  <c r="AW26" i="6"/>
  <c r="AX26" i="6"/>
  <c r="AY26" i="6"/>
  <c r="AZ26" i="6"/>
  <c r="BA26" i="6"/>
  <c r="B27" i="6"/>
  <c r="D27" i="6"/>
  <c r="E27" i="6"/>
  <c r="F27" i="6"/>
  <c r="G27" i="6"/>
  <c r="H27" i="6"/>
  <c r="I27" i="6"/>
  <c r="J27" i="6"/>
  <c r="K27" i="6"/>
  <c r="L27" i="6"/>
  <c r="M27" i="6"/>
  <c r="N27" i="6"/>
  <c r="O27" i="6"/>
  <c r="Q27" i="6"/>
  <c r="AA27" i="6"/>
  <c r="AB27" i="6"/>
  <c r="AC27" i="6"/>
  <c r="AD27" i="6"/>
  <c r="AE27" i="6"/>
  <c r="AF27" i="6"/>
  <c r="AG27" i="6"/>
  <c r="AI27" i="6"/>
  <c r="AJ27" i="6"/>
  <c r="AK27" i="6"/>
  <c r="AL27" i="6"/>
  <c r="AM27" i="6"/>
  <c r="AO27" i="6"/>
  <c r="AP27" i="6"/>
  <c r="AQ27" i="6"/>
  <c r="AR27" i="6"/>
  <c r="AS27" i="6"/>
  <c r="AT27" i="6"/>
  <c r="AU27" i="6"/>
  <c r="AW27" i="6"/>
  <c r="AX27" i="6"/>
  <c r="AY27" i="6"/>
  <c r="AZ27" i="6"/>
  <c r="BA27" i="6"/>
  <c r="B28" i="6"/>
  <c r="D28" i="6"/>
  <c r="E28" i="6"/>
  <c r="F28" i="6"/>
  <c r="G28" i="6"/>
  <c r="H28" i="6"/>
  <c r="I28" i="6"/>
  <c r="J28" i="6"/>
  <c r="K28" i="6"/>
  <c r="L28" i="6"/>
  <c r="M28" i="6"/>
  <c r="N28" i="6"/>
  <c r="O28" i="6"/>
  <c r="Q28" i="6"/>
  <c r="AA28" i="6"/>
  <c r="AB28" i="6"/>
  <c r="AC28" i="6"/>
  <c r="AD28" i="6"/>
  <c r="AE28" i="6"/>
  <c r="AF28" i="6"/>
  <c r="AG28" i="6"/>
  <c r="AI28" i="6"/>
  <c r="AJ28" i="6"/>
  <c r="AK28" i="6"/>
  <c r="AL28" i="6"/>
  <c r="AM28" i="6"/>
  <c r="AO28" i="6"/>
  <c r="AP28" i="6"/>
  <c r="AQ28" i="6"/>
  <c r="AR28" i="6"/>
  <c r="AS28" i="6"/>
  <c r="AT28" i="6"/>
  <c r="AU28" i="6"/>
  <c r="AW28" i="6"/>
  <c r="AX28" i="6"/>
  <c r="AY28" i="6"/>
  <c r="AZ28" i="6"/>
  <c r="BA28" i="6"/>
  <c r="B29" i="6"/>
  <c r="D29" i="6"/>
  <c r="E29" i="6"/>
  <c r="F29" i="6"/>
  <c r="G29" i="6"/>
  <c r="H29" i="6"/>
  <c r="I29" i="6"/>
  <c r="J29" i="6"/>
  <c r="K29" i="6"/>
  <c r="L29" i="6"/>
  <c r="M29" i="6"/>
  <c r="N29" i="6"/>
  <c r="O29" i="6"/>
  <c r="Q29" i="6"/>
  <c r="AA29" i="6"/>
  <c r="AB29" i="6"/>
  <c r="AC29" i="6"/>
  <c r="AD29" i="6"/>
  <c r="AE29" i="6"/>
  <c r="AF29" i="6"/>
  <c r="AG29" i="6"/>
  <c r="AI29" i="6"/>
  <c r="AJ29" i="6"/>
  <c r="AK29" i="6"/>
  <c r="AL29" i="6"/>
  <c r="AM29" i="6"/>
  <c r="AO29" i="6"/>
  <c r="AP29" i="6"/>
  <c r="AQ29" i="6"/>
  <c r="AR29" i="6"/>
  <c r="AS29" i="6"/>
  <c r="AT29" i="6"/>
  <c r="AU29" i="6"/>
  <c r="AW29" i="6"/>
  <c r="AX29" i="6"/>
  <c r="AY29" i="6"/>
  <c r="AZ29" i="6"/>
  <c r="BA29" i="6"/>
  <c r="B30" i="6"/>
  <c r="D30" i="6"/>
  <c r="E30" i="6"/>
  <c r="F30" i="6"/>
  <c r="G30" i="6"/>
  <c r="H30" i="6"/>
  <c r="I30" i="6"/>
  <c r="J30" i="6"/>
  <c r="K30" i="6"/>
  <c r="L30" i="6"/>
  <c r="M30" i="6"/>
  <c r="N30" i="6"/>
  <c r="O30" i="6"/>
  <c r="Q30" i="6"/>
  <c r="AA30" i="6"/>
  <c r="AB30" i="6"/>
  <c r="AC30" i="6"/>
  <c r="AD30" i="6"/>
  <c r="AE30" i="6"/>
  <c r="AF30" i="6"/>
  <c r="AG30" i="6"/>
  <c r="AI30" i="6"/>
  <c r="AJ30" i="6"/>
  <c r="AK30" i="6"/>
  <c r="AL30" i="6"/>
  <c r="AM30" i="6"/>
  <c r="AO30" i="6"/>
  <c r="AP30" i="6"/>
  <c r="AQ30" i="6"/>
  <c r="AR30" i="6"/>
  <c r="AS30" i="6"/>
  <c r="AT30" i="6"/>
  <c r="AU30" i="6"/>
  <c r="AW30" i="6"/>
  <c r="AX30" i="6"/>
  <c r="AY30" i="6"/>
  <c r="AZ30" i="6"/>
  <c r="BA30" i="6"/>
  <c r="B31" i="6"/>
  <c r="D31" i="6"/>
  <c r="E31" i="6"/>
  <c r="F31" i="6"/>
  <c r="G31" i="6"/>
  <c r="H31" i="6"/>
  <c r="I31" i="6"/>
  <c r="J31" i="6"/>
  <c r="K31" i="6"/>
  <c r="L31" i="6"/>
  <c r="M31" i="6"/>
  <c r="N31" i="6"/>
  <c r="O31" i="6"/>
  <c r="Q31" i="6"/>
  <c r="AA31" i="6"/>
  <c r="AB31" i="6"/>
  <c r="AC31" i="6"/>
  <c r="AD31" i="6"/>
  <c r="AE31" i="6"/>
  <c r="AF31" i="6"/>
  <c r="AG31" i="6"/>
  <c r="AI31" i="6"/>
  <c r="AJ31" i="6"/>
  <c r="AK31" i="6"/>
  <c r="AL31" i="6"/>
  <c r="AM31" i="6"/>
  <c r="AO31" i="6"/>
  <c r="AP31" i="6"/>
  <c r="AQ31" i="6"/>
  <c r="AR31" i="6"/>
  <c r="AS31" i="6"/>
  <c r="AT31" i="6"/>
  <c r="AU31" i="6"/>
  <c r="AW31" i="6"/>
  <c r="AX31" i="6"/>
  <c r="AY31" i="6"/>
  <c r="AZ31" i="6"/>
  <c r="BA31" i="6"/>
  <c r="B32" i="6"/>
  <c r="D32" i="6"/>
  <c r="E32" i="6"/>
  <c r="F32" i="6"/>
  <c r="G32" i="6"/>
  <c r="H32" i="6"/>
  <c r="I32" i="6"/>
  <c r="J32" i="6"/>
  <c r="K32" i="6"/>
  <c r="L32" i="6"/>
  <c r="M32" i="6"/>
  <c r="N32" i="6"/>
  <c r="O32" i="6"/>
  <c r="Q32" i="6"/>
  <c r="AA32" i="6"/>
  <c r="AB32" i="6"/>
  <c r="AC32" i="6"/>
  <c r="AD32" i="6"/>
  <c r="AE32" i="6"/>
  <c r="AF32" i="6"/>
  <c r="AG32" i="6"/>
  <c r="AI32" i="6"/>
  <c r="AJ32" i="6"/>
  <c r="AK32" i="6"/>
  <c r="AL32" i="6"/>
  <c r="AM32" i="6"/>
  <c r="AO32" i="6"/>
  <c r="AP32" i="6"/>
  <c r="AQ32" i="6"/>
  <c r="AR32" i="6"/>
  <c r="AS32" i="6"/>
  <c r="AT32" i="6"/>
  <c r="AU32" i="6"/>
  <c r="AW32" i="6"/>
  <c r="AX32" i="6"/>
  <c r="AY32" i="6"/>
  <c r="AZ32" i="6"/>
  <c r="BA32" i="6"/>
  <c r="B33" i="6"/>
  <c r="D33" i="6"/>
  <c r="E33" i="6"/>
  <c r="F33" i="6"/>
  <c r="G33" i="6"/>
  <c r="H33" i="6"/>
  <c r="I33" i="6"/>
  <c r="J33" i="6"/>
  <c r="K33" i="6"/>
  <c r="L33" i="6"/>
  <c r="M33" i="6"/>
  <c r="N33" i="6"/>
  <c r="O33" i="6"/>
  <c r="Q33" i="6"/>
  <c r="AA33" i="6"/>
  <c r="AB33" i="6"/>
  <c r="AC33" i="6"/>
  <c r="AD33" i="6"/>
  <c r="AE33" i="6"/>
  <c r="AF33" i="6"/>
  <c r="AG33" i="6"/>
  <c r="AI33" i="6"/>
  <c r="AJ33" i="6"/>
  <c r="AK33" i="6"/>
  <c r="AL33" i="6"/>
  <c r="AM33" i="6"/>
  <c r="AO33" i="6"/>
  <c r="AP33" i="6"/>
  <c r="AQ33" i="6"/>
  <c r="AR33" i="6"/>
  <c r="AS33" i="6"/>
  <c r="AT33" i="6"/>
  <c r="AU33" i="6"/>
  <c r="AW33" i="6"/>
  <c r="AX33" i="6"/>
  <c r="AY33" i="6"/>
  <c r="AZ33" i="6"/>
  <c r="BA33" i="6"/>
  <c r="B34" i="6"/>
  <c r="D34" i="6"/>
  <c r="E34" i="6"/>
  <c r="F34" i="6"/>
  <c r="G34" i="6"/>
  <c r="H34" i="6"/>
  <c r="I34" i="6"/>
  <c r="J34" i="6"/>
  <c r="K34" i="6"/>
  <c r="L34" i="6"/>
  <c r="M34" i="6"/>
  <c r="N34" i="6"/>
  <c r="O34" i="6"/>
  <c r="Q34" i="6"/>
  <c r="AA34" i="6"/>
  <c r="AB34" i="6"/>
  <c r="AC34" i="6"/>
  <c r="AD34" i="6"/>
  <c r="AE34" i="6"/>
  <c r="AF34" i="6"/>
  <c r="AG34" i="6"/>
  <c r="AI34" i="6"/>
  <c r="AJ34" i="6"/>
  <c r="AK34" i="6"/>
  <c r="AL34" i="6"/>
  <c r="AM34" i="6"/>
  <c r="AO34" i="6"/>
  <c r="AP34" i="6"/>
  <c r="AQ34" i="6"/>
  <c r="AR34" i="6"/>
  <c r="AS34" i="6"/>
  <c r="AT34" i="6"/>
  <c r="AU34" i="6"/>
  <c r="AW34" i="6"/>
  <c r="AX34" i="6"/>
  <c r="AY34" i="6"/>
  <c r="AZ34" i="6"/>
  <c r="BA34" i="6"/>
  <c r="B35" i="6"/>
  <c r="D35" i="6"/>
  <c r="E35" i="6"/>
  <c r="F35" i="6"/>
  <c r="G35" i="6"/>
  <c r="H35" i="6"/>
  <c r="I35" i="6"/>
  <c r="J35" i="6"/>
  <c r="K35" i="6"/>
  <c r="L35" i="6"/>
  <c r="M35" i="6"/>
  <c r="N35" i="6"/>
  <c r="O35" i="6"/>
  <c r="Q35" i="6"/>
  <c r="AA35" i="6"/>
  <c r="AB35" i="6"/>
  <c r="AC35" i="6"/>
  <c r="AD35" i="6"/>
  <c r="AE35" i="6"/>
  <c r="AF35" i="6"/>
  <c r="AG35" i="6"/>
  <c r="AI35" i="6"/>
  <c r="AJ35" i="6"/>
  <c r="AK35" i="6"/>
  <c r="AL35" i="6"/>
  <c r="AM35" i="6"/>
  <c r="AO35" i="6"/>
  <c r="AP35" i="6"/>
  <c r="AQ35" i="6"/>
  <c r="AR35" i="6"/>
  <c r="AS35" i="6"/>
  <c r="AT35" i="6"/>
  <c r="AU35" i="6"/>
  <c r="AW35" i="6"/>
  <c r="AX35" i="6"/>
  <c r="AY35" i="6"/>
  <c r="AZ35" i="6"/>
  <c r="BA35" i="6"/>
  <c r="B36" i="6"/>
  <c r="D36" i="6"/>
  <c r="E36" i="6"/>
  <c r="F36" i="6"/>
  <c r="G36" i="6"/>
  <c r="H36" i="6"/>
  <c r="I36" i="6"/>
  <c r="J36" i="6"/>
  <c r="K36" i="6"/>
  <c r="L36" i="6"/>
  <c r="M36" i="6"/>
  <c r="N36" i="6"/>
  <c r="O36" i="6"/>
  <c r="Q36" i="6"/>
  <c r="AA36" i="6"/>
  <c r="AB36" i="6"/>
  <c r="AC36" i="6"/>
  <c r="AD36" i="6"/>
  <c r="AE36" i="6"/>
  <c r="AF36" i="6"/>
  <c r="AG36" i="6"/>
  <c r="AI36" i="6"/>
  <c r="AJ36" i="6"/>
  <c r="AK36" i="6"/>
  <c r="AL36" i="6"/>
  <c r="AM36" i="6"/>
  <c r="AO36" i="6"/>
  <c r="AP36" i="6"/>
  <c r="AQ36" i="6"/>
  <c r="AR36" i="6"/>
  <c r="AS36" i="6"/>
  <c r="AT36" i="6"/>
  <c r="AU36" i="6"/>
  <c r="AW36" i="6"/>
  <c r="AX36" i="6"/>
  <c r="AY36" i="6"/>
  <c r="AZ36" i="6"/>
  <c r="BA36" i="6"/>
  <c r="B37" i="6"/>
  <c r="D37" i="6"/>
  <c r="E37" i="6"/>
  <c r="F37" i="6"/>
  <c r="G37" i="6"/>
  <c r="H37" i="6"/>
  <c r="I37" i="6"/>
  <c r="J37" i="6"/>
  <c r="K37" i="6"/>
  <c r="L37" i="6"/>
  <c r="M37" i="6"/>
  <c r="N37" i="6"/>
  <c r="O37" i="6"/>
  <c r="Q37" i="6"/>
  <c r="AA37" i="6"/>
  <c r="AB37" i="6"/>
  <c r="AC37" i="6"/>
  <c r="AD37" i="6"/>
  <c r="AE37" i="6"/>
  <c r="AF37" i="6"/>
  <c r="AG37" i="6"/>
  <c r="AI37" i="6"/>
  <c r="AJ37" i="6"/>
  <c r="AK37" i="6"/>
  <c r="AL37" i="6"/>
  <c r="AM37" i="6"/>
  <c r="AO37" i="6"/>
  <c r="AP37" i="6"/>
  <c r="AQ37" i="6"/>
  <c r="AR37" i="6"/>
  <c r="AS37" i="6"/>
  <c r="AT37" i="6"/>
  <c r="AU37" i="6"/>
  <c r="AW37" i="6"/>
  <c r="AX37" i="6"/>
  <c r="AY37" i="6"/>
  <c r="AZ37" i="6"/>
  <c r="BA37" i="6"/>
  <c r="B38" i="6"/>
  <c r="D38" i="6"/>
  <c r="E38" i="6"/>
  <c r="F38" i="6"/>
  <c r="G38" i="6"/>
  <c r="H38" i="6"/>
  <c r="I38" i="6"/>
  <c r="J38" i="6"/>
  <c r="K38" i="6"/>
  <c r="L38" i="6"/>
  <c r="M38" i="6"/>
  <c r="N38" i="6"/>
  <c r="O38" i="6"/>
  <c r="Q38" i="6"/>
  <c r="AA38" i="6"/>
  <c r="AB38" i="6"/>
  <c r="AC38" i="6"/>
  <c r="AD38" i="6"/>
  <c r="AE38" i="6"/>
  <c r="AF38" i="6"/>
  <c r="AG38" i="6"/>
  <c r="AI38" i="6"/>
  <c r="AJ38" i="6"/>
  <c r="AK38" i="6"/>
  <c r="AL38" i="6"/>
  <c r="AM38" i="6"/>
  <c r="AO38" i="6"/>
  <c r="AP38" i="6"/>
  <c r="AQ38" i="6"/>
  <c r="AR38" i="6"/>
  <c r="AS38" i="6"/>
  <c r="AT38" i="6"/>
  <c r="AU38" i="6"/>
  <c r="AW38" i="6"/>
  <c r="AX38" i="6"/>
  <c r="AY38" i="6"/>
  <c r="AZ38" i="6"/>
  <c r="BA38" i="6"/>
  <c r="B39" i="6"/>
  <c r="D39" i="6"/>
  <c r="E39" i="6"/>
  <c r="F39" i="6"/>
  <c r="G39" i="6"/>
  <c r="H39" i="6"/>
  <c r="I39" i="6"/>
  <c r="J39" i="6"/>
  <c r="K39" i="6"/>
  <c r="L39" i="6"/>
  <c r="M39" i="6"/>
  <c r="N39" i="6"/>
  <c r="O39" i="6"/>
  <c r="Q39" i="6"/>
  <c r="AA39" i="6"/>
  <c r="AB39" i="6"/>
  <c r="AC39" i="6"/>
  <c r="AD39" i="6"/>
  <c r="AE39" i="6"/>
  <c r="AF39" i="6"/>
  <c r="AG39" i="6"/>
  <c r="AI39" i="6"/>
  <c r="AJ39" i="6"/>
  <c r="AK39" i="6"/>
  <c r="AL39" i="6"/>
  <c r="AM39" i="6"/>
  <c r="AO39" i="6"/>
  <c r="AP39" i="6"/>
  <c r="AQ39" i="6"/>
  <c r="AR39" i="6"/>
  <c r="AS39" i="6"/>
  <c r="AT39" i="6"/>
  <c r="AU39" i="6"/>
  <c r="AW39" i="6"/>
  <c r="AX39" i="6"/>
  <c r="AY39" i="6"/>
  <c r="AZ39" i="6"/>
  <c r="BA39" i="6"/>
  <c r="B40" i="6"/>
  <c r="D40" i="6"/>
  <c r="E40" i="6"/>
  <c r="F40" i="6"/>
  <c r="G40" i="6"/>
  <c r="H40" i="6"/>
  <c r="I40" i="6"/>
  <c r="J40" i="6"/>
  <c r="K40" i="6"/>
  <c r="L40" i="6"/>
  <c r="M40" i="6"/>
  <c r="N40" i="6"/>
  <c r="O40" i="6"/>
  <c r="Q40" i="6"/>
  <c r="AA40" i="6"/>
  <c r="AB40" i="6"/>
  <c r="AC40" i="6"/>
  <c r="AD40" i="6"/>
  <c r="AE40" i="6"/>
  <c r="AF40" i="6"/>
  <c r="AG40" i="6"/>
  <c r="AI40" i="6"/>
  <c r="AJ40" i="6"/>
  <c r="AK40" i="6"/>
  <c r="AL40" i="6"/>
  <c r="AM40" i="6"/>
  <c r="AO40" i="6"/>
  <c r="AP40" i="6"/>
  <c r="AQ40" i="6"/>
  <c r="AR40" i="6"/>
  <c r="AS40" i="6"/>
  <c r="AT40" i="6"/>
  <c r="AU40" i="6"/>
  <c r="AW40" i="6"/>
  <c r="AX40" i="6"/>
  <c r="AY40" i="6"/>
  <c r="AZ40" i="6"/>
  <c r="BA40" i="6"/>
  <c r="B41" i="6"/>
  <c r="D41" i="6"/>
  <c r="E41" i="6"/>
  <c r="F41" i="6"/>
  <c r="G41" i="6"/>
  <c r="H41" i="6"/>
  <c r="I41" i="6"/>
  <c r="J41" i="6"/>
  <c r="K41" i="6"/>
  <c r="L41" i="6"/>
  <c r="M41" i="6"/>
  <c r="N41" i="6"/>
  <c r="O41" i="6"/>
  <c r="Q41" i="6"/>
  <c r="AA41" i="6"/>
  <c r="AB41" i="6"/>
  <c r="AC41" i="6"/>
  <c r="AD41" i="6"/>
  <c r="AE41" i="6"/>
  <c r="AF41" i="6"/>
  <c r="AG41" i="6"/>
  <c r="AI41" i="6"/>
  <c r="AJ41" i="6"/>
  <c r="AK41" i="6"/>
  <c r="AL41" i="6"/>
  <c r="AM41" i="6"/>
  <c r="AO41" i="6"/>
  <c r="AP41" i="6"/>
  <c r="AQ41" i="6"/>
  <c r="AR41" i="6"/>
  <c r="AS41" i="6"/>
  <c r="AT41" i="6"/>
  <c r="AU41" i="6"/>
  <c r="AW41" i="6"/>
  <c r="AX41" i="6"/>
  <c r="AY41" i="6"/>
  <c r="AZ41" i="6"/>
  <c r="BA41" i="6"/>
  <c r="B42" i="6"/>
  <c r="D42" i="6"/>
  <c r="E42" i="6"/>
  <c r="F42" i="6"/>
  <c r="G42" i="6"/>
  <c r="H42" i="6"/>
  <c r="I42" i="6"/>
  <c r="J42" i="6"/>
  <c r="K42" i="6"/>
  <c r="L42" i="6"/>
  <c r="M42" i="6"/>
  <c r="N42" i="6"/>
  <c r="O42" i="6"/>
  <c r="Q42" i="6"/>
  <c r="AA42" i="6"/>
  <c r="AB42" i="6"/>
  <c r="AC42" i="6"/>
  <c r="AD42" i="6"/>
  <c r="AE42" i="6"/>
  <c r="AF42" i="6"/>
  <c r="AG42" i="6"/>
  <c r="AI42" i="6"/>
  <c r="AJ42" i="6"/>
  <c r="AK42" i="6"/>
  <c r="AL42" i="6"/>
  <c r="AM42" i="6"/>
  <c r="AO42" i="6"/>
  <c r="AP42" i="6"/>
  <c r="AQ42" i="6"/>
  <c r="AR42" i="6"/>
  <c r="AS42" i="6"/>
  <c r="AT42" i="6"/>
  <c r="AU42" i="6"/>
  <c r="AW42" i="6"/>
  <c r="AX42" i="6"/>
  <c r="AY42" i="6"/>
  <c r="AZ42" i="6"/>
  <c r="BA42" i="6"/>
  <c r="B43" i="6"/>
  <c r="D43" i="6"/>
  <c r="E43" i="6"/>
  <c r="F43" i="6"/>
  <c r="G43" i="6"/>
  <c r="H43" i="6"/>
  <c r="I43" i="6"/>
  <c r="J43" i="6"/>
  <c r="K43" i="6"/>
  <c r="L43" i="6"/>
  <c r="M43" i="6"/>
  <c r="N43" i="6"/>
  <c r="O43" i="6"/>
  <c r="Q43" i="6"/>
  <c r="AA43" i="6"/>
  <c r="AB43" i="6"/>
  <c r="AC43" i="6"/>
  <c r="AD43" i="6"/>
  <c r="AE43" i="6"/>
  <c r="AF43" i="6"/>
  <c r="AG43" i="6"/>
  <c r="AI43" i="6"/>
  <c r="AJ43" i="6"/>
  <c r="AK43" i="6"/>
  <c r="AL43" i="6"/>
  <c r="AM43" i="6"/>
  <c r="AO43" i="6"/>
  <c r="AP43" i="6"/>
  <c r="AQ43" i="6"/>
  <c r="AR43" i="6"/>
  <c r="AS43" i="6"/>
  <c r="AT43" i="6"/>
  <c r="AU43" i="6"/>
  <c r="AW43" i="6"/>
  <c r="AX43" i="6"/>
  <c r="AY43" i="6"/>
  <c r="AZ43" i="6"/>
  <c r="BA43" i="6"/>
  <c r="B44" i="6"/>
  <c r="D44" i="6"/>
  <c r="E44" i="6"/>
  <c r="F44" i="6"/>
  <c r="G44" i="6"/>
  <c r="H44" i="6"/>
  <c r="I44" i="6"/>
  <c r="J44" i="6"/>
  <c r="K44" i="6"/>
  <c r="L44" i="6"/>
  <c r="M44" i="6"/>
  <c r="N44" i="6"/>
  <c r="O44" i="6"/>
  <c r="Q44" i="6"/>
  <c r="AA44" i="6"/>
  <c r="AB44" i="6"/>
  <c r="AC44" i="6"/>
  <c r="AD44" i="6"/>
  <c r="AE44" i="6"/>
  <c r="AF44" i="6"/>
  <c r="AG44" i="6"/>
  <c r="AI44" i="6"/>
  <c r="AJ44" i="6"/>
  <c r="AK44" i="6"/>
  <c r="AL44" i="6"/>
  <c r="AM44" i="6"/>
  <c r="AO44" i="6"/>
  <c r="AP44" i="6"/>
  <c r="AQ44" i="6"/>
  <c r="AR44" i="6"/>
  <c r="AS44" i="6"/>
  <c r="AT44" i="6"/>
  <c r="AU44" i="6"/>
  <c r="AW44" i="6"/>
  <c r="AX44" i="6"/>
  <c r="AY44" i="6"/>
  <c r="AZ44" i="6"/>
  <c r="BA44" i="6"/>
  <c r="B45" i="6"/>
  <c r="D45" i="6"/>
  <c r="E45" i="6"/>
  <c r="F45" i="6"/>
  <c r="G45" i="6"/>
  <c r="H45" i="6"/>
  <c r="I45" i="6"/>
  <c r="J45" i="6"/>
  <c r="K45" i="6"/>
  <c r="L45" i="6"/>
  <c r="M45" i="6"/>
  <c r="N45" i="6"/>
  <c r="O45" i="6"/>
  <c r="Q45" i="6"/>
  <c r="AA45" i="6"/>
  <c r="AB45" i="6"/>
  <c r="AC45" i="6"/>
  <c r="AD45" i="6"/>
  <c r="AE45" i="6"/>
  <c r="AF45" i="6"/>
  <c r="AG45" i="6"/>
  <c r="AI45" i="6"/>
  <c r="AJ45" i="6"/>
  <c r="AK45" i="6"/>
  <c r="AL45" i="6"/>
  <c r="AM45" i="6"/>
  <c r="AO45" i="6"/>
  <c r="AP45" i="6"/>
  <c r="AQ45" i="6"/>
  <c r="AR45" i="6"/>
  <c r="AS45" i="6"/>
  <c r="AT45" i="6"/>
  <c r="AU45" i="6"/>
  <c r="AW45" i="6"/>
  <c r="AX45" i="6"/>
  <c r="AY45" i="6"/>
  <c r="AZ45" i="6"/>
  <c r="BA45" i="6"/>
  <c r="B46" i="6"/>
  <c r="D46" i="6"/>
  <c r="E46" i="6"/>
  <c r="F46" i="6"/>
  <c r="G46" i="6"/>
  <c r="H46" i="6"/>
  <c r="I46" i="6"/>
  <c r="J46" i="6"/>
  <c r="K46" i="6"/>
  <c r="L46" i="6"/>
  <c r="M46" i="6"/>
  <c r="N46" i="6"/>
  <c r="O46" i="6"/>
  <c r="Q46" i="6"/>
  <c r="AA46" i="6"/>
  <c r="AB46" i="6"/>
  <c r="AC46" i="6"/>
  <c r="AD46" i="6"/>
  <c r="AE46" i="6"/>
  <c r="AF46" i="6"/>
  <c r="AG46" i="6"/>
  <c r="AI46" i="6"/>
  <c r="AJ46" i="6"/>
  <c r="AK46" i="6"/>
  <c r="AL46" i="6"/>
  <c r="AM46" i="6"/>
  <c r="AO46" i="6"/>
  <c r="AP46" i="6"/>
  <c r="AQ46" i="6"/>
  <c r="AR46" i="6"/>
  <c r="AS46" i="6"/>
  <c r="AT46" i="6"/>
  <c r="AU46" i="6"/>
  <c r="AW46" i="6"/>
  <c r="AX46" i="6"/>
  <c r="AY46" i="6"/>
  <c r="AZ46" i="6"/>
  <c r="BA46" i="6"/>
  <c r="B47" i="6"/>
  <c r="D47" i="6"/>
  <c r="E47" i="6"/>
  <c r="F47" i="6"/>
  <c r="G47" i="6"/>
  <c r="H47" i="6"/>
  <c r="I47" i="6"/>
  <c r="J47" i="6"/>
  <c r="K47" i="6"/>
  <c r="L47" i="6"/>
  <c r="M47" i="6"/>
  <c r="N47" i="6"/>
  <c r="O47" i="6"/>
  <c r="Q47" i="6"/>
  <c r="AA47" i="6"/>
  <c r="AB47" i="6"/>
  <c r="AC47" i="6"/>
  <c r="AD47" i="6"/>
  <c r="AE47" i="6"/>
  <c r="AF47" i="6"/>
  <c r="AG47" i="6"/>
  <c r="AI47" i="6"/>
  <c r="AJ47" i="6"/>
  <c r="AK47" i="6"/>
  <c r="AL47" i="6"/>
  <c r="AM47" i="6"/>
  <c r="AO47" i="6"/>
  <c r="AP47" i="6"/>
  <c r="AQ47" i="6"/>
  <c r="AR47" i="6"/>
  <c r="AS47" i="6"/>
  <c r="AT47" i="6"/>
  <c r="AU47" i="6"/>
  <c r="AW47" i="6"/>
  <c r="AX47" i="6"/>
  <c r="AY47" i="6"/>
  <c r="AZ47" i="6"/>
  <c r="BA47" i="6"/>
  <c r="B48" i="6"/>
  <c r="D48" i="6"/>
  <c r="E48" i="6"/>
  <c r="F48" i="6"/>
  <c r="G48" i="6"/>
  <c r="H48" i="6"/>
  <c r="I48" i="6"/>
  <c r="J48" i="6"/>
  <c r="K48" i="6"/>
  <c r="L48" i="6"/>
  <c r="M48" i="6"/>
  <c r="N48" i="6"/>
  <c r="O48" i="6"/>
  <c r="Q48" i="6"/>
  <c r="AA48" i="6"/>
  <c r="AB48" i="6"/>
  <c r="AC48" i="6"/>
  <c r="AD48" i="6"/>
  <c r="AE48" i="6"/>
  <c r="AF48" i="6"/>
  <c r="AG48" i="6"/>
  <c r="AI48" i="6"/>
  <c r="AJ48" i="6"/>
  <c r="AK48" i="6"/>
  <c r="AL48" i="6"/>
  <c r="AM48" i="6"/>
  <c r="AO48" i="6"/>
  <c r="AP48" i="6"/>
  <c r="AQ48" i="6"/>
  <c r="AR48" i="6"/>
  <c r="AS48" i="6"/>
  <c r="AT48" i="6"/>
  <c r="AU48" i="6"/>
  <c r="AW48" i="6"/>
  <c r="AX48" i="6"/>
  <c r="AY48" i="6"/>
  <c r="AZ48" i="6"/>
  <c r="BA48" i="6"/>
  <c r="B49" i="6"/>
  <c r="D49" i="6"/>
  <c r="E49" i="6"/>
  <c r="F49" i="6"/>
  <c r="G49" i="6"/>
  <c r="H49" i="6"/>
  <c r="I49" i="6"/>
  <c r="J49" i="6"/>
  <c r="K49" i="6"/>
  <c r="L49" i="6"/>
  <c r="M49" i="6"/>
  <c r="N49" i="6"/>
  <c r="O49" i="6"/>
  <c r="Q49" i="6"/>
  <c r="AA49" i="6"/>
  <c r="AB49" i="6"/>
  <c r="AC49" i="6"/>
  <c r="AD49" i="6"/>
  <c r="AE49" i="6"/>
  <c r="AF49" i="6"/>
  <c r="AG49" i="6"/>
  <c r="AI49" i="6"/>
  <c r="AJ49" i="6"/>
  <c r="AK49" i="6"/>
  <c r="AL49" i="6"/>
  <c r="AM49" i="6"/>
  <c r="AO49" i="6"/>
  <c r="AP49" i="6"/>
  <c r="AQ49" i="6"/>
  <c r="AR49" i="6"/>
  <c r="AS49" i="6"/>
  <c r="AT49" i="6"/>
  <c r="AU49" i="6"/>
  <c r="AW49" i="6"/>
  <c r="AX49" i="6"/>
  <c r="AY49" i="6"/>
  <c r="AZ49" i="6"/>
  <c r="BA49" i="6"/>
  <c r="B50" i="6"/>
  <c r="D50" i="6"/>
  <c r="E50" i="6"/>
  <c r="F50" i="6"/>
  <c r="G50" i="6"/>
  <c r="H50" i="6"/>
  <c r="I50" i="6"/>
  <c r="J50" i="6"/>
  <c r="K50" i="6"/>
  <c r="L50" i="6"/>
  <c r="M50" i="6"/>
  <c r="N50" i="6"/>
  <c r="O50" i="6"/>
  <c r="Q50" i="6"/>
  <c r="AA50" i="6"/>
  <c r="AB50" i="6"/>
  <c r="AC50" i="6"/>
  <c r="AD50" i="6"/>
  <c r="AE50" i="6"/>
  <c r="AF50" i="6"/>
  <c r="AG50" i="6"/>
  <c r="AI50" i="6"/>
  <c r="AJ50" i="6"/>
  <c r="AK50" i="6"/>
  <c r="AL50" i="6"/>
  <c r="AM50" i="6"/>
  <c r="AO50" i="6"/>
  <c r="AP50" i="6"/>
  <c r="AQ50" i="6"/>
  <c r="AR50" i="6"/>
  <c r="AS50" i="6"/>
  <c r="AT50" i="6"/>
  <c r="AU50" i="6"/>
  <c r="AW50" i="6"/>
  <c r="AX50" i="6"/>
  <c r="AY50" i="6"/>
  <c r="AZ50" i="6"/>
  <c r="BA50" i="6"/>
  <c r="B51" i="6"/>
  <c r="D51" i="6"/>
  <c r="E51" i="6"/>
  <c r="F51" i="6"/>
  <c r="G51" i="6"/>
  <c r="H51" i="6"/>
  <c r="I51" i="6"/>
  <c r="J51" i="6"/>
  <c r="K51" i="6"/>
  <c r="L51" i="6"/>
  <c r="M51" i="6"/>
  <c r="N51" i="6"/>
  <c r="O51" i="6"/>
  <c r="Q51" i="6"/>
  <c r="AA51" i="6"/>
  <c r="AB51" i="6"/>
  <c r="AC51" i="6"/>
  <c r="AD51" i="6"/>
  <c r="AE51" i="6"/>
  <c r="AF51" i="6"/>
  <c r="AG51" i="6"/>
  <c r="AI51" i="6"/>
  <c r="AJ51" i="6"/>
  <c r="AK51" i="6"/>
  <c r="AL51" i="6"/>
  <c r="AM51" i="6"/>
  <c r="AO51" i="6"/>
  <c r="AP51" i="6"/>
  <c r="AQ51" i="6"/>
  <c r="AR51" i="6"/>
  <c r="AS51" i="6"/>
  <c r="AT51" i="6"/>
  <c r="AU51" i="6"/>
  <c r="AW51" i="6"/>
  <c r="AX51" i="6"/>
  <c r="AY51" i="6"/>
  <c r="AZ51" i="6"/>
  <c r="BA51" i="6"/>
  <c r="B52" i="6"/>
  <c r="D52" i="6"/>
  <c r="E52" i="6"/>
  <c r="F52" i="6"/>
  <c r="G52" i="6"/>
  <c r="H52" i="6"/>
  <c r="I52" i="6"/>
  <c r="J52" i="6"/>
  <c r="K52" i="6"/>
  <c r="L52" i="6"/>
  <c r="M52" i="6"/>
  <c r="N52" i="6"/>
  <c r="O52" i="6"/>
  <c r="Q52" i="6"/>
  <c r="AA52" i="6"/>
  <c r="AB52" i="6"/>
  <c r="AC52" i="6"/>
  <c r="AD52" i="6"/>
  <c r="AE52" i="6"/>
  <c r="AF52" i="6"/>
  <c r="AG52" i="6"/>
  <c r="AI52" i="6"/>
  <c r="AJ52" i="6"/>
  <c r="AK52" i="6"/>
  <c r="AL52" i="6"/>
  <c r="AM52" i="6"/>
  <c r="AO52" i="6"/>
  <c r="AP52" i="6"/>
  <c r="AQ52" i="6"/>
  <c r="AR52" i="6"/>
  <c r="AS52" i="6"/>
  <c r="AT52" i="6"/>
  <c r="AU52" i="6"/>
  <c r="AW52" i="6"/>
  <c r="AX52" i="6"/>
  <c r="AY52" i="6"/>
  <c r="AZ52" i="6"/>
  <c r="BA52" i="6"/>
  <c r="B53" i="6"/>
  <c r="D53" i="6"/>
  <c r="E53" i="6"/>
  <c r="F53" i="6"/>
  <c r="G53" i="6"/>
  <c r="H53" i="6"/>
  <c r="I53" i="6"/>
  <c r="J53" i="6"/>
  <c r="K53" i="6"/>
  <c r="L53" i="6"/>
  <c r="M53" i="6"/>
  <c r="N53" i="6"/>
  <c r="O53" i="6"/>
  <c r="Q53" i="6"/>
  <c r="AA53" i="6"/>
  <c r="AB53" i="6"/>
  <c r="AC53" i="6"/>
  <c r="AD53" i="6"/>
  <c r="AE53" i="6"/>
  <c r="AF53" i="6"/>
  <c r="AG53" i="6"/>
  <c r="AI53" i="6"/>
  <c r="AJ53" i="6"/>
  <c r="AK53" i="6"/>
  <c r="AL53" i="6"/>
  <c r="AM53" i="6"/>
  <c r="AO53" i="6"/>
  <c r="AP53" i="6"/>
  <c r="AQ53" i="6"/>
  <c r="AR53" i="6"/>
  <c r="AS53" i="6"/>
  <c r="AT53" i="6"/>
  <c r="AU53" i="6"/>
  <c r="AW53" i="6"/>
  <c r="AX53" i="6"/>
  <c r="AY53" i="6"/>
  <c r="AZ53" i="6"/>
  <c r="BA53" i="6"/>
  <c r="B54" i="6"/>
  <c r="D54" i="6"/>
  <c r="E54" i="6"/>
  <c r="F54" i="6"/>
  <c r="G54" i="6"/>
  <c r="H54" i="6"/>
  <c r="I54" i="6"/>
  <c r="J54" i="6"/>
  <c r="K54" i="6"/>
  <c r="L54" i="6"/>
  <c r="M54" i="6"/>
  <c r="N54" i="6"/>
  <c r="O54" i="6"/>
  <c r="Q54" i="6"/>
  <c r="AA54" i="6"/>
  <c r="AB54" i="6"/>
  <c r="AC54" i="6"/>
  <c r="AD54" i="6"/>
  <c r="AE54" i="6"/>
  <c r="AF54" i="6"/>
  <c r="AG54" i="6"/>
  <c r="AI54" i="6"/>
  <c r="AJ54" i="6"/>
  <c r="AK54" i="6"/>
  <c r="AL54" i="6"/>
  <c r="AM54" i="6"/>
  <c r="AO54" i="6"/>
  <c r="AP54" i="6"/>
  <c r="AQ54" i="6"/>
  <c r="AR54" i="6"/>
  <c r="AS54" i="6"/>
  <c r="AT54" i="6"/>
  <c r="AU54" i="6"/>
  <c r="AW54" i="6"/>
  <c r="AX54" i="6"/>
  <c r="AY54" i="6"/>
  <c r="AZ54" i="6"/>
  <c r="BA54" i="6"/>
  <c r="B55" i="6"/>
  <c r="D55" i="6"/>
  <c r="E55" i="6"/>
  <c r="F55" i="6"/>
  <c r="G55" i="6"/>
  <c r="H55" i="6"/>
  <c r="I55" i="6"/>
  <c r="J55" i="6"/>
  <c r="K55" i="6"/>
  <c r="L55" i="6"/>
  <c r="M55" i="6"/>
  <c r="N55" i="6"/>
  <c r="O55" i="6"/>
  <c r="Q55" i="6"/>
  <c r="AA55" i="6"/>
  <c r="AB55" i="6"/>
  <c r="AC55" i="6"/>
  <c r="AD55" i="6"/>
  <c r="AE55" i="6"/>
  <c r="AF55" i="6"/>
  <c r="AG55" i="6"/>
  <c r="AI55" i="6"/>
  <c r="AJ55" i="6"/>
  <c r="AK55" i="6"/>
  <c r="AL55" i="6"/>
  <c r="AM55" i="6"/>
  <c r="AO55" i="6"/>
  <c r="AP55" i="6"/>
  <c r="AQ55" i="6"/>
  <c r="AR55" i="6"/>
  <c r="AS55" i="6"/>
  <c r="AT55" i="6"/>
  <c r="AU55" i="6"/>
  <c r="AW55" i="6"/>
  <c r="AX55" i="6"/>
  <c r="AY55" i="6"/>
  <c r="AZ55" i="6"/>
  <c r="BA55" i="6"/>
  <c r="B56" i="6"/>
  <c r="D56" i="6"/>
  <c r="E56" i="6"/>
  <c r="F56" i="6"/>
  <c r="G56" i="6"/>
  <c r="H56" i="6"/>
  <c r="I56" i="6"/>
  <c r="J56" i="6"/>
  <c r="K56" i="6"/>
  <c r="L56" i="6"/>
  <c r="M56" i="6"/>
  <c r="N56" i="6"/>
  <c r="O56" i="6"/>
  <c r="Q56" i="6"/>
  <c r="AA56" i="6"/>
  <c r="AB56" i="6"/>
  <c r="AC56" i="6"/>
  <c r="AD56" i="6"/>
  <c r="AE56" i="6"/>
  <c r="AF56" i="6"/>
  <c r="AG56" i="6"/>
  <c r="AI56" i="6"/>
  <c r="AJ56" i="6"/>
  <c r="AK56" i="6"/>
  <c r="AL56" i="6"/>
  <c r="AM56" i="6"/>
  <c r="AO56" i="6"/>
  <c r="AP56" i="6"/>
  <c r="AQ56" i="6"/>
  <c r="AR56" i="6"/>
  <c r="AS56" i="6"/>
  <c r="AT56" i="6"/>
  <c r="AU56" i="6"/>
  <c r="AW56" i="6"/>
  <c r="AX56" i="6"/>
  <c r="AY56" i="6"/>
  <c r="AZ56" i="6"/>
  <c r="BA56" i="6"/>
  <c r="B57" i="6"/>
  <c r="D57" i="6"/>
  <c r="E57" i="6"/>
  <c r="F57" i="6"/>
  <c r="G57" i="6"/>
  <c r="H57" i="6"/>
  <c r="I57" i="6"/>
  <c r="J57" i="6"/>
  <c r="K57" i="6"/>
  <c r="L57" i="6"/>
  <c r="M57" i="6"/>
  <c r="N57" i="6"/>
  <c r="O57" i="6"/>
  <c r="Q57" i="6"/>
  <c r="AA57" i="6"/>
  <c r="AB57" i="6"/>
  <c r="AC57" i="6"/>
  <c r="AD57" i="6"/>
  <c r="AE57" i="6"/>
  <c r="AF57" i="6"/>
  <c r="AG57" i="6"/>
  <c r="AI57" i="6"/>
  <c r="AJ57" i="6"/>
  <c r="AK57" i="6"/>
  <c r="AL57" i="6"/>
  <c r="AM57" i="6"/>
  <c r="AO57" i="6"/>
  <c r="AP57" i="6"/>
  <c r="AQ57" i="6"/>
  <c r="AR57" i="6"/>
  <c r="AS57" i="6"/>
  <c r="AT57" i="6"/>
  <c r="AU57" i="6"/>
  <c r="AW57" i="6"/>
  <c r="AX57" i="6"/>
  <c r="AY57" i="6"/>
  <c r="AZ57" i="6"/>
  <c r="BA57" i="6"/>
  <c r="B58" i="6"/>
  <c r="D58" i="6"/>
  <c r="E58" i="6"/>
  <c r="F58" i="6"/>
  <c r="G58" i="6"/>
  <c r="H58" i="6"/>
  <c r="I58" i="6"/>
  <c r="J58" i="6"/>
  <c r="K58" i="6"/>
  <c r="L58" i="6"/>
  <c r="M58" i="6"/>
  <c r="N58" i="6"/>
  <c r="O58" i="6"/>
  <c r="Q58" i="6"/>
  <c r="AA58" i="6"/>
  <c r="AB58" i="6"/>
  <c r="AC58" i="6"/>
  <c r="AD58" i="6"/>
  <c r="AE58" i="6"/>
  <c r="AF58" i="6"/>
  <c r="AG58" i="6"/>
  <c r="AI58" i="6"/>
  <c r="AJ58" i="6"/>
  <c r="AK58" i="6"/>
  <c r="AL58" i="6"/>
  <c r="AM58" i="6"/>
  <c r="AO58" i="6"/>
  <c r="AP58" i="6"/>
  <c r="AQ58" i="6"/>
  <c r="AR58" i="6"/>
  <c r="AS58" i="6"/>
  <c r="AT58" i="6"/>
  <c r="AU58" i="6"/>
  <c r="AW58" i="6"/>
  <c r="AX58" i="6"/>
  <c r="AY58" i="6"/>
  <c r="AZ58" i="6"/>
  <c r="BA58" i="6"/>
  <c r="B59" i="6"/>
  <c r="D59" i="6"/>
  <c r="E59" i="6"/>
  <c r="F59" i="6"/>
  <c r="G59" i="6"/>
  <c r="H59" i="6"/>
  <c r="I59" i="6"/>
  <c r="J59" i="6"/>
  <c r="K59" i="6"/>
  <c r="L59" i="6"/>
  <c r="M59" i="6"/>
  <c r="N59" i="6"/>
  <c r="O59" i="6"/>
  <c r="Q59" i="6"/>
  <c r="AA59" i="6"/>
  <c r="AB59" i="6"/>
  <c r="AC59" i="6"/>
  <c r="AD59" i="6"/>
  <c r="AE59" i="6"/>
  <c r="AF59" i="6"/>
  <c r="AG59" i="6"/>
  <c r="AI59" i="6"/>
  <c r="AJ59" i="6"/>
  <c r="AK59" i="6"/>
  <c r="AL59" i="6"/>
  <c r="AM59" i="6"/>
  <c r="AO59" i="6"/>
  <c r="AP59" i="6"/>
  <c r="AQ59" i="6"/>
  <c r="AR59" i="6"/>
  <c r="AS59" i="6"/>
  <c r="AT59" i="6"/>
  <c r="AU59" i="6"/>
  <c r="AW59" i="6"/>
  <c r="AX59" i="6"/>
  <c r="AY59" i="6"/>
  <c r="AZ59" i="6"/>
  <c r="BA59" i="6"/>
  <c r="B60" i="6"/>
  <c r="D60" i="6"/>
  <c r="E60" i="6"/>
  <c r="F60" i="6"/>
  <c r="G60" i="6"/>
  <c r="H60" i="6"/>
  <c r="I60" i="6"/>
  <c r="J60" i="6"/>
  <c r="K60" i="6"/>
  <c r="L60" i="6"/>
  <c r="M60" i="6"/>
  <c r="N60" i="6"/>
  <c r="O60" i="6"/>
  <c r="Q60" i="6"/>
  <c r="AA60" i="6"/>
  <c r="AB60" i="6"/>
  <c r="AC60" i="6"/>
  <c r="AD60" i="6"/>
  <c r="AE60" i="6"/>
  <c r="AF60" i="6"/>
  <c r="AG60" i="6"/>
  <c r="AI60" i="6"/>
  <c r="AJ60" i="6"/>
  <c r="AK60" i="6"/>
  <c r="AL60" i="6"/>
  <c r="AM60" i="6"/>
  <c r="AO60" i="6"/>
  <c r="AP60" i="6"/>
  <c r="AQ60" i="6"/>
  <c r="AR60" i="6"/>
  <c r="AS60" i="6"/>
  <c r="AT60" i="6"/>
  <c r="AU60" i="6"/>
  <c r="AW60" i="6"/>
  <c r="AX60" i="6"/>
  <c r="AY60" i="6"/>
  <c r="AZ60" i="6"/>
  <c r="BA60" i="6"/>
  <c r="B61" i="6"/>
  <c r="D61" i="6"/>
  <c r="E61" i="6"/>
  <c r="F61" i="6"/>
  <c r="G61" i="6"/>
  <c r="H61" i="6"/>
  <c r="I61" i="6"/>
  <c r="J61" i="6"/>
  <c r="K61" i="6"/>
  <c r="L61" i="6"/>
  <c r="M61" i="6"/>
  <c r="N61" i="6"/>
  <c r="O61" i="6"/>
  <c r="Q61" i="6"/>
  <c r="AA61" i="6"/>
  <c r="AB61" i="6"/>
  <c r="AC61" i="6"/>
  <c r="AD61" i="6"/>
  <c r="AE61" i="6"/>
  <c r="AF61" i="6"/>
  <c r="AG61" i="6"/>
  <c r="AI61" i="6"/>
  <c r="AJ61" i="6"/>
  <c r="AK61" i="6"/>
  <c r="AL61" i="6"/>
  <c r="AM61" i="6"/>
  <c r="AO61" i="6"/>
  <c r="AP61" i="6"/>
  <c r="AQ61" i="6"/>
  <c r="AR61" i="6"/>
  <c r="AS61" i="6"/>
  <c r="AT61" i="6"/>
  <c r="AU61" i="6"/>
  <c r="AW61" i="6"/>
  <c r="AX61" i="6"/>
  <c r="AY61" i="6"/>
  <c r="AZ61" i="6"/>
  <c r="BA61" i="6"/>
  <c r="B62" i="6"/>
  <c r="D62" i="6"/>
  <c r="E62" i="6"/>
  <c r="F62" i="6"/>
  <c r="G62" i="6"/>
  <c r="H62" i="6"/>
  <c r="I62" i="6"/>
  <c r="J62" i="6"/>
  <c r="K62" i="6"/>
  <c r="L62" i="6"/>
  <c r="M62" i="6"/>
  <c r="N62" i="6"/>
  <c r="O62" i="6"/>
  <c r="Q62" i="6"/>
  <c r="AA62" i="6"/>
  <c r="AB62" i="6"/>
  <c r="AC62" i="6"/>
  <c r="AD62" i="6"/>
  <c r="AE62" i="6"/>
  <c r="AF62" i="6"/>
  <c r="AG62" i="6"/>
  <c r="AI62" i="6"/>
  <c r="AJ62" i="6"/>
  <c r="AK62" i="6"/>
  <c r="AL62" i="6"/>
  <c r="AM62" i="6"/>
  <c r="AO62" i="6"/>
  <c r="AP62" i="6"/>
  <c r="AQ62" i="6"/>
  <c r="AR62" i="6"/>
  <c r="AS62" i="6"/>
  <c r="AT62" i="6"/>
  <c r="AU62" i="6"/>
  <c r="AW62" i="6"/>
  <c r="AX62" i="6"/>
  <c r="AY62" i="6"/>
  <c r="AZ62" i="6"/>
  <c r="BA62" i="6"/>
  <c r="B63" i="6"/>
  <c r="D63" i="6"/>
  <c r="E63" i="6"/>
  <c r="F63" i="6"/>
  <c r="G63" i="6"/>
  <c r="H63" i="6"/>
  <c r="I63" i="6"/>
  <c r="J63" i="6"/>
  <c r="K63" i="6"/>
  <c r="L63" i="6"/>
  <c r="M63" i="6"/>
  <c r="N63" i="6"/>
  <c r="O63" i="6"/>
  <c r="Q63" i="6"/>
  <c r="AA63" i="6"/>
  <c r="AB63" i="6"/>
  <c r="AC63" i="6"/>
  <c r="AD63" i="6"/>
  <c r="AE63" i="6"/>
  <c r="AF63" i="6"/>
  <c r="AG63" i="6"/>
  <c r="AI63" i="6"/>
  <c r="AJ63" i="6"/>
  <c r="AK63" i="6"/>
  <c r="AL63" i="6"/>
  <c r="AM63" i="6"/>
  <c r="AO63" i="6"/>
  <c r="AP63" i="6"/>
  <c r="AQ63" i="6"/>
  <c r="AR63" i="6"/>
  <c r="AS63" i="6"/>
  <c r="AT63" i="6"/>
  <c r="AU63" i="6"/>
  <c r="AW63" i="6"/>
  <c r="AX63" i="6"/>
  <c r="AY63" i="6"/>
  <c r="AZ63" i="6"/>
  <c r="BA63" i="6"/>
  <c r="B64" i="6"/>
  <c r="D64" i="6"/>
  <c r="E64" i="6"/>
  <c r="F64" i="6"/>
  <c r="G64" i="6"/>
  <c r="H64" i="6"/>
  <c r="I64" i="6"/>
  <c r="J64" i="6"/>
  <c r="K64" i="6"/>
  <c r="L64" i="6"/>
  <c r="M64" i="6"/>
  <c r="N64" i="6"/>
  <c r="O64" i="6"/>
  <c r="Q64" i="6"/>
  <c r="AA64" i="6"/>
  <c r="AB64" i="6"/>
  <c r="AC64" i="6"/>
  <c r="AD64" i="6"/>
  <c r="AE64" i="6"/>
  <c r="AF64" i="6"/>
  <c r="AG64" i="6"/>
  <c r="AI64" i="6"/>
  <c r="AJ64" i="6"/>
  <c r="AK64" i="6"/>
  <c r="AL64" i="6"/>
  <c r="AM64" i="6"/>
  <c r="AO64" i="6"/>
  <c r="AP64" i="6"/>
  <c r="AQ64" i="6"/>
  <c r="AR64" i="6"/>
  <c r="AS64" i="6"/>
  <c r="AT64" i="6"/>
  <c r="AU64" i="6"/>
  <c r="AW64" i="6"/>
  <c r="AX64" i="6"/>
  <c r="AY64" i="6"/>
  <c r="AZ64" i="6"/>
  <c r="BA64" i="6"/>
  <c r="B65" i="6"/>
  <c r="D65" i="6"/>
  <c r="E65" i="6"/>
  <c r="F65" i="6"/>
  <c r="G65" i="6"/>
  <c r="H65" i="6"/>
  <c r="I65" i="6"/>
  <c r="J65" i="6"/>
  <c r="K65" i="6"/>
  <c r="L65" i="6"/>
  <c r="M65" i="6"/>
  <c r="N65" i="6"/>
  <c r="O65" i="6"/>
  <c r="Q65" i="6"/>
  <c r="AA65" i="6"/>
  <c r="AB65" i="6"/>
  <c r="AC65" i="6"/>
  <c r="AD65" i="6"/>
  <c r="AE65" i="6"/>
  <c r="AF65" i="6"/>
  <c r="AG65" i="6"/>
  <c r="AI65" i="6"/>
  <c r="AJ65" i="6"/>
  <c r="AK65" i="6"/>
  <c r="AL65" i="6"/>
  <c r="AM65" i="6"/>
  <c r="AO65" i="6"/>
  <c r="AP65" i="6"/>
  <c r="AQ65" i="6"/>
  <c r="AR65" i="6"/>
  <c r="AS65" i="6"/>
  <c r="AT65" i="6"/>
  <c r="AU65" i="6"/>
  <c r="AW65" i="6"/>
  <c r="AX65" i="6"/>
  <c r="AY65" i="6"/>
  <c r="AZ65" i="6"/>
  <c r="BA65" i="6"/>
  <c r="B66" i="6"/>
  <c r="D66" i="6"/>
  <c r="E66" i="6"/>
  <c r="F66" i="6"/>
  <c r="G66" i="6"/>
  <c r="H66" i="6"/>
  <c r="I66" i="6"/>
  <c r="J66" i="6"/>
  <c r="K66" i="6"/>
  <c r="L66" i="6"/>
  <c r="M66" i="6"/>
  <c r="N66" i="6"/>
  <c r="O66" i="6"/>
  <c r="Q66" i="6"/>
  <c r="AA66" i="6"/>
  <c r="AB66" i="6"/>
  <c r="AC66" i="6"/>
  <c r="AD66" i="6"/>
  <c r="AE66" i="6"/>
  <c r="AF66" i="6"/>
  <c r="AG66" i="6"/>
  <c r="AI66" i="6"/>
  <c r="AJ66" i="6"/>
  <c r="AK66" i="6"/>
  <c r="AL66" i="6"/>
  <c r="AM66" i="6"/>
  <c r="AO66" i="6"/>
  <c r="AP66" i="6"/>
  <c r="AQ66" i="6"/>
  <c r="AR66" i="6"/>
  <c r="AS66" i="6"/>
  <c r="AT66" i="6"/>
  <c r="AU66" i="6"/>
  <c r="AW66" i="6"/>
  <c r="AX66" i="6"/>
  <c r="AY66" i="6"/>
  <c r="AZ66" i="6"/>
  <c r="BA66" i="6"/>
  <c r="B67" i="6"/>
  <c r="D67" i="6"/>
  <c r="E67" i="6"/>
  <c r="F67" i="6"/>
  <c r="G67" i="6"/>
  <c r="H67" i="6"/>
  <c r="I67" i="6"/>
  <c r="J67" i="6"/>
  <c r="K67" i="6"/>
  <c r="L67" i="6"/>
  <c r="M67" i="6"/>
  <c r="N67" i="6"/>
  <c r="O67" i="6"/>
  <c r="Q67" i="6"/>
  <c r="AA67" i="6"/>
  <c r="AB67" i="6"/>
  <c r="AC67" i="6"/>
  <c r="AD67" i="6"/>
  <c r="AE67" i="6"/>
  <c r="AF67" i="6"/>
  <c r="AG67" i="6"/>
  <c r="AI67" i="6"/>
  <c r="AJ67" i="6"/>
  <c r="AK67" i="6"/>
  <c r="AL67" i="6"/>
  <c r="AM67" i="6"/>
  <c r="AO67" i="6"/>
  <c r="AP67" i="6"/>
  <c r="AQ67" i="6"/>
  <c r="AR67" i="6"/>
  <c r="AS67" i="6"/>
  <c r="AT67" i="6"/>
  <c r="AU67" i="6"/>
  <c r="AW67" i="6"/>
  <c r="AX67" i="6"/>
  <c r="AY67" i="6"/>
  <c r="AZ67" i="6"/>
  <c r="BA67" i="6"/>
  <c r="B68" i="6"/>
  <c r="D68" i="6"/>
  <c r="E68" i="6"/>
  <c r="F68" i="6"/>
  <c r="G68" i="6"/>
  <c r="H68" i="6"/>
  <c r="I68" i="6"/>
  <c r="J68" i="6"/>
  <c r="K68" i="6"/>
  <c r="L68" i="6"/>
  <c r="M68" i="6"/>
  <c r="N68" i="6"/>
  <c r="O68" i="6"/>
  <c r="Q68" i="6"/>
  <c r="AA68" i="6"/>
  <c r="AB68" i="6"/>
  <c r="AC68" i="6"/>
  <c r="AD68" i="6"/>
  <c r="AE68" i="6"/>
  <c r="AF68" i="6"/>
  <c r="AG68" i="6"/>
  <c r="AI68" i="6"/>
  <c r="AJ68" i="6"/>
  <c r="AK68" i="6"/>
  <c r="AL68" i="6"/>
  <c r="AM68" i="6"/>
  <c r="AO68" i="6"/>
  <c r="AP68" i="6"/>
  <c r="AQ68" i="6"/>
  <c r="AR68" i="6"/>
  <c r="AS68" i="6"/>
  <c r="AT68" i="6"/>
  <c r="AU68" i="6"/>
  <c r="AW68" i="6"/>
  <c r="AX68" i="6"/>
  <c r="AY68" i="6"/>
  <c r="AZ68" i="6"/>
  <c r="BA68" i="6"/>
  <c r="B69" i="6"/>
  <c r="D69" i="6"/>
  <c r="E69" i="6"/>
  <c r="F69" i="6"/>
  <c r="G69" i="6"/>
  <c r="H69" i="6"/>
  <c r="I69" i="6"/>
  <c r="J69" i="6"/>
  <c r="K69" i="6"/>
  <c r="L69" i="6"/>
  <c r="M69" i="6"/>
  <c r="N69" i="6"/>
  <c r="O69" i="6"/>
  <c r="Q69" i="6"/>
  <c r="AA69" i="6"/>
  <c r="AB69" i="6"/>
  <c r="AC69" i="6"/>
  <c r="AD69" i="6"/>
  <c r="AE69" i="6"/>
  <c r="AF69" i="6"/>
  <c r="AG69" i="6"/>
  <c r="AI69" i="6"/>
  <c r="AJ69" i="6"/>
  <c r="AK69" i="6"/>
  <c r="AL69" i="6"/>
  <c r="AM69" i="6"/>
  <c r="AO69" i="6"/>
  <c r="AP69" i="6"/>
  <c r="AQ69" i="6"/>
  <c r="AR69" i="6"/>
  <c r="AS69" i="6"/>
  <c r="AT69" i="6"/>
  <c r="AU69" i="6"/>
  <c r="AW69" i="6"/>
  <c r="AX69" i="6"/>
  <c r="AY69" i="6"/>
  <c r="AZ69" i="6"/>
  <c r="BA69" i="6"/>
  <c r="B70" i="6"/>
  <c r="D70" i="6"/>
  <c r="E70" i="6"/>
  <c r="F70" i="6"/>
  <c r="G70" i="6"/>
  <c r="H70" i="6"/>
  <c r="I70" i="6"/>
  <c r="J70" i="6"/>
  <c r="K70" i="6"/>
  <c r="L70" i="6"/>
  <c r="M70" i="6"/>
  <c r="N70" i="6"/>
  <c r="O70" i="6"/>
  <c r="Q70" i="6"/>
  <c r="AA70" i="6"/>
  <c r="AB70" i="6"/>
  <c r="AC70" i="6"/>
  <c r="AD70" i="6"/>
  <c r="AE70" i="6"/>
  <c r="AF70" i="6"/>
  <c r="AG70" i="6"/>
  <c r="AI70" i="6"/>
  <c r="AJ70" i="6"/>
  <c r="AK70" i="6"/>
  <c r="AL70" i="6"/>
  <c r="AM70" i="6"/>
  <c r="AO70" i="6"/>
  <c r="AP70" i="6"/>
  <c r="AQ70" i="6"/>
  <c r="AR70" i="6"/>
  <c r="AS70" i="6"/>
  <c r="AT70" i="6"/>
  <c r="AU70" i="6"/>
  <c r="AW70" i="6"/>
  <c r="AX70" i="6"/>
  <c r="AY70" i="6"/>
  <c r="AZ70" i="6"/>
  <c r="BA70" i="6"/>
  <c r="B71" i="6"/>
  <c r="D71" i="6"/>
  <c r="E71" i="6"/>
  <c r="F71" i="6"/>
  <c r="G71" i="6"/>
  <c r="H71" i="6"/>
  <c r="I71" i="6"/>
  <c r="J71" i="6"/>
  <c r="K71" i="6"/>
  <c r="L71" i="6"/>
  <c r="M71" i="6"/>
  <c r="N71" i="6"/>
  <c r="O71" i="6"/>
  <c r="Q71" i="6"/>
  <c r="AA71" i="6"/>
  <c r="AB71" i="6"/>
  <c r="AC71" i="6"/>
  <c r="AD71" i="6"/>
  <c r="AE71" i="6"/>
  <c r="AF71" i="6"/>
  <c r="AG71" i="6"/>
  <c r="AI71" i="6"/>
  <c r="AJ71" i="6"/>
  <c r="AK71" i="6"/>
  <c r="AL71" i="6"/>
  <c r="AM71" i="6"/>
  <c r="AO71" i="6"/>
  <c r="AP71" i="6"/>
  <c r="AQ71" i="6"/>
  <c r="AR71" i="6"/>
  <c r="AS71" i="6"/>
  <c r="AT71" i="6"/>
  <c r="AU71" i="6"/>
  <c r="AW71" i="6"/>
  <c r="AX71" i="6"/>
  <c r="AY71" i="6"/>
  <c r="AZ71" i="6"/>
  <c r="BA71" i="6"/>
  <c r="B72" i="6"/>
  <c r="D72" i="6"/>
  <c r="E72" i="6"/>
  <c r="F72" i="6"/>
  <c r="G72" i="6"/>
  <c r="H72" i="6"/>
  <c r="I72" i="6"/>
  <c r="J72" i="6"/>
  <c r="K72" i="6"/>
  <c r="L72" i="6"/>
  <c r="M72" i="6"/>
  <c r="N72" i="6"/>
  <c r="O72" i="6"/>
  <c r="Q72" i="6"/>
  <c r="AA72" i="6"/>
  <c r="AB72" i="6"/>
  <c r="AC72" i="6"/>
  <c r="AD72" i="6"/>
  <c r="AE72" i="6"/>
  <c r="AF72" i="6"/>
  <c r="AG72" i="6"/>
  <c r="AI72" i="6"/>
  <c r="AJ72" i="6"/>
  <c r="AK72" i="6"/>
  <c r="AL72" i="6"/>
  <c r="AM72" i="6"/>
  <c r="AO72" i="6"/>
  <c r="AP72" i="6"/>
  <c r="AQ72" i="6"/>
  <c r="AR72" i="6"/>
  <c r="AS72" i="6"/>
  <c r="AT72" i="6"/>
  <c r="AU72" i="6"/>
  <c r="AW72" i="6"/>
  <c r="AX72" i="6"/>
  <c r="AY72" i="6"/>
  <c r="AZ72" i="6"/>
  <c r="BA72" i="6"/>
  <c r="B73" i="6"/>
  <c r="D73" i="6"/>
  <c r="E73" i="6"/>
  <c r="F73" i="6"/>
  <c r="G73" i="6"/>
  <c r="H73" i="6"/>
  <c r="I73" i="6"/>
  <c r="J73" i="6"/>
  <c r="K73" i="6"/>
  <c r="L73" i="6"/>
  <c r="M73" i="6"/>
  <c r="N73" i="6"/>
  <c r="O73" i="6"/>
  <c r="Q73" i="6"/>
  <c r="AA73" i="6"/>
  <c r="AB73" i="6"/>
  <c r="AC73" i="6"/>
  <c r="AD73" i="6"/>
  <c r="AE73" i="6"/>
  <c r="AF73" i="6"/>
  <c r="AG73" i="6"/>
  <c r="AI73" i="6"/>
  <c r="AJ73" i="6"/>
  <c r="AK73" i="6"/>
  <c r="AL73" i="6"/>
  <c r="AM73" i="6"/>
  <c r="AO73" i="6"/>
  <c r="AP73" i="6"/>
  <c r="AQ73" i="6"/>
  <c r="AR73" i="6"/>
  <c r="AS73" i="6"/>
  <c r="AT73" i="6"/>
  <c r="AU73" i="6"/>
  <c r="AW73" i="6"/>
  <c r="AX73" i="6"/>
  <c r="AY73" i="6"/>
  <c r="AZ73" i="6"/>
  <c r="BA73" i="6"/>
  <c r="B74" i="6"/>
  <c r="D74" i="6"/>
  <c r="E74" i="6"/>
  <c r="F74" i="6"/>
  <c r="G74" i="6"/>
  <c r="H74" i="6"/>
  <c r="I74" i="6"/>
  <c r="J74" i="6"/>
  <c r="K74" i="6"/>
  <c r="L74" i="6"/>
  <c r="M74" i="6"/>
  <c r="N74" i="6"/>
  <c r="O74" i="6"/>
  <c r="Q74" i="6"/>
  <c r="AA74" i="6"/>
  <c r="AB74" i="6"/>
  <c r="AC74" i="6"/>
  <c r="AD74" i="6"/>
  <c r="AE74" i="6"/>
  <c r="AF74" i="6"/>
  <c r="AG74" i="6"/>
  <c r="AI74" i="6"/>
  <c r="AJ74" i="6"/>
  <c r="AK74" i="6"/>
  <c r="AL74" i="6"/>
  <c r="AM74" i="6"/>
  <c r="AO74" i="6"/>
  <c r="AP74" i="6"/>
  <c r="AQ74" i="6"/>
  <c r="AR74" i="6"/>
  <c r="AS74" i="6"/>
  <c r="AT74" i="6"/>
  <c r="AU74" i="6"/>
  <c r="AW74" i="6"/>
  <c r="AX74" i="6"/>
  <c r="AY74" i="6"/>
  <c r="AZ74" i="6"/>
  <c r="BA74" i="6"/>
  <c r="B75" i="6"/>
  <c r="D75" i="6"/>
  <c r="E75" i="6"/>
  <c r="F75" i="6"/>
  <c r="G75" i="6"/>
  <c r="H75" i="6"/>
  <c r="I75" i="6"/>
  <c r="J75" i="6"/>
  <c r="K75" i="6"/>
  <c r="L75" i="6"/>
  <c r="M75" i="6"/>
  <c r="N75" i="6"/>
  <c r="O75" i="6"/>
  <c r="Q75" i="6"/>
  <c r="AA75" i="6"/>
  <c r="AB75" i="6"/>
  <c r="AC75" i="6"/>
  <c r="AD75" i="6"/>
  <c r="AE75" i="6"/>
  <c r="AF75" i="6"/>
  <c r="AG75" i="6"/>
  <c r="AI75" i="6"/>
  <c r="AJ75" i="6"/>
  <c r="AK75" i="6"/>
  <c r="AL75" i="6"/>
  <c r="AM75" i="6"/>
  <c r="AO75" i="6"/>
  <c r="AP75" i="6"/>
  <c r="AQ75" i="6"/>
  <c r="AR75" i="6"/>
  <c r="AS75" i="6"/>
  <c r="AT75" i="6"/>
  <c r="AU75" i="6"/>
  <c r="AW75" i="6"/>
  <c r="AX75" i="6"/>
  <c r="AY75" i="6"/>
  <c r="AZ75" i="6"/>
  <c r="BA75" i="6"/>
  <c r="B76" i="6"/>
  <c r="D76" i="6"/>
  <c r="E76" i="6"/>
  <c r="F76" i="6"/>
  <c r="G76" i="6"/>
  <c r="H76" i="6"/>
  <c r="I76" i="6"/>
  <c r="J76" i="6"/>
  <c r="K76" i="6"/>
  <c r="L76" i="6"/>
  <c r="M76" i="6"/>
  <c r="N76" i="6"/>
  <c r="O76" i="6"/>
  <c r="Q76" i="6"/>
  <c r="AA76" i="6"/>
  <c r="AB76" i="6"/>
  <c r="AC76" i="6"/>
  <c r="AD76" i="6"/>
  <c r="AE76" i="6"/>
  <c r="AF76" i="6"/>
  <c r="AG76" i="6"/>
  <c r="AI76" i="6"/>
  <c r="AJ76" i="6"/>
  <c r="AK76" i="6"/>
  <c r="AL76" i="6"/>
  <c r="AM76" i="6"/>
  <c r="AO76" i="6"/>
  <c r="AP76" i="6"/>
  <c r="AQ76" i="6"/>
  <c r="AR76" i="6"/>
  <c r="AS76" i="6"/>
  <c r="AT76" i="6"/>
  <c r="AU76" i="6"/>
  <c r="AW76" i="6"/>
  <c r="AX76" i="6"/>
  <c r="AY76" i="6"/>
  <c r="AZ76" i="6"/>
  <c r="BA76" i="6"/>
  <c r="B77" i="6"/>
  <c r="D77" i="6"/>
  <c r="E77" i="6"/>
  <c r="F77" i="6"/>
  <c r="G77" i="6"/>
  <c r="H77" i="6"/>
  <c r="I77" i="6"/>
  <c r="J77" i="6"/>
  <c r="K77" i="6"/>
  <c r="L77" i="6"/>
  <c r="M77" i="6"/>
  <c r="N77" i="6"/>
  <c r="O77" i="6"/>
  <c r="Q77" i="6"/>
  <c r="AA77" i="6"/>
  <c r="AB77" i="6"/>
  <c r="AC77" i="6"/>
  <c r="AD77" i="6"/>
  <c r="AE77" i="6"/>
  <c r="AF77" i="6"/>
  <c r="AG77" i="6"/>
  <c r="AI77" i="6"/>
  <c r="AJ77" i="6"/>
  <c r="AK77" i="6"/>
  <c r="AL77" i="6"/>
  <c r="AM77" i="6"/>
  <c r="AO77" i="6"/>
  <c r="AP77" i="6"/>
  <c r="AQ77" i="6"/>
  <c r="AR77" i="6"/>
  <c r="AS77" i="6"/>
  <c r="AT77" i="6"/>
  <c r="AU77" i="6"/>
  <c r="AW77" i="6"/>
  <c r="AX77" i="6"/>
  <c r="AY77" i="6"/>
  <c r="AZ77" i="6"/>
  <c r="BA77" i="6"/>
  <c r="B78" i="6"/>
  <c r="D78" i="6"/>
  <c r="E78" i="6"/>
  <c r="F78" i="6"/>
  <c r="G78" i="6"/>
  <c r="H78" i="6"/>
  <c r="I78" i="6"/>
  <c r="J78" i="6"/>
  <c r="K78" i="6"/>
  <c r="L78" i="6"/>
  <c r="M78" i="6"/>
  <c r="N78" i="6"/>
  <c r="O78" i="6"/>
  <c r="Q78" i="6"/>
  <c r="AA78" i="6"/>
  <c r="AB78" i="6"/>
  <c r="AC78" i="6"/>
  <c r="AD78" i="6"/>
  <c r="AE78" i="6"/>
  <c r="AF78" i="6"/>
  <c r="AG78" i="6"/>
  <c r="AI78" i="6"/>
  <c r="AJ78" i="6"/>
  <c r="AK78" i="6"/>
  <c r="AL78" i="6"/>
  <c r="AM78" i="6"/>
  <c r="AO78" i="6"/>
  <c r="AP78" i="6"/>
  <c r="AQ78" i="6"/>
  <c r="AR78" i="6"/>
  <c r="AS78" i="6"/>
  <c r="AT78" i="6"/>
  <c r="AU78" i="6"/>
  <c r="AW78" i="6"/>
  <c r="AX78" i="6"/>
  <c r="AY78" i="6"/>
  <c r="AZ78" i="6"/>
  <c r="BA78" i="6"/>
  <c r="B79" i="6"/>
  <c r="D79" i="6"/>
  <c r="E79" i="6"/>
  <c r="F79" i="6"/>
  <c r="G79" i="6"/>
  <c r="H79" i="6"/>
  <c r="I79" i="6"/>
  <c r="J79" i="6"/>
  <c r="K79" i="6"/>
  <c r="L79" i="6"/>
  <c r="M79" i="6"/>
  <c r="N79" i="6"/>
  <c r="O79" i="6"/>
  <c r="Q79" i="6"/>
  <c r="AA79" i="6"/>
  <c r="AB79" i="6"/>
  <c r="AC79" i="6"/>
  <c r="AD79" i="6"/>
  <c r="AE79" i="6"/>
  <c r="AF79" i="6"/>
  <c r="AG79" i="6"/>
  <c r="AI79" i="6"/>
  <c r="AJ79" i="6"/>
  <c r="AK79" i="6"/>
  <c r="AL79" i="6"/>
  <c r="AM79" i="6"/>
  <c r="AO79" i="6"/>
  <c r="AP79" i="6"/>
  <c r="AQ79" i="6"/>
  <c r="AR79" i="6"/>
  <c r="AS79" i="6"/>
  <c r="AT79" i="6"/>
  <c r="AU79" i="6"/>
  <c r="AW79" i="6"/>
  <c r="AX79" i="6"/>
  <c r="AY79" i="6"/>
  <c r="AZ79" i="6"/>
  <c r="BA79" i="6"/>
  <c r="B80" i="6"/>
  <c r="D80" i="6"/>
  <c r="E80" i="6"/>
  <c r="F80" i="6"/>
  <c r="G80" i="6"/>
  <c r="H80" i="6"/>
  <c r="I80" i="6"/>
  <c r="J80" i="6"/>
  <c r="K80" i="6"/>
  <c r="L80" i="6"/>
  <c r="M80" i="6"/>
  <c r="N80" i="6"/>
  <c r="O80" i="6"/>
  <c r="Q80" i="6"/>
  <c r="AA80" i="6"/>
  <c r="AB80" i="6"/>
  <c r="AC80" i="6"/>
  <c r="AD80" i="6"/>
  <c r="AE80" i="6"/>
  <c r="AF80" i="6"/>
  <c r="AG80" i="6"/>
  <c r="AI80" i="6"/>
  <c r="AJ80" i="6"/>
  <c r="AK80" i="6"/>
  <c r="AL80" i="6"/>
  <c r="AM80" i="6"/>
  <c r="AO80" i="6"/>
  <c r="AP80" i="6"/>
  <c r="AQ80" i="6"/>
  <c r="AR80" i="6"/>
  <c r="AS80" i="6"/>
  <c r="AT80" i="6"/>
  <c r="AU80" i="6"/>
  <c r="AW80" i="6"/>
  <c r="AX80" i="6"/>
  <c r="AY80" i="6"/>
  <c r="AZ80" i="6"/>
  <c r="BA80" i="6"/>
  <c r="B81" i="6"/>
  <c r="D81" i="6"/>
  <c r="E81" i="6"/>
  <c r="F81" i="6"/>
  <c r="G81" i="6"/>
  <c r="H81" i="6"/>
  <c r="I81" i="6"/>
  <c r="J81" i="6"/>
  <c r="K81" i="6"/>
  <c r="L81" i="6"/>
  <c r="M81" i="6"/>
  <c r="N81" i="6"/>
  <c r="O81" i="6"/>
  <c r="Q81" i="6"/>
  <c r="AA81" i="6"/>
  <c r="AB81" i="6"/>
  <c r="AC81" i="6"/>
  <c r="AD81" i="6"/>
  <c r="AE81" i="6"/>
  <c r="AF81" i="6"/>
  <c r="AG81" i="6"/>
  <c r="AI81" i="6"/>
  <c r="AJ81" i="6"/>
  <c r="AK81" i="6"/>
  <c r="AL81" i="6"/>
  <c r="AM81" i="6"/>
  <c r="AO81" i="6"/>
  <c r="AP81" i="6"/>
  <c r="AQ81" i="6"/>
  <c r="AR81" i="6"/>
  <c r="AS81" i="6"/>
  <c r="AT81" i="6"/>
  <c r="AU81" i="6"/>
  <c r="AW81" i="6"/>
  <c r="AX81" i="6"/>
  <c r="AY81" i="6"/>
  <c r="AZ81" i="6"/>
  <c r="BA81" i="6"/>
  <c r="B82" i="6"/>
  <c r="D82" i="6"/>
  <c r="E82" i="6"/>
  <c r="F82" i="6"/>
  <c r="G82" i="6"/>
  <c r="H82" i="6"/>
  <c r="I82" i="6"/>
  <c r="J82" i="6"/>
  <c r="K82" i="6"/>
  <c r="L82" i="6"/>
  <c r="M82" i="6"/>
  <c r="N82" i="6"/>
  <c r="O82" i="6"/>
  <c r="Q82" i="6"/>
  <c r="AA82" i="6"/>
  <c r="AB82" i="6"/>
  <c r="AC82" i="6"/>
  <c r="AD82" i="6"/>
  <c r="AE82" i="6"/>
  <c r="AF82" i="6"/>
  <c r="AG82" i="6"/>
  <c r="AI82" i="6"/>
  <c r="AJ82" i="6"/>
  <c r="AK82" i="6"/>
  <c r="AL82" i="6"/>
  <c r="AM82" i="6"/>
  <c r="AO82" i="6"/>
  <c r="AP82" i="6"/>
  <c r="AQ82" i="6"/>
  <c r="AR82" i="6"/>
  <c r="AS82" i="6"/>
  <c r="AT82" i="6"/>
  <c r="AU82" i="6"/>
  <c r="AW82" i="6"/>
  <c r="AX82" i="6"/>
  <c r="AY82" i="6"/>
  <c r="AZ82" i="6"/>
  <c r="BA82" i="6"/>
  <c r="B83" i="6"/>
  <c r="D83" i="6"/>
  <c r="E83" i="6"/>
  <c r="F83" i="6"/>
  <c r="G83" i="6"/>
  <c r="H83" i="6"/>
  <c r="I83" i="6"/>
  <c r="J83" i="6"/>
  <c r="K83" i="6"/>
  <c r="L83" i="6"/>
  <c r="M83" i="6"/>
  <c r="N83" i="6"/>
  <c r="O83" i="6"/>
  <c r="Q83" i="6"/>
  <c r="AA83" i="6"/>
  <c r="AB83" i="6"/>
  <c r="AC83" i="6"/>
  <c r="AD83" i="6"/>
  <c r="AE83" i="6"/>
  <c r="AF83" i="6"/>
  <c r="AG83" i="6"/>
  <c r="AI83" i="6"/>
  <c r="AJ83" i="6"/>
  <c r="AK83" i="6"/>
  <c r="AL83" i="6"/>
  <c r="AM83" i="6"/>
  <c r="AO83" i="6"/>
  <c r="AP83" i="6"/>
  <c r="AQ83" i="6"/>
  <c r="AR83" i="6"/>
  <c r="AS83" i="6"/>
  <c r="AT83" i="6"/>
  <c r="AU83" i="6"/>
  <c r="AW83" i="6"/>
  <c r="AX83" i="6"/>
  <c r="AY83" i="6"/>
  <c r="AZ83" i="6"/>
  <c r="BA83" i="6"/>
  <c r="B84" i="6"/>
  <c r="D84" i="6"/>
  <c r="E84" i="6"/>
  <c r="F84" i="6"/>
  <c r="G84" i="6"/>
  <c r="H84" i="6"/>
  <c r="I84" i="6"/>
  <c r="J84" i="6"/>
  <c r="K84" i="6"/>
  <c r="L84" i="6"/>
  <c r="M84" i="6"/>
  <c r="N84" i="6"/>
  <c r="O84" i="6"/>
  <c r="Q84" i="6"/>
  <c r="AA84" i="6"/>
  <c r="AB84" i="6"/>
  <c r="AC84" i="6"/>
  <c r="AD84" i="6"/>
  <c r="AE84" i="6"/>
  <c r="AF84" i="6"/>
  <c r="AG84" i="6"/>
  <c r="AI84" i="6"/>
  <c r="AJ84" i="6"/>
  <c r="AK84" i="6"/>
  <c r="AL84" i="6"/>
  <c r="AM84" i="6"/>
  <c r="AO84" i="6"/>
  <c r="AP84" i="6"/>
  <c r="AQ84" i="6"/>
  <c r="AR84" i="6"/>
  <c r="AS84" i="6"/>
  <c r="AT84" i="6"/>
  <c r="AU84" i="6"/>
  <c r="AW84" i="6"/>
  <c r="AX84" i="6"/>
  <c r="AY84" i="6"/>
  <c r="AZ84" i="6"/>
  <c r="BA84" i="6"/>
  <c r="B85" i="6"/>
  <c r="D85" i="6"/>
  <c r="E85" i="6"/>
  <c r="F85" i="6"/>
  <c r="G85" i="6"/>
  <c r="H85" i="6"/>
  <c r="I85" i="6"/>
  <c r="J85" i="6"/>
  <c r="K85" i="6"/>
  <c r="L85" i="6"/>
  <c r="M85" i="6"/>
  <c r="N85" i="6"/>
  <c r="O85" i="6"/>
  <c r="Q85" i="6"/>
  <c r="AA85" i="6"/>
  <c r="AB85" i="6"/>
  <c r="AC85" i="6"/>
  <c r="AD85" i="6"/>
  <c r="AE85" i="6"/>
  <c r="AF85" i="6"/>
  <c r="AG85" i="6"/>
  <c r="AI85" i="6"/>
  <c r="AJ85" i="6"/>
  <c r="AK85" i="6"/>
  <c r="AL85" i="6"/>
  <c r="AM85" i="6"/>
  <c r="AO85" i="6"/>
  <c r="AP85" i="6"/>
  <c r="AQ85" i="6"/>
  <c r="AR85" i="6"/>
  <c r="AS85" i="6"/>
  <c r="AT85" i="6"/>
  <c r="AU85" i="6"/>
  <c r="AW85" i="6"/>
  <c r="AX85" i="6"/>
  <c r="AY85" i="6"/>
  <c r="AZ85" i="6"/>
  <c r="BA85" i="6"/>
  <c r="B86" i="6"/>
  <c r="D86" i="6"/>
  <c r="E86" i="6"/>
  <c r="F86" i="6"/>
  <c r="G86" i="6"/>
  <c r="H86" i="6"/>
  <c r="I86" i="6"/>
  <c r="J86" i="6"/>
  <c r="K86" i="6"/>
  <c r="L86" i="6"/>
  <c r="M86" i="6"/>
  <c r="N86" i="6"/>
  <c r="O86" i="6"/>
  <c r="Q86" i="6"/>
  <c r="AA86" i="6"/>
  <c r="AB86" i="6"/>
  <c r="AC86" i="6"/>
  <c r="AD86" i="6"/>
  <c r="AE86" i="6"/>
  <c r="AF86" i="6"/>
  <c r="AG86" i="6"/>
  <c r="AI86" i="6"/>
  <c r="AJ86" i="6"/>
  <c r="AK86" i="6"/>
  <c r="AL86" i="6"/>
  <c r="AM86" i="6"/>
  <c r="AO86" i="6"/>
  <c r="AP86" i="6"/>
  <c r="AQ86" i="6"/>
  <c r="AR86" i="6"/>
  <c r="AS86" i="6"/>
  <c r="AT86" i="6"/>
  <c r="AU86" i="6"/>
  <c r="AW86" i="6"/>
  <c r="AX86" i="6"/>
  <c r="AY86" i="6"/>
  <c r="AZ86" i="6"/>
  <c r="BA86" i="6"/>
  <c r="B87" i="6"/>
  <c r="D87" i="6"/>
  <c r="E87" i="6"/>
  <c r="F87" i="6"/>
  <c r="G87" i="6"/>
  <c r="H87" i="6"/>
  <c r="I87" i="6"/>
  <c r="J87" i="6"/>
  <c r="K87" i="6"/>
  <c r="L87" i="6"/>
  <c r="M87" i="6"/>
  <c r="N87" i="6"/>
  <c r="O87" i="6"/>
  <c r="Q87" i="6"/>
  <c r="AA87" i="6"/>
  <c r="AB87" i="6"/>
  <c r="AC87" i="6"/>
  <c r="AD87" i="6"/>
  <c r="AE87" i="6"/>
  <c r="AF87" i="6"/>
  <c r="AG87" i="6"/>
  <c r="AI87" i="6"/>
  <c r="AJ87" i="6"/>
  <c r="AK87" i="6"/>
  <c r="AL87" i="6"/>
  <c r="AM87" i="6"/>
  <c r="AO87" i="6"/>
  <c r="AP87" i="6"/>
  <c r="AQ87" i="6"/>
  <c r="AR87" i="6"/>
  <c r="AS87" i="6"/>
  <c r="AT87" i="6"/>
  <c r="AU87" i="6"/>
  <c r="AW87" i="6"/>
  <c r="AX87" i="6"/>
  <c r="AY87" i="6"/>
  <c r="AZ87" i="6"/>
  <c r="BA87" i="6"/>
  <c r="B88" i="6"/>
  <c r="D88" i="6"/>
  <c r="E88" i="6"/>
  <c r="F88" i="6"/>
  <c r="G88" i="6"/>
  <c r="H88" i="6"/>
  <c r="I88" i="6"/>
  <c r="J88" i="6"/>
  <c r="K88" i="6"/>
  <c r="L88" i="6"/>
  <c r="M88" i="6"/>
  <c r="N88" i="6"/>
  <c r="O88" i="6"/>
  <c r="Q88" i="6"/>
  <c r="AA88" i="6"/>
  <c r="AB88" i="6"/>
  <c r="AC88" i="6"/>
  <c r="AD88" i="6"/>
  <c r="AE88" i="6"/>
  <c r="AF88" i="6"/>
  <c r="AG88" i="6"/>
  <c r="AI88" i="6"/>
  <c r="AJ88" i="6"/>
  <c r="AK88" i="6"/>
  <c r="AL88" i="6"/>
  <c r="AM88" i="6"/>
  <c r="AO88" i="6"/>
  <c r="AP88" i="6"/>
  <c r="AQ88" i="6"/>
  <c r="AR88" i="6"/>
  <c r="AS88" i="6"/>
  <c r="AT88" i="6"/>
  <c r="AU88" i="6"/>
  <c r="AW88" i="6"/>
  <c r="AX88" i="6"/>
  <c r="AY88" i="6"/>
  <c r="AZ88" i="6"/>
  <c r="BA88" i="6"/>
  <c r="B89" i="6"/>
  <c r="D89" i="6"/>
  <c r="E89" i="6"/>
  <c r="F89" i="6"/>
  <c r="G89" i="6"/>
  <c r="H89" i="6"/>
  <c r="I89" i="6"/>
  <c r="J89" i="6"/>
  <c r="K89" i="6"/>
  <c r="L89" i="6"/>
  <c r="M89" i="6"/>
  <c r="N89" i="6"/>
  <c r="O89" i="6"/>
  <c r="Q89" i="6"/>
  <c r="AA89" i="6"/>
  <c r="AB89" i="6"/>
  <c r="AC89" i="6"/>
  <c r="AD89" i="6"/>
  <c r="AE89" i="6"/>
  <c r="AF89" i="6"/>
  <c r="AG89" i="6"/>
  <c r="AI89" i="6"/>
  <c r="AJ89" i="6"/>
  <c r="AK89" i="6"/>
  <c r="AL89" i="6"/>
  <c r="AM89" i="6"/>
  <c r="AO89" i="6"/>
  <c r="AP89" i="6"/>
  <c r="AQ89" i="6"/>
  <c r="AR89" i="6"/>
  <c r="AS89" i="6"/>
  <c r="AT89" i="6"/>
  <c r="AU89" i="6"/>
  <c r="AW89" i="6"/>
  <c r="AX89" i="6"/>
  <c r="AY89" i="6"/>
  <c r="AZ89" i="6"/>
  <c r="BA89" i="6"/>
  <c r="B90" i="6"/>
  <c r="D90" i="6"/>
  <c r="E90" i="6"/>
  <c r="F90" i="6"/>
  <c r="G90" i="6"/>
  <c r="H90" i="6"/>
  <c r="I90" i="6"/>
  <c r="J90" i="6"/>
  <c r="K90" i="6"/>
  <c r="L90" i="6"/>
  <c r="M90" i="6"/>
  <c r="N90" i="6"/>
  <c r="O90" i="6"/>
  <c r="Q90" i="6"/>
  <c r="AA90" i="6"/>
  <c r="AB90" i="6"/>
  <c r="AC90" i="6"/>
  <c r="AD90" i="6"/>
  <c r="AE90" i="6"/>
  <c r="AF90" i="6"/>
  <c r="AG90" i="6"/>
  <c r="AI90" i="6"/>
  <c r="AJ90" i="6"/>
  <c r="AK90" i="6"/>
  <c r="AL90" i="6"/>
  <c r="AM90" i="6"/>
  <c r="AO90" i="6"/>
  <c r="AP90" i="6"/>
  <c r="AQ90" i="6"/>
  <c r="AR90" i="6"/>
  <c r="AS90" i="6"/>
  <c r="AT90" i="6"/>
  <c r="AU90" i="6"/>
  <c r="AW90" i="6"/>
  <c r="AX90" i="6"/>
  <c r="AY90" i="6"/>
  <c r="AZ90" i="6"/>
  <c r="BA90" i="6"/>
  <c r="B91" i="6"/>
  <c r="D91" i="6"/>
  <c r="E91" i="6"/>
  <c r="F91" i="6"/>
  <c r="G91" i="6"/>
  <c r="H91" i="6"/>
  <c r="I91" i="6"/>
  <c r="J91" i="6"/>
  <c r="K91" i="6"/>
  <c r="L91" i="6"/>
  <c r="M91" i="6"/>
  <c r="N91" i="6"/>
  <c r="O91" i="6"/>
  <c r="Q91" i="6"/>
  <c r="AA91" i="6"/>
  <c r="AB91" i="6"/>
  <c r="AC91" i="6"/>
  <c r="AD91" i="6"/>
  <c r="AE91" i="6"/>
  <c r="AF91" i="6"/>
  <c r="AG91" i="6"/>
  <c r="AI91" i="6"/>
  <c r="AJ91" i="6"/>
  <c r="AK91" i="6"/>
  <c r="AL91" i="6"/>
  <c r="AM91" i="6"/>
  <c r="AO91" i="6"/>
  <c r="AP91" i="6"/>
  <c r="AQ91" i="6"/>
  <c r="AR91" i="6"/>
  <c r="AS91" i="6"/>
  <c r="AT91" i="6"/>
  <c r="AU91" i="6"/>
  <c r="AW91" i="6"/>
  <c r="AX91" i="6"/>
  <c r="AY91" i="6"/>
  <c r="AZ91" i="6"/>
  <c r="BA91" i="6"/>
  <c r="B92" i="6"/>
  <c r="D92" i="6"/>
  <c r="E92" i="6"/>
  <c r="F92" i="6"/>
  <c r="G92" i="6"/>
  <c r="H92" i="6"/>
  <c r="I92" i="6"/>
  <c r="J92" i="6"/>
  <c r="K92" i="6"/>
  <c r="L92" i="6"/>
  <c r="M92" i="6"/>
  <c r="N92" i="6"/>
  <c r="O92" i="6"/>
  <c r="Q92" i="6"/>
  <c r="AA92" i="6"/>
  <c r="AB92" i="6"/>
  <c r="AC92" i="6"/>
  <c r="AD92" i="6"/>
  <c r="AE92" i="6"/>
  <c r="AF92" i="6"/>
  <c r="AG92" i="6"/>
  <c r="AI92" i="6"/>
  <c r="AJ92" i="6"/>
  <c r="AK92" i="6"/>
  <c r="AL92" i="6"/>
  <c r="AM92" i="6"/>
  <c r="AO92" i="6"/>
  <c r="AP92" i="6"/>
  <c r="AQ92" i="6"/>
  <c r="AR92" i="6"/>
  <c r="AS92" i="6"/>
  <c r="AT92" i="6"/>
  <c r="AU92" i="6"/>
  <c r="AW92" i="6"/>
  <c r="AX92" i="6"/>
  <c r="AY92" i="6"/>
  <c r="AZ92" i="6"/>
  <c r="BA92" i="6"/>
  <c r="B93" i="6"/>
  <c r="D93" i="6"/>
  <c r="E93" i="6"/>
  <c r="F93" i="6"/>
  <c r="G93" i="6"/>
  <c r="H93" i="6"/>
  <c r="I93" i="6"/>
  <c r="J93" i="6"/>
  <c r="K93" i="6"/>
  <c r="L93" i="6"/>
  <c r="M93" i="6"/>
  <c r="N93" i="6"/>
  <c r="O93" i="6"/>
  <c r="Q93" i="6"/>
  <c r="AA93" i="6"/>
  <c r="AB93" i="6"/>
  <c r="AC93" i="6"/>
  <c r="AD93" i="6"/>
  <c r="AE93" i="6"/>
  <c r="AF93" i="6"/>
  <c r="AG93" i="6"/>
  <c r="AI93" i="6"/>
  <c r="AJ93" i="6"/>
  <c r="AK93" i="6"/>
  <c r="AL93" i="6"/>
  <c r="AM93" i="6"/>
  <c r="AO93" i="6"/>
  <c r="AP93" i="6"/>
  <c r="AQ93" i="6"/>
  <c r="AR93" i="6"/>
  <c r="AS93" i="6"/>
  <c r="AT93" i="6"/>
  <c r="AU93" i="6"/>
  <c r="AW93" i="6"/>
  <c r="AX93" i="6"/>
  <c r="AY93" i="6"/>
  <c r="AZ93" i="6"/>
  <c r="BA93" i="6"/>
  <c r="B94" i="6"/>
  <c r="D94" i="6"/>
  <c r="E94" i="6"/>
  <c r="F94" i="6"/>
  <c r="G94" i="6"/>
  <c r="H94" i="6"/>
  <c r="I94" i="6"/>
  <c r="J94" i="6"/>
  <c r="K94" i="6"/>
  <c r="L94" i="6"/>
  <c r="M94" i="6"/>
  <c r="N94" i="6"/>
  <c r="O94" i="6"/>
  <c r="Q94" i="6"/>
  <c r="AA94" i="6"/>
  <c r="AB94" i="6"/>
  <c r="AC94" i="6"/>
  <c r="AD94" i="6"/>
  <c r="AE94" i="6"/>
  <c r="AF94" i="6"/>
  <c r="AG94" i="6"/>
  <c r="AI94" i="6"/>
  <c r="AJ94" i="6"/>
  <c r="AK94" i="6"/>
  <c r="AL94" i="6"/>
  <c r="AM94" i="6"/>
  <c r="AO94" i="6"/>
  <c r="AP94" i="6"/>
  <c r="AQ94" i="6"/>
  <c r="AR94" i="6"/>
  <c r="AS94" i="6"/>
  <c r="AT94" i="6"/>
  <c r="AU94" i="6"/>
  <c r="AW94" i="6"/>
  <c r="AX94" i="6"/>
  <c r="AY94" i="6"/>
  <c r="AZ94" i="6"/>
  <c r="BA94" i="6"/>
  <c r="B95" i="6"/>
  <c r="D95" i="6"/>
  <c r="E95" i="6"/>
  <c r="F95" i="6"/>
  <c r="G95" i="6"/>
  <c r="H95" i="6"/>
  <c r="I95" i="6"/>
  <c r="J95" i="6"/>
  <c r="K95" i="6"/>
  <c r="L95" i="6"/>
  <c r="M95" i="6"/>
  <c r="N95" i="6"/>
  <c r="O95" i="6"/>
  <c r="Q95" i="6"/>
  <c r="AA95" i="6"/>
  <c r="AB95" i="6"/>
  <c r="AC95" i="6"/>
  <c r="AD95" i="6"/>
  <c r="AE95" i="6"/>
  <c r="AF95" i="6"/>
  <c r="AG95" i="6"/>
  <c r="AI95" i="6"/>
  <c r="AJ95" i="6"/>
  <c r="AK95" i="6"/>
  <c r="AL95" i="6"/>
  <c r="AM95" i="6"/>
  <c r="AO95" i="6"/>
  <c r="AP95" i="6"/>
  <c r="AQ95" i="6"/>
  <c r="AR95" i="6"/>
  <c r="AS95" i="6"/>
  <c r="AT95" i="6"/>
  <c r="AU95" i="6"/>
  <c r="AW95" i="6"/>
  <c r="AX95" i="6"/>
  <c r="AY95" i="6"/>
  <c r="AZ95" i="6"/>
  <c r="BA95" i="6"/>
  <c r="B96" i="6"/>
  <c r="D96" i="6"/>
  <c r="E96" i="6"/>
  <c r="F96" i="6"/>
  <c r="G96" i="6"/>
  <c r="H96" i="6"/>
  <c r="I96" i="6"/>
  <c r="J96" i="6"/>
  <c r="K96" i="6"/>
  <c r="L96" i="6"/>
  <c r="M96" i="6"/>
  <c r="N96" i="6"/>
  <c r="O96" i="6"/>
  <c r="Q96" i="6"/>
  <c r="AA96" i="6"/>
  <c r="AB96" i="6"/>
  <c r="AC96" i="6"/>
  <c r="AD96" i="6"/>
  <c r="AE96" i="6"/>
  <c r="AF96" i="6"/>
  <c r="AG96" i="6"/>
  <c r="AI96" i="6"/>
  <c r="AJ96" i="6"/>
  <c r="AK96" i="6"/>
  <c r="AL96" i="6"/>
  <c r="AM96" i="6"/>
  <c r="AO96" i="6"/>
  <c r="AP96" i="6"/>
  <c r="AQ96" i="6"/>
  <c r="AR96" i="6"/>
  <c r="AS96" i="6"/>
  <c r="AT96" i="6"/>
  <c r="AU96" i="6"/>
  <c r="AW96" i="6"/>
  <c r="AX96" i="6"/>
  <c r="AY96" i="6"/>
  <c r="AZ96" i="6"/>
  <c r="BA96" i="6"/>
  <c r="B97" i="6"/>
  <c r="D97" i="6"/>
  <c r="E97" i="6"/>
  <c r="F97" i="6"/>
  <c r="G97" i="6"/>
  <c r="H97" i="6"/>
  <c r="I97" i="6"/>
  <c r="J97" i="6"/>
  <c r="K97" i="6"/>
  <c r="L97" i="6"/>
  <c r="M97" i="6"/>
  <c r="N97" i="6"/>
  <c r="O97" i="6"/>
  <c r="Q97" i="6"/>
  <c r="AA97" i="6"/>
  <c r="AB97" i="6"/>
  <c r="AC97" i="6"/>
  <c r="AD97" i="6"/>
  <c r="AE97" i="6"/>
  <c r="AF97" i="6"/>
  <c r="AG97" i="6"/>
  <c r="AI97" i="6"/>
  <c r="AJ97" i="6"/>
  <c r="AK97" i="6"/>
  <c r="AL97" i="6"/>
  <c r="AM97" i="6"/>
  <c r="AO97" i="6"/>
  <c r="AP97" i="6"/>
  <c r="AQ97" i="6"/>
  <c r="AR97" i="6"/>
  <c r="AS97" i="6"/>
  <c r="AT97" i="6"/>
  <c r="AU97" i="6"/>
  <c r="AW97" i="6"/>
  <c r="AX97" i="6"/>
  <c r="AY97" i="6"/>
  <c r="AZ97" i="6"/>
  <c r="BA97" i="6"/>
  <c r="B98" i="6"/>
  <c r="D98" i="6"/>
  <c r="E98" i="6"/>
  <c r="F98" i="6"/>
  <c r="G98" i="6"/>
  <c r="H98" i="6"/>
  <c r="I98" i="6"/>
  <c r="J98" i="6"/>
  <c r="K98" i="6"/>
  <c r="L98" i="6"/>
  <c r="M98" i="6"/>
  <c r="N98" i="6"/>
  <c r="O98" i="6"/>
  <c r="Q98" i="6"/>
  <c r="AA98" i="6"/>
  <c r="AB98" i="6"/>
  <c r="AC98" i="6"/>
  <c r="AD98" i="6"/>
  <c r="AE98" i="6"/>
  <c r="AF98" i="6"/>
  <c r="AG98" i="6"/>
  <c r="AI98" i="6"/>
  <c r="AJ98" i="6"/>
  <c r="AK98" i="6"/>
  <c r="AL98" i="6"/>
  <c r="AM98" i="6"/>
  <c r="AO98" i="6"/>
  <c r="AP98" i="6"/>
  <c r="AQ98" i="6"/>
  <c r="AR98" i="6"/>
  <c r="AS98" i="6"/>
  <c r="AT98" i="6"/>
  <c r="AU98" i="6"/>
  <c r="AW98" i="6"/>
  <c r="AX98" i="6"/>
  <c r="AY98" i="6"/>
  <c r="AZ98" i="6"/>
  <c r="BA98" i="6"/>
  <c r="B99" i="6"/>
  <c r="D99" i="6"/>
  <c r="E99" i="6"/>
  <c r="F99" i="6"/>
  <c r="G99" i="6"/>
  <c r="H99" i="6"/>
  <c r="I99" i="6"/>
  <c r="J99" i="6"/>
  <c r="K99" i="6"/>
  <c r="L99" i="6"/>
  <c r="M99" i="6"/>
  <c r="N99" i="6"/>
  <c r="O99" i="6"/>
  <c r="Q99" i="6"/>
  <c r="AA99" i="6"/>
  <c r="AB99" i="6"/>
  <c r="AC99" i="6"/>
  <c r="AD99" i="6"/>
  <c r="AE99" i="6"/>
  <c r="AF99" i="6"/>
  <c r="AG99" i="6"/>
  <c r="AI99" i="6"/>
  <c r="AJ99" i="6"/>
  <c r="AK99" i="6"/>
  <c r="AL99" i="6"/>
  <c r="AM99" i="6"/>
  <c r="AO99" i="6"/>
  <c r="AP99" i="6"/>
  <c r="AQ99" i="6"/>
  <c r="AR99" i="6"/>
  <c r="AS99" i="6"/>
  <c r="AT99" i="6"/>
  <c r="AU99" i="6"/>
  <c r="AW99" i="6"/>
  <c r="AX99" i="6"/>
  <c r="AY99" i="6"/>
  <c r="AZ99" i="6"/>
  <c r="BA99" i="6"/>
  <c r="B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Q100" i="6"/>
  <c r="AA100" i="6"/>
  <c r="AB100" i="6"/>
  <c r="AC100" i="6"/>
  <c r="AD100" i="6"/>
  <c r="AE100" i="6"/>
  <c r="AF100" i="6"/>
  <c r="AG100" i="6"/>
  <c r="AI100" i="6"/>
  <c r="AJ100" i="6"/>
  <c r="AK100" i="6"/>
  <c r="AL100" i="6"/>
  <c r="AM100" i="6"/>
  <c r="AO100" i="6"/>
  <c r="AP100" i="6"/>
  <c r="AQ100" i="6"/>
  <c r="AR100" i="6"/>
  <c r="AS100" i="6"/>
  <c r="AT100" i="6"/>
  <c r="AU100" i="6"/>
  <c r="AW100" i="6"/>
  <c r="AX100" i="6"/>
  <c r="AY100" i="6"/>
  <c r="AZ100" i="6"/>
  <c r="BA100" i="6"/>
  <c r="B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Q101" i="6"/>
  <c r="AA101" i="6"/>
  <c r="AB101" i="6"/>
  <c r="AC101" i="6"/>
  <c r="AD101" i="6"/>
  <c r="AE101" i="6"/>
  <c r="AF101" i="6"/>
  <c r="AG101" i="6"/>
  <c r="AI101" i="6"/>
  <c r="AJ101" i="6"/>
  <c r="AK101" i="6"/>
  <c r="AL101" i="6"/>
  <c r="AM101" i="6"/>
  <c r="AO101" i="6"/>
  <c r="AP101" i="6"/>
  <c r="AQ101" i="6"/>
  <c r="AR101" i="6"/>
  <c r="AS101" i="6"/>
  <c r="AT101" i="6"/>
  <c r="AU101" i="6"/>
  <c r="AW101" i="6"/>
  <c r="AX101" i="6"/>
  <c r="AY101" i="6"/>
  <c r="AZ101" i="6"/>
  <c r="BA101" i="6"/>
  <c r="B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Q102" i="6"/>
  <c r="AA102" i="6"/>
  <c r="AB102" i="6"/>
  <c r="AC102" i="6"/>
  <c r="AD102" i="6"/>
  <c r="AE102" i="6"/>
  <c r="AF102" i="6"/>
  <c r="AG102" i="6"/>
  <c r="AI102" i="6"/>
  <c r="AJ102" i="6"/>
  <c r="AK102" i="6"/>
  <c r="AL102" i="6"/>
  <c r="AM102" i="6"/>
  <c r="AO102" i="6"/>
  <c r="AP102" i="6"/>
  <c r="AQ102" i="6"/>
  <c r="AR102" i="6"/>
  <c r="AS102" i="6"/>
  <c r="AT102" i="6"/>
  <c r="AU102" i="6"/>
  <c r="AW102" i="6"/>
  <c r="AX102" i="6"/>
  <c r="AY102" i="6"/>
  <c r="AZ102" i="6"/>
  <c r="BA102" i="6"/>
  <c r="B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Q103" i="6"/>
  <c r="AA103" i="6"/>
  <c r="AB103" i="6"/>
  <c r="AC103" i="6"/>
  <c r="AD103" i="6"/>
  <c r="AE103" i="6"/>
  <c r="AF103" i="6"/>
  <c r="AG103" i="6"/>
  <c r="AI103" i="6"/>
  <c r="AJ103" i="6"/>
  <c r="AK103" i="6"/>
  <c r="AL103" i="6"/>
  <c r="AM103" i="6"/>
  <c r="AO103" i="6"/>
  <c r="AP103" i="6"/>
  <c r="AQ103" i="6"/>
  <c r="AR103" i="6"/>
  <c r="AS103" i="6"/>
  <c r="AT103" i="6"/>
  <c r="AU103" i="6"/>
  <c r="AW103" i="6"/>
  <c r="AX103" i="6"/>
  <c r="AY103" i="6"/>
  <c r="AZ103" i="6"/>
  <c r="BA103" i="6"/>
  <c r="B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Q104" i="6"/>
  <c r="AA104" i="6"/>
  <c r="AB104" i="6"/>
  <c r="AC104" i="6"/>
  <c r="AD104" i="6"/>
  <c r="AE104" i="6"/>
  <c r="AF104" i="6"/>
  <c r="AG104" i="6"/>
  <c r="AI104" i="6"/>
  <c r="AJ104" i="6"/>
  <c r="AK104" i="6"/>
  <c r="AL104" i="6"/>
  <c r="AM104" i="6"/>
  <c r="AO104" i="6"/>
  <c r="AP104" i="6"/>
  <c r="AQ104" i="6"/>
  <c r="AR104" i="6"/>
  <c r="AS104" i="6"/>
  <c r="AT104" i="6"/>
  <c r="AU104" i="6"/>
  <c r="AW104" i="6"/>
  <c r="AX104" i="6"/>
  <c r="AY104" i="6"/>
  <c r="AZ104" i="6"/>
  <c r="BA104" i="6"/>
  <c r="B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Q105" i="6"/>
  <c r="AA105" i="6"/>
  <c r="AB105" i="6"/>
  <c r="AC105" i="6"/>
  <c r="AD105" i="6"/>
  <c r="AE105" i="6"/>
  <c r="AF105" i="6"/>
  <c r="AG105" i="6"/>
  <c r="AI105" i="6"/>
  <c r="AJ105" i="6"/>
  <c r="AK105" i="6"/>
  <c r="AL105" i="6"/>
  <c r="AM105" i="6"/>
  <c r="AO105" i="6"/>
  <c r="AP105" i="6"/>
  <c r="AQ105" i="6"/>
  <c r="AR105" i="6"/>
  <c r="AS105" i="6"/>
  <c r="AT105" i="6"/>
  <c r="AU105" i="6"/>
  <c r="AW105" i="6"/>
  <c r="AX105" i="6"/>
  <c r="AY105" i="6"/>
  <c r="AZ105" i="6"/>
  <c r="BA105" i="6"/>
  <c r="B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Q106" i="6"/>
  <c r="AA106" i="6"/>
  <c r="AB106" i="6"/>
  <c r="AC106" i="6"/>
  <c r="AD106" i="6"/>
  <c r="AE106" i="6"/>
  <c r="AF106" i="6"/>
  <c r="AG106" i="6"/>
  <c r="AI106" i="6"/>
  <c r="AJ106" i="6"/>
  <c r="AK106" i="6"/>
  <c r="AL106" i="6"/>
  <c r="AM106" i="6"/>
  <c r="AO106" i="6"/>
  <c r="AP106" i="6"/>
  <c r="AQ106" i="6"/>
  <c r="AR106" i="6"/>
  <c r="AS106" i="6"/>
  <c r="AT106" i="6"/>
  <c r="AU106" i="6"/>
  <c r="AW106" i="6"/>
  <c r="AX106" i="6"/>
  <c r="AY106" i="6"/>
  <c r="AZ106" i="6"/>
  <c r="BA106" i="6"/>
  <c r="B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Q107" i="6"/>
  <c r="AA107" i="6"/>
  <c r="AB107" i="6"/>
  <c r="AC107" i="6"/>
  <c r="AD107" i="6"/>
  <c r="AE107" i="6"/>
  <c r="AF107" i="6"/>
  <c r="AG107" i="6"/>
  <c r="AI107" i="6"/>
  <c r="AJ107" i="6"/>
  <c r="AK107" i="6"/>
  <c r="AL107" i="6"/>
  <c r="AM107" i="6"/>
  <c r="AO107" i="6"/>
  <c r="AP107" i="6"/>
  <c r="AQ107" i="6"/>
  <c r="AR107" i="6"/>
  <c r="AS107" i="6"/>
  <c r="AT107" i="6"/>
  <c r="AU107" i="6"/>
  <c r="AW107" i="6"/>
  <c r="AX107" i="6"/>
  <c r="AY107" i="6"/>
  <c r="AZ107" i="6"/>
  <c r="BA107" i="6"/>
  <c r="B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Q108" i="6"/>
  <c r="AA108" i="6"/>
  <c r="AB108" i="6"/>
  <c r="AC108" i="6"/>
  <c r="AD108" i="6"/>
  <c r="AE108" i="6"/>
  <c r="AF108" i="6"/>
  <c r="AG108" i="6"/>
  <c r="AI108" i="6"/>
  <c r="AJ108" i="6"/>
  <c r="AK108" i="6"/>
  <c r="AL108" i="6"/>
  <c r="AM108" i="6"/>
  <c r="AO108" i="6"/>
  <c r="AP108" i="6"/>
  <c r="AQ108" i="6"/>
  <c r="AR108" i="6"/>
  <c r="AS108" i="6"/>
  <c r="AT108" i="6"/>
  <c r="AU108" i="6"/>
  <c r="AW108" i="6"/>
  <c r="AX108" i="6"/>
  <c r="AY108" i="6"/>
  <c r="AZ108" i="6"/>
  <c r="BA108" i="6"/>
  <c r="B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Q109" i="6"/>
  <c r="AA109" i="6"/>
  <c r="AB109" i="6"/>
  <c r="AC109" i="6"/>
  <c r="AD109" i="6"/>
  <c r="AE109" i="6"/>
  <c r="AF109" i="6"/>
  <c r="AG109" i="6"/>
  <c r="AI109" i="6"/>
  <c r="AJ109" i="6"/>
  <c r="AK109" i="6"/>
  <c r="AL109" i="6"/>
  <c r="AM109" i="6"/>
  <c r="AO109" i="6"/>
  <c r="AP109" i="6"/>
  <c r="AQ109" i="6"/>
  <c r="AR109" i="6"/>
  <c r="AS109" i="6"/>
  <c r="AT109" i="6"/>
  <c r="AU109" i="6"/>
  <c r="AW109" i="6"/>
  <c r="AX109" i="6"/>
  <c r="AY109" i="6"/>
  <c r="AZ109" i="6"/>
  <c r="BA109" i="6"/>
  <c r="B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Q110" i="6"/>
  <c r="AA110" i="6"/>
  <c r="AB110" i="6"/>
  <c r="AC110" i="6"/>
  <c r="AD110" i="6"/>
  <c r="AE110" i="6"/>
  <c r="AF110" i="6"/>
  <c r="AG110" i="6"/>
  <c r="AI110" i="6"/>
  <c r="AJ110" i="6"/>
  <c r="AK110" i="6"/>
  <c r="AL110" i="6"/>
  <c r="AM110" i="6"/>
  <c r="AO110" i="6"/>
  <c r="AP110" i="6"/>
  <c r="AQ110" i="6"/>
  <c r="AR110" i="6"/>
  <c r="AS110" i="6"/>
  <c r="AT110" i="6"/>
  <c r="AU110" i="6"/>
  <c r="AW110" i="6"/>
  <c r="AX110" i="6"/>
  <c r="AY110" i="6"/>
  <c r="AZ110" i="6"/>
  <c r="BA110" i="6"/>
  <c r="B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Q111" i="6"/>
  <c r="AA111" i="6"/>
  <c r="AB111" i="6"/>
  <c r="AC111" i="6"/>
  <c r="AD111" i="6"/>
  <c r="AE111" i="6"/>
  <c r="AF111" i="6"/>
  <c r="AG111" i="6"/>
  <c r="AI111" i="6"/>
  <c r="AJ111" i="6"/>
  <c r="AK111" i="6"/>
  <c r="AL111" i="6"/>
  <c r="AM111" i="6"/>
  <c r="AO111" i="6"/>
  <c r="AP111" i="6"/>
  <c r="AQ111" i="6"/>
  <c r="AR111" i="6"/>
  <c r="AS111" i="6"/>
  <c r="AT111" i="6"/>
  <c r="AU111" i="6"/>
  <c r="AW111" i="6"/>
  <c r="AX111" i="6"/>
  <c r="AY111" i="6"/>
  <c r="AZ111" i="6"/>
  <c r="BA111" i="6"/>
  <c r="B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Q112" i="6"/>
  <c r="AA112" i="6"/>
  <c r="AB112" i="6"/>
  <c r="AC112" i="6"/>
  <c r="AD112" i="6"/>
  <c r="AE112" i="6"/>
  <c r="AF112" i="6"/>
  <c r="AG112" i="6"/>
  <c r="AI112" i="6"/>
  <c r="AJ112" i="6"/>
  <c r="AK112" i="6"/>
  <c r="AL112" i="6"/>
  <c r="AM112" i="6"/>
  <c r="AO112" i="6"/>
  <c r="AP112" i="6"/>
  <c r="AQ112" i="6"/>
  <c r="AR112" i="6"/>
  <c r="AS112" i="6"/>
  <c r="AT112" i="6"/>
  <c r="AU112" i="6"/>
  <c r="AW112" i="6"/>
  <c r="AX112" i="6"/>
  <c r="AY112" i="6"/>
  <c r="AZ112" i="6"/>
  <c r="BA112" i="6"/>
  <c r="B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Q113" i="6"/>
  <c r="AA113" i="6"/>
  <c r="AB113" i="6"/>
  <c r="AC113" i="6"/>
  <c r="AD113" i="6"/>
  <c r="AE113" i="6"/>
  <c r="AF113" i="6"/>
  <c r="AG113" i="6"/>
  <c r="AI113" i="6"/>
  <c r="AJ113" i="6"/>
  <c r="AK113" i="6"/>
  <c r="AL113" i="6"/>
  <c r="AM113" i="6"/>
  <c r="AO113" i="6"/>
  <c r="AP113" i="6"/>
  <c r="AQ113" i="6"/>
  <c r="AR113" i="6"/>
  <c r="AS113" i="6"/>
  <c r="AT113" i="6"/>
  <c r="AU113" i="6"/>
  <c r="AW113" i="6"/>
  <c r="AX113" i="6"/>
  <c r="AY113" i="6"/>
  <c r="AZ113" i="6"/>
  <c r="BA113" i="6"/>
  <c r="B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Q114" i="6"/>
  <c r="AA114" i="6"/>
  <c r="AB114" i="6"/>
  <c r="AC114" i="6"/>
  <c r="AD114" i="6"/>
  <c r="AE114" i="6"/>
  <c r="AF114" i="6"/>
  <c r="AG114" i="6"/>
  <c r="AI114" i="6"/>
  <c r="AJ114" i="6"/>
  <c r="AK114" i="6"/>
  <c r="AL114" i="6"/>
  <c r="AM114" i="6"/>
  <c r="AO114" i="6"/>
  <c r="AP114" i="6"/>
  <c r="AQ114" i="6"/>
  <c r="AR114" i="6"/>
  <c r="AS114" i="6"/>
  <c r="AT114" i="6"/>
  <c r="AU114" i="6"/>
  <c r="AW114" i="6"/>
  <c r="AX114" i="6"/>
  <c r="AY114" i="6"/>
  <c r="AZ114" i="6"/>
  <c r="BA114" i="6"/>
  <c r="B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Q115" i="6"/>
  <c r="AA115" i="6"/>
  <c r="AB115" i="6"/>
  <c r="AC115" i="6"/>
  <c r="AD115" i="6"/>
  <c r="AE115" i="6"/>
  <c r="AF115" i="6"/>
  <c r="AG115" i="6"/>
  <c r="AI115" i="6"/>
  <c r="AJ115" i="6"/>
  <c r="AK115" i="6"/>
  <c r="AL115" i="6"/>
  <c r="AM115" i="6"/>
  <c r="AO115" i="6"/>
  <c r="AP115" i="6"/>
  <c r="AQ115" i="6"/>
  <c r="AR115" i="6"/>
  <c r="AS115" i="6"/>
  <c r="AT115" i="6"/>
  <c r="AU115" i="6"/>
  <c r="AW115" i="6"/>
  <c r="AX115" i="6"/>
  <c r="AY115" i="6"/>
  <c r="AZ115" i="6"/>
  <c r="BA115" i="6"/>
  <c r="B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Q116" i="6"/>
  <c r="AA116" i="6"/>
  <c r="AB116" i="6"/>
  <c r="AC116" i="6"/>
  <c r="AD116" i="6"/>
  <c r="AE116" i="6"/>
  <c r="AF116" i="6"/>
  <c r="AG116" i="6"/>
  <c r="AI116" i="6"/>
  <c r="AJ116" i="6"/>
  <c r="AK116" i="6"/>
  <c r="AL116" i="6"/>
  <c r="AM116" i="6"/>
  <c r="AO116" i="6"/>
  <c r="AP116" i="6"/>
  <c r="AQ116" i="6"/>
  <c r="AR116" i="6"/>
  <c r="AS116" i="6"/>
  <c r="AT116" i="6"/>
  <c r="AU116" i="6"/>
  <c r="AW116" i="6"/>
  <c r="AX116" i="6"/>
  <c r="AY116" i="6"/>
  <c r="AZ116" i="6"/>
  <c r="BA116" i="6"/>
  <c r="B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Q117" i="6"/>
  <c r="AA117" i="6"/>
  <c r="AB117" i="6"/>
  <c r="AC117" i="6"/>
  <c r="AD117" i="6"/>
  <c r="AE117" i="6"/>
  <c r="AF117" i="6"/>
  <c r="AG117" i="6"/>
  <c r="AI117" i="6"/>
  <c r="AJ117" i="6"/>
  <c r="AK117" i="6"/>
  <c r="AL117" i="6"/>
  <c r="AM117" i="6"/>
  <c r="AO117" i="6"/>
  <c r="AP117" i="6"/>
  <c r="AQ117" i="6"/>
  <c r="AR117" i="6"/>
  <c r="AS117" i="6"/>
  <c r="AT117" i="6"/>
  <c r="AU117" i="6"/>
  <c r="AW117" i="6"/>
  <c r="AX117" i="6"/>
  <c r="AY117" i="6"/>
  <c r="AZ117" i="6"/>
  <c r="BA117" i="6"/>
  <c r="B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Q118" i="6"/>
  <c r="AA118" i="6"/>
  <c r="AB118" i="6"/>
  <c r="AC118" i="6"/>
  <c r="AD118" i="6"/>
  <c r="AE118" i="6"/>
  <c r="AF118" i="6"/>
  <c r="AG118" i="6"/>
  <c r="AI118" i="6"/>
  <c r="AJ118" i="6"/>
  <c r="AK118" i="6"/>
  <c r="AL118" i="6"/>
  <c r="AM118" i="6"/>
  <c r="AO118" i="6"/>
  <c r="AP118" i="6"/>
  <c r="AQ118" i="6"/>
  <c r="AR118" i="6"/>
  <c r="AS118" i="6"/>
  <c r="AT118" i="6"/>
  <c r="AU118" i="6"/>
  <c r="AW118" i="6"/>
  <c r="AX118" i="6"/>
  <c r="AY118" i="6"/>
  <c r="AZ118" i="6"/>
  <c r="BA118" i="6"/>
  <c r="B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Q119" i="6"/>
  <c r="AA119" i="6"/>
  <c r="AB119" i="6"/>
  <c r="AC119" i="6"/>
  <c r="AD119" i="6"/>
  <c r="AE119" i="6"/>
  <c r="AF119" i="6"/>
  <c r="AG119" i="6"/>
  <c r="AI119" i="6"/>
  <c r="AJ119" i="6"/>
  <c r="AK119" i="6"/>
  <c r="AL119" i="6"/>
  <c r="AM119" i="6"/>
  <c r="AO119" i="6"/>
  <c r="AP119" i="6"/>
  <c r="AQ119" i="6"/>
  <c r="AR119" i="6"/>
  <c r="AS119" i="6"/>
  <c r="AT119" i="6"/>
  <c r="AU119" i="6"/>
  <c r="AW119" i="6"/>
  <c r="AX119" i="6"/>
  <c r="AY119" i="6"/>
  <c r="AZ119" i="6"/>
  <c r="BA119" i="6"/>
  <c r="B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Q120" i="6"/>
  <c r="AA120" i="6"/>
  <c r="AB120" i="6"/>
  <c r="AC120" i="6"/>
  <c r="AD120" i="6"/>
  <c r="AE120" i="6"/>
  <c r="AF120" i="6"/>
  <c r="AG120" i="6"/>
  <c r="AI120" i="6"/>
  <c r="AJ120" i="6"/>
  <c r="AK120" i="6"/>
  <c r="AL120" i="6"/>
  <c r="AM120" i="6"/>
  <c r="AO120" i="6"/>
  <c r="AP120" i="6"/>
  <c r="AQ120" i="6"/>
  <c r="AR120" i="6"/>
  <c r="AS120" i="6"/>
  <c r="AT120" i="6"/>
  <c r="AU120" i="6"/>
  <c r="AW120" i="6"/>
  <c r="AX120" i="6"/>
  <c r="AY120" i="6"/>
  <c r="AZ120" i="6"/>
  <c r="BA120" i="6"/>
  <c r="B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Q121" i="6"/>
  <c r="AA121" i="6"/>
  <c r="AB121" i="6"/>
  <c r="AC121" i="6"/>
  <c r="AD121" i="6"/>
  <c r="AE121" i="6"/>
  <c r="AF121" i="6"/>
  <c r="AG121" i="6"/>
  <c r="AI121" i="6"/>
  <c r="AJ121" i="6"/>
  <c r="AK121" i="6"/>
  <c r="AL121" i="6"/>
  <c r="AM121" i="6"/>
  <c r="AO121" i="6"/>
  <c r="AP121" i="6"/>
  <c r="AQ121" i="6"/>
  <c r="AR121" i="6"/>
  <c r="AS121" i="6"/>
  <c r="AT121" i="6"/>
  <c r="AU121" i="6"/>
  <c r="AW121" i="6"/>
  <c r="AX121" i="6"/>
  <c r="AY121" i="6"/>
  <c r="AZ121" i="6"/>
  <c r="BA121" i="6"/>
  <c r="B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Q122" i="6"/>
  <c r="AA122" i="6"/>
  <c r="AB122" i="6"/>
  <c r="AC122" i="6"/>
  <c r="AD122" i="6"/>
  <c r="AE122" i="6"/>
  <c r="AF122" i="6"/>
  <c r="AG122" i="6"/>
  <c r="AI122" i="6"/>
  <c r="AJ122" i="6"/>
  <c r="AK122" i="6"/>
  <c r="AL122" i="6"/>
  <c r="AM122" i="6"/>
  <c r="AO122" i="6"/>
  <c r="AP122" i="6"/>
  <c r="AQ122" i="6"/>
  <c r="AR122" i="6"/>
  <c r="AS122" i="6"/>
  <c r="AT122" i="6"/>
  <c r="AU122" i="6"/>
  <c r="AW122" i="6"/>
  <c r="AX122" i="6"/>
  <c r="AY122" i="6"/>
  <c r="AZ122" i="6"/>
  <c r="BA122" i="6"/>
  <c r="B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Q123" i="6"/>
  <c r="AA123" i="6"/>
  <c r="AB123" i="6"/>
  <c r="AC123" i="6"/>
  <c r="AD123" i="6"/>
  <c r="AE123" i="6"/>
  <c r="AF123" i="6"/>
  <c r="AG123" i="6"/>
  <c r="AI123" i="6"/>
  <c r="AJ123" i="6"/>
  <c r="AK123" i="6"/>
  <c r="AL123" i="6"/>
  <c r="AM123" i="6"/>
  <c r="AO123" i="6"/>
  <c r="AP123" i="6"/>
  <c r="AQ123" i="6"/>
  <c r="AR123" i="6"/>
  <c r="AS123" i="6"/>
  <c r="AT123" i="6"/>
  <c r="AU123" i="6"/>
  <c r="AW123" i="6"/>
  <c r="AX123" i="6"/>
  <c r="AY123" i="6"/>
  <c r="AZ123" i="6"/>
  <c r="BA123" i="6"/>
  <c r="B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Q124" i="6"/>
  <c r="AA124" i="6"/>
  <c r="AB124" i="6"/>
  <c r="AC124" i="6"/>
  <c r="AD124" i="6"/>
  <c r="AE124" i="6"/>
  <c r="AF124" i="6"/>
  <c r="AG124" i="6"/>
  <c r="AI124" i="6"/>
  <c r="AJ124" i="6"/>
  <c r="AK124" i="6"/>
  <c r="AL124" i="6"/>
  <c r="AM124" i="6"/>
  <c r="AO124" i="6"/>
  <c r="AP124" i="6"/>
  <c r="AQ124" i="6"/>
  <c r="AR124" i="6"/>
  <c r="AS124" i="6"/>
  <c r="AT124" i="6"/>
  <c r="AU124" i="6"/>
  <c r="AW124" i="6"/>
  <c r="AX124" i="6"/>
  <c r="AY124" i="6"/>
  <c r="AZ124" i="6"/>
  <c r="BA124" i="6"/>
  <c r="B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Q125" i="6"/>
  <c r="AA125" i="6"/>
  <c r="AB125" i="6"/>
  <c r="AC125" i="6"/>
  <c r="AD125" i="6"/>
  <c r="AE125" i="6"/>
  <c r="AF125" i="6"/>
  <c r="AG125" i="6"/>
  <c r="AI125" i="6"/>
  <c r="AJ125" i="6"/>
  <c r="AK125" i="6"/>
  <c r="AL125" i="6"/>
  <c r="AM125" i="6"/>
  <c r="AO125" i="6"/>
  <c r="AP125" i="6"/>
  <c r="AQ125" i="6"/>
  <c r="AR125" i="6"/>
  <c r="AS125" i="6"/>
  <c r="AT125" i="6"/>
  <c r="AU125" i="6"/>
  <c r="AW125" i="6"/>
  <c r="AX125" i="6"/>
  <c r="AY125" i="6"/>
  <c r="AZ125" i="6"/>
  <c r="BA125" i="6"/>
  <c r="B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Q126" i="6"/>
  <c r="AA126" i="6"/>
  <c r="AB126" i="6"/>
  <c r="AC126" i="6"/>
  <c r="AD126" i="6"/>
  <c r="AE126" i="6"/>
  <c r="AF126" i="6"/>
  <c r="AG126" i="6"/>
  <c r="AI126" i="6"/>
  <c r="AJ126" i="6"/>
  <c r="AK126" i="6"/>
  <c r="AL126" i="6"/>
  <c r="AM126" i="6"/>
  <c r="AO126" i="6"/>
  <c r="AP126" i="6"/>
  <c r="AQ126" i="6"/>
  <c r="AR126" i="6"/>
  <c r="AS126" i="6"/>
  <c r="AT126" i="6"/>
  <c r="AU126" i="6"/>
  <c r="AW126" i="6"/>
  <c r="AX126" i="6"/>
  <c r="AY126" i="6"/>
  <c r="AZ126" i="6"/>
  <c r="BA126" i="6"/>
  <c r="B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Q127" i="6"/>
  <c r="AA127" i="6"/>
  <c r="AB127" i="6"/>
  <c r="AC127" i="6"/>
  <c r="AD127" i="6"/>
  <c r="AE127" i="6"/>
  <c r="AF127" i="6"/>
  <c r="AG127" i="6"/>
  <c r="AI127" i="6"/>
  <c r="AJ127" i="6"/>
  <c r="AK127" i="6"/>
  <c r="AL127" i="6"/>
  <c r="AM127" i="6"/>
  <c r="AO127" i="6"/>
  <c r="AP127" i="6"/>
  <c r="AQ127" i="6"/>
  <c r="AR127" i="6"/>
  <c r="AS127" i="6"/>
  <c r="AT127" i="6"/>
  <c r="AU127" i="6"/>
  <c r="AW127" i="6"/>
  <c r="AX127" i="6"/>
  <c r="AY127" i="6"/>
  <c r="AZ127" i="6"/>
  <c r="BA127" i="6"/>
  <c r="B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Q128" i="6"/>
  <c r="AA128" i="6"/>
  <c r="AB128" i="6"/>
  <c r="AC128" i="6"/>
  <c r="AD128" i="6"/>
  <c r="AE128" i="6"/>
  <c r="AF128" i="6"/>
  <c r="AG128" i="6"/>
  <c r="AI128" i="6"/>
  <c r="AJ128" i="6"/>
  <c r="AK128" i="6"/>
  <c r="AL128" i="6"/>
  <c r="AM128" i="6"/>
  <c r="AO128" i="6"/>
  <c r="AP128" i="6"/>
  <c r="AQ128" i="6"/>
  <c r="AR128" i="6"/>
  <c r="AS128" i="6"/>
  <c r="AT128" i="6"/>
  <c r="AU128" i="6"/>
  <c r="AW128" i="6"/>
  <c r="AX128" i="6"/>
  <c r="AY128" i="6"/>
  <c r="AZ128" i="6"/>
  <c r="BA128" i="6"/>
  <c r="B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Q129" i="6"/>
  <c r="AA129" i="6"/>
  <c r="AB129" i="6"/>
  <c r="AC129" i="6"/>
  <c r="AD129" i="6"/>
  <c r="AE129" i="6"/>
  <c r="AF129" i="6"/>
  <c r="AG129" i="6"/>
  <c r="AI129" i="6"/>
  <c r="AJ129" i="6"/>
  <c r="AK129" i="6"/>
  <c r="AL129" i="6"/>
  <c r="AM129" i="6"/>
  <c r="AO129" i="6"/>
  <c r="AP129" i="6"/>
  <c r="AQ129" i="6"/>
  <c r="AR129" i="6"/>
  <c r="AS129" i="6"/>
  <c r="AT129" i="6"/>
  <c r="AU129" i="6"/>
  <c r="AW129" i="6"/>
  <c r="AX129" i="6"/>
  <c r="AY129" i="6"/>
  <c r="AZ129" i="6"/>
  <c r="BA129" i="6"/>
  <c r="B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Q130" i="6"/>
  <c r="AA130" i="6"/>
  <c r="AB130" i="6"/>
  <c r="AC130" i="6"/>
  <c r="AD130" i="6"/>
  <c r="AE130" i="6"/>
  <c r="AF130" i="6"/>
  <c r="AG130" i="6"/>
  <c r="AI130" i="6"/>
  <c r="AJ130" i="6"/>
  <c r="AK130" i="6"/>
  <c r="AL130" i="6"/>
  <c r="AM130" i="6"/>
  <c r="AO130" i="6"/>
  <c r="AP130" i="6"/>
  <c r="AQ130" i="6"/>
  <c r="AR130" i="6"/>
  <c r="AS130" i="6"/>
  <c r="AT130" i="6"/>
  <c r="AU130" i="6"/>
  <c r="AW130" i="6"/>
  <c r="AX130" i="6"/>
  <c r="AY130" i="6"/>
  <c r="AZ130" i="6"/>
  <c r="BA130" i="6"/>
  <c r="B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Q131" i="6"/>
  <c r="AA131" i="6"/>
  <c r="AB131" i="6"/>
  <c r="AC131" i="6"/>
  <c r="AD131" i="6"/>
  <c r="AE131" i="6"/>
  <c r="AF131" i="6"/>
  <c r="AG131" i="6"/>
  <c r="AI131" i="6"/>
  <c r="AJ131" i="6"/>
  <c r="AK131" i="6"/>
  <c r="AL131" i="6"/>
  <c r="AM131" i="6"/>
  <c r="AO131" i="6"/>
  <c r="AP131" i="6"/>
  <c r="AQ131" i="6"/>
  <c r="AR131" i="6"/>
  <c r="AS131" i="6"/>
  <c r="AT131" i="6"/>
  <c r="AU131" i="6"/>
  <c r="AW131" i="6"/>
  <c r="AX131" i="6"/>
  <c r="AY131" i="6"/>
  <c r="AZ131" i="6"/>
  <c r="BA131" i="6"/>
  <c r="B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Q132" i="6"/>
  <c r="AA132" i="6"/>
  <c r="AB132" i="6"/>
  <c r="AC132" i="6"/>
  <c r="AD132" i="6"/>
  <c r="AE132" i="6"/>
  <c r="AF132" i="6"/>
  <c r="AG132" i="6"/>
  <c r="AI132" i="6"/>
  <c r="AJ132" i="6"/>
  <c r="AK132" i="6"/>
  <c r="AL132" i="6"/>
  <c r="AM132" i="6"/>
  <c r="AO132" i="6"/>
  <c r="AP132" i="6"/>
  <c r="AQ132" i="6"/>
  <c r="AR132" i="6"/>
  <c r="AS132" i="6"/>
  <c r="AT132" i="6"/>
  <c r="AU132" i="6"/>
  <c r="AW132" i="6"/>
  <c r="AX132" i="6"/>
  <c r="AY132" i="6"/>
  <c r="AZ132" i="6"/>
  <c r="BA132" i="6"/>
  <c r="B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Q133" i="6"/>
  <c r="AA133" i="6"/>
  <c r="AB133" i="6"/>
  <c r="AC133" i="6"/>
  <c r="AD133" i="6"/>
  <c r="AE133" i="6"/>
  <c r="AF133" i="6"/>
  <c r="AG133" i="6"/>
  <c r="AI133" i="6"/>
  <c r="AJ133" i="6"/>
  <c r="AK133" i="6"/>
  <c r="AL133" i="6"/>
  <c r="AM133" i="6"/>
  <c r="AO133" i="6"/>
  <c r="AP133" i="6"/>
  <c r="AQ133" i="6"/>
  <c r="AR133" i="6"/>
  <c r="AS133" i="6"/>
  <c r="AT133" i="6"/>
  <c r="AU133" i="6"/>
  <c r="AW133" i="6"/>
  <c r="AX133" i="6"/>
  <c r="AY133" i="6"/>
  <c r="AZ133" i="6"/>
  <c r="BA133" i="6"/>
  <c r="B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Q134" i="6"/>
  <c r="AA134" i="6"/>
  <c r="AB134" i="6"/>
  <c r="AC134" i="6"/>
  <c r="AD134" i="6"/>
  <c r="AE134" i="6"/>
  <c r="AF134" i="6"/>
  <c r="AG134" i="6"/>
  <c r="AI134" i="6"/>
  <c r="AJ134" i="6"/>
  <c r="AK134" i="6"/>
  <c r="AL134" i="6"/>
  <c r="AM134" i="6"/>
  <c r="AO134" i="6"/>
  <c r="AP134" i="6"/>
  <c r="AQ134" i="6"/>
  <c r="AR134" i="6"/>
  <c r="AS134" i="6"/>
  <c r="AT134" i="6"/>
  <c r="AU134" i="6"/>
  <c r="AW134" i="6"/>
  <c r="AX134" i="6"/>
  <c r="AY134" i="6"/>
  <c r="AZ134" i="6"/>
  <c r="BA134" i="6"/>
  <c r="B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Q135" i="6"/>
  <c r="AA135" i="6"/>
  <c r="AB135" i="6"/>
  <c r="AC135" i="6"/>
  <c r="AD135" i="6"/>
  <c r="AE135" i="6"/>
  <c r="AF135" i="6"/>
  <c r="AG135" i="6"/>
  <c r="AI135" i="6"/>
  <c r="AJ135" i="6"/>
  <c r="AK135" i="6"/>
  <c r="AL135" i="6"/>
  <c r="AM135" i="6"/>
  <c r="AO135" i="6"/>
  <c r="AP135" i="6"/>
  <c r="AQ135" i="6"/>
  <c r="AR135" i="6"/>
  <c r="AS135" i="6"/>
  <c r="AT135" i="6"/>
  <c r="AU135" i="6"/>
  <c r="AW135" i="6"/>
  <c r="AX135" i="6"/>
  <c r="AY135" i="6"/>
  <c r="AZ135" i="6"/>
  <c r="BA135" i="6"/>
  <c r="B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Q136" i="6"/>
  <c r="AA136" i="6"/>
  <c r="AB136" i="6"/>
  <c r="AC136" i="6"/>
  <c r="AD136" i="6"/>
  <c r="AE136" i="6"/>
  <c r="AF136" i="6"/>
  <c r="AG136" i="6"/>
  <c r="AI136" i="6"/>
  <c r="AJ136" i="6"/>
  <c r="AK136" i="6"/>
  <c r="AL136" i="6"/>
  <c r="AM136" i="6"/>
  <c r="AO136" i="6"/>
  <c r="AP136" i="6"/>
  <c r="AQ136" i="6"/>
  <c r="AR136" i="6"/>
  <c r="AS136" i="6"/>
  <c r="AT136" i="6"/>
  <c r="AU136" i="6"/>
  <c r="AW136" i="6"/>
  <c r="AX136" i="6"/>
  <c r="AY136" i="6"/>
  <c r="AZ136" i="6"/>
  <c r="BA136" i="6"/>
  <c r="B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Q137" i="6"/>
  <c r="AA137" i="6"/>
  <c r="AB137" i="6"/>
  <c r="AC137" i="6"/>
  <c r="AD137" i="6"/>
  <c r="AE137" i="6"/>
  <c r="AF137" i="6"/>
  <c r="AG137" i="6"/>
  <c r="AI137" i="6"/>
  <c r="AJ137" i="6"/>
  <c r="AK137" i="6"/>
  <c r="AL137" i="6"/>
  <c r="AM137" i="6"/>
  <c r="AO137" i="6"/>
  <c r="AP137" i="6"/>
  <c r="AQ137" i="6"/>
  <c r="AR137" i="6"/>
  <c r="AS137" i="6"/>
  <c r="AT137" i="6"/>
  <c r="AU137" i="6"/>
  <c r="AW137" i="6"/>
  <c r="AX137" i="6"/>
  <c r="AY137" i="6"/>
  <c r="AZ137" i="6"/>
  <c r="BA137" i="6"/>
  <c r="B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Q138" i="6"/>
  <c r="AA138" i="6"/>
  <c r="AB138" i="6"/>
  <c r="AC138" i="6"/>
  <c r="AD138" i="6"/>
  <c r="AE138" i="6"/>
  <c r="AF138" i="6"/>
  <c r="AG138" i="6"/>
  <c r="AI138" i="6"/>
  <c r="AJ138" i="6"/>
  <c r="AK138" i="6"/>
  <c r="AL138" i="6"/>
  <c r="AM138" i="6"/>
  <c r="AO138" i="6"/>
  <c r="AP138" i="6"/>
  <c r="AQ138" i="6"/>
  <c r="AR138" i="6"/>
  <c r="AS138" i="6"/>
  <c r="AT138" i="6"/>
  <c r="AU138" i="6"/>
  <c r="AW138" i="6"/>
  <c r="AX138" i="6"/>
  <c r="AY138" i="6"/>
  <c r="AZ138" i="6"/>
  <c r="BA138" i="6"/>
  <c r="B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Q139" i="6"/>
  <c r="AA139" i="6"/>
  <c r="AB139" i="6"/>
  <c r="AC139" i="6"/>
  <c r="AD139" i="6"/>
  <c r="AE139" i="6"/>
  <c r="AF139" i="6"/>
  <c r="AG139" i="6"/>
  <c r="AI139" i="6"/>
  <c r="AJ139" i="6"/>
  <c r="AK139" i="6"/>
  <c r="AL139" i="6"/>
  <c r="AM139" i="6"/>
  <c r="AO139" i="6"/>
  <c r="AP139" i="6"/>
  <c r="AQ139" i="6"/>
  <c r="AR139" i="6"/>
  <c r="AS139" i="6"/>
  <c r="AT139" i="6"/>
  <c r="AU139" i="6"/>
  <c r="AW139" i="6"/>
  <c r="AX139" i="6"/>
  <c r="AY139" i="6"/>
  <c r="AZ139" i="6"/>
  <c r="BA139" i="6"/>
  <c r="B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Q140" i="6"/>
  <c r="AA140" i="6"/>
  <c r="AB140" i="6"/>
  <c r="AC140" i="6"/>
  <c r="AD140" i="6"/>
  <c r="AE140" i="6"/>
  <c r="AF140" i="6"/>
  <c r="AG140" i="6"/>
  <c r="AI140" i="6"/>
  <c r="AJ140" i="6"/>
  <c r="AK140" i="6"/>
  <c r="AL140" i="6"/>
  <c r="AM140" i="6"/>
  <c r="AO140" i="6"/>
  <c r="AP140" i="6"/>
  <c r="AQ140" i="6"/>
  <c r="AR140" i="6"/>
  <c r="AS140" i="6"/>
  <c r="AT140" i="6"/>
  <c r="AU140" i="6"/>
  <c r="AW140" i="6"/>
  <c r="AX140" i="6"/>
  <c r="AY140" i="6"/>
  <c r="AZ140" i="6"/>
  <c r="BA140" i="6"/>
  <c r="B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Q141" i="6"/>
  <c r="AA141" i="6"/>
  <c r="AB141" i="6"/>
  <c r="AC141" i="6"/>
  <c r="AD141" i="6"/>
  <c r="AE141" i="6"/>
  <c r="AF141" i="6"/>
  <c r="AG141" i="6"/>
  <c r="AI141" i="6"/>
  <c r="AJ141" i="6"/>
  <c r="AK141" i="6"/>
  <c r="AL141" i="6"/>
  <c r="AM141" i="6"/>
  <c r="AO141" i="6"/>
  <c r="AP141" i="6"/>
  <c r="AQ141" i="6"/>
  <c r="AR141" i="6"/>
  <c r="AS141" i="6"/>
  <c r="AT141" i="6"/>
  <c r="AU141" i="6"/>
  <c r="AW141" i="6"/>
  <c r="AX141" i="6"/>
  <c r="AY141" i="6"/>
  <c r="AZ141" i="6"/>
  <c r="BA141" i="6"/>
  <c r="B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Q142" i="6"/>
  <c r="AA142" i="6"/>
  <c r="AB142" i="6"/>
  <c r="AC142" i="6"/>
  <c r="AD142" i="6"/>
  <c r="AE142" i="6"/>
  <c r="AF142" i="6"/>
  <c r="AG142" i="6"/>
  <c r="AI142" i="6"/>
  <c r="AJ142" i="6"/>
  <c r="AK142" i="6"/>
  <c r="AL142" i="6"/>
  <c r="AM142" i="6"/>
  <c r="AO142" i="6"/>
  <c r="AP142" i="6"/>
  <c r="AQ142" i="6"/>
  <c r="AR142" i="6"/>
  <c r="AS142" i="6"/>
  <c r="AT142" i="6"/>
  <c r="AU142" i="6"/>
  <c r="AW142" i="6"/>
  <c r="AX142" i="6"/>
  <c r="AY142" i="6"/>
  <c r="AZ142" i="6"/>
  <c r="BA142" i="6"/>
  <c r="B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Q143" i="6"/>
  <c r="AA143" i="6"/>
  <c r="AB143" i="6"/>
  <c r="AC143" i="6"/>
  <c r="AD143" i="6"/>
  <c r="AE143" i="6"/>
  <c r="AF143" i="6"/>
  <c r="AG143" i="6"/>
  <c r="AI143" i="6"/>
  <c r="AJ143" i="6"/>
  <c r="AK143" i="6"/>
  <c r="AL143" i="6"/>
  <c r="AM143" i="6"/>
  <c r="AO143" i="6"/>
  <c r="AP143" i="6"/>
  <c r="AQ143" i="6"/>
  <c r="AR143" i="6"/>
  <c r="AS143" i="6"/>
  <c r="AT143" i="6"/>
  <c r="AU143" i="6"/>
  <c r="AW143" i="6"/>
  <c r="AX143" i="6"/>
  <c r="AY143" i="6"/>
  <c r="AZ143" i="6"/>
  <c r="BA143" i="6"/>
  <c r="B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Q144" i="6"/>
  <c r="AA144" i="6"/>
  <c r="AB144" i="6"/>
  <c r="AC144" i="6"/>
  <c r="AD144" i="6"/>
  <c r="AE144" i="6"/>
  <c r="AF144" i="6"/>
  <c r="AG144" i="6"/>
  <c r="AI144" i="6"/>
  <c r="AJ144" i="6"/>
  <c r="AK144" i="6"/>
  <c r="AL144" i="6"/>
  <c r="AM144" i="6"/>
  <c r="AO144" i="6"/>
  <c r="AP144" i="6"/>
  <c r="AQ144" i="6"/>
  <c r="AR144" i="6"/>
  <c r="AS144" i="6"/>
  <c r="AT144" i="6"/>
  <c r="AU144" i="6"/>
  <c r="AW144" i="6"/>
  <c r="AX144" i="6"/>
  <c r="AY144" i="6"/>
  <c r="AZ144" i="6"/>
  <c r="BA144" i="6"/>
  <c r="B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Q145" i="6"/>
  <c r="AA145" i="6"/>
  <c r="AB145" i="6"/>
  <c r="AC145" i="6"/>
  <c r="AD145" i="6"/>
  <c r="AE145" i="6"/>
  <c r="AF145" i="6"/>
  <c r="AG145" i="6"/>
  <c r="AI145" i="6"/>
  <c r="AJ145" i="6"/>
  <c r="AK145" i="6"/>
  <c r="AL145" i="6"/>
  <c r="AM145" i="6"/>
  <c r="AO145" i="6"/>
  <c r="AP145" i="6"/>
  <c r="AQ145" i="6"/>
  <c r="AR145" i="6"/>
  <c r="AS145" i="6"/>
  <c r="AT145" i="6"/>
  <c r="AU145" i="6"/>
  <c r="AW145" i="6"/>
  <c r="AX145" i="6"/>
  <c r="AY145" i="6"/>
  <c r="AZ145" i="6"/>
  <c r="BA145" i="6"/>
  <c r="B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Q146" i="6"/>
  <c r="AA146" i="6"/>
  <c r="AB146" i="6"/>
  <c r="AC146" i="6"/>
  <c r="AD146" i="6"/>
  <c r="AE146" i="6"/>
  <c r="AF146" i="6"/>
  <c r="AG146" i="6"/>
  <c r="AI146" i="6"/>
  <c r="AJ146" i="6"/>
  <c r="AK146" i="6"/>
  <c r="AL146" i="6"/>
  <c r="AM146" i="6"/>
  <c r="AO146" i="6"/>
  <c r="AP146" i="6"/>
  <c r="AQ146" i="6"/>
  <c r="AR146" i="6"/>
  <c r="AS146" i="6"/>
  <c r="AT146" i="6"/>
  <c r="AU146" i="6"/>
  <c r="AW146" i="6"/>
  <c r="AX146" i="6"/>
  <c r="AY146" i="6"/>
  <c r="AZ146" i="6"/>
  <c r="BA146" i="6"/>
  <c r="B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Q147" i="6"/>
  <c r="AA147" i="6"/>
  <c r="AB147" i="6"/>
  <c r="AC147" i="6"/>
  <c r="AD147" i="6"/>
  <c r="AE147" i="6"/>
  <c r="AF147" i="6"/>
  <c r="AG147" i="6"/>
  <c r="AI147" i="6"/>
  <c r="AJ147" i="6"/>
  <c r="AK147" i="6"/>
  <c r="AL147" i="6"/>
  <c r="AM147" i="6"/>
  <c r="AO147" i="6"/>
  <c r="AP147" i="6"/>
  <c r="AQ147" i="6"/>
  <c r="AR147" i="6"/>
  <c r="AS147" i="6"/>
  <c r="AT147" i="6"/>
  <c r="AU147" i="6"/>
  <c r="AW147" i="6"/>
  <c r="AX147" i="6"/>
  <c r="AY147" i="6"/>
  <c r="AZ147" i="6"/>
  <c r="BA147" i="6"/>
  <c r="B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Q148" i="6"/>
  <c r="AA148" i="6"/>
  <c r="AB148" i="6"/>
  <c r="AC148" i="6"/>
  <c r="AD148" i="6"/>
  <c r="AE148" i="6"/>
  <c r="AF148" i="6"/>
  <c r="AG148" i="6"/>
  <c r="AI148" i="6"/>
  <c r="AJ148" i="6"/>
  <c r="AK148" i="6"/>
  <c r="AL148" i="6"/>
  <c r="AM148" i="6"/>
  <c r="AO148" i="6"/>
  <c r="AP148" i="6"/>
  <c r="AQ148" i="6"/>
  <c r="AR148" i="6"/>
  <c r="AS148" i="6"/>
  <c r="AT148" i="6"/>
  <c r="AU148" i="6"/>
  <c r="AW148" i="6"/>
  <c r="AX148" i="6"/>
  <c r="AY148" i="6"/>
  <c r="AZ148" i="6"/>
  <c r="BA148" i="6"/>
  <c r="B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Q149" i="6"/>
  <c r="AA149" i="6"/>
  <c r="AB149" i="6"/>
  <c r="AC149" i="6"/>
  <c r="AD149" i="6"/>
  <c r="AE149" i="6"/>
  <c r="AF149" i="6"/>
  <c r="AG149" i="6"/>
  <c r="AI149" i="6"/>
  <c r="AJ149" i="6"/>
  <c r="AK149" i="6"/>
  <c r="AL149" i="6"/>
  <c r="AM149" i="6"/>
  <c r="AO149" i="6"/>
  <c r="AP149" i="6"/>
  <c r="AQ149" i="6"/>
  <c r="AR149" i="6"/>
  <c r="AS149" i="6"/>
  <c r="AT149" i="6"/>
  <c r="AU149" i="6"/>
  <c r="AW149" i="6"/>
  <c r="AX149" i="6"/>
  <c r="AY149" i="6"/>
  <c r="AZ149" i="6"/>
  <c r="BA149" i="6"/>
  <c r="B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Q150" i="6"/>
  <c r="AA150" i="6"/>
  <c r="AB150" i="6"/>
  <c r="AC150" i="6"/>
  <c r="AD150" i="6"/>
  <c r="AE150" i="6"/>
  <c r="AF150" i="6"/>
  <c r="AG150" i="6"/>
  <c r="AI150" i="6"/>
  <c r="AJ150" i="6"/>
  <c r="AK150" i="6"/>
  <c r="AL150" i="6"/>
  <c r="AM150" i="6"/>
  <c r="AO150" i="6"/>
  <c r="AP150" i="6"/>
  <c r="AQ150" i="6"/>
  <c r="AR150" i="6"/>
  <c r="AS150" i="6"/>
  <c r="AT150" i="6"/>
  <c r="AU150" i="6"/>
  <c r="AW150" i="6"/>
  <c r="AX150" i="6"/>
  <c r="AY150" i="6"/>
  <c r="AZ150" i="6"/>
  <c r="BA150" i="6"/>
  <c r="B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Q151" i="6"/>
  <c r="AA151" i="6"/>
  <c r="AB151" i="6"/>
  <c r="AC151" i="6"/>
  <c r="AD151" i="6"/>
  <c r="AE151" i="6"/>
  <c r="AF151" i="6"/>
  <c r="AG151" i="6"/>
  <c r="AI151" i="6"/>
  <c r="AJ151" i="6"/>
  <c r="AK151" i="6"/>
  <c r="AL151" i="6"/>
  <c r="AM151" i="6"/>
  <c r="AO151" i="6"/>
  <c r="AP151" i="6"/>
  <c r="AQ151" i="6"/>
  <c r="AR151" i="6"/>
  <c r="AS151" i="6"/>
  <c r="AT151" i="6"/>
  <c r="AU151" i="6"/>
  <c r="AW151" i="6"/>
  <c r="AX151" i="6"/>
  <c r="AY151" i="6"/>
  <c r="AZ151" i="6"/>
  <c r="BA151" i="6"/>
  <c r="B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Q152" i="6"/>
  <c r="AA152" i="6"/>
  <c r="AB152" i="6"/>
  <c r="AC152" i="6"/>
  <c r="AD152" i="6"/>
  <c r="AE152" i="6"/>
  <c r="AF152" i="6"/>
  <c r="AG152" i="6"/>
  <c r="AI152" i="6"/>
  <c r="AJ152" i="6"/>
  <c r="AK152" i="6"/>
  <c r="AL152" i="6"/>
  <c r="AM152" i="6"/>
  <c r="AO152" i="6"/>
  <c r="AP152" i="6"/>
  <c r="AQ152" i="6"/>
  <c r="AR152" i="6"/>
  <c r="AS152" i="6"/>
  <c r="AT152" i="6"/>
  <c r="AU152" i="6"/>
  <c r="AW152" i="6"/>
  <c r="AX152" i="6"/>
  <c r="AY152" i="6"/>
  <c r="AZ152" i="6"/>
  <c r="BA152" i="6"/>
  <c r="B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Q153" i="6"/>
  <c r="AA153" i="6"/>
  <c r="AB153" i="6"/>
  <c r="AC153" i="6"/>
  <c r="AD153" i="6"/>
  <c r="AE153" i="6"/>
  <c r="AF153" i="6"/>
  <c r="AG153" i="6"/>
  <c r="AI153" i="6"/>
  <c r="AJ153" i="6"/>
  <c r="AK153" i="6"/>
  <c r="AL153" i="6"/>
  <c r="AM153" i="6"/>
  <c r="AO153" i="6"/>
  <c r="AP153" i="6"/>
  <c r="AQ153" i="6"/>
  <c r="AR153" i="6"/>
  <c r="AS153" i="6"/>
  <c r="AT153" i="6"/>
  <c r="AU153" i="6"/>
  <c r="AW153" i="6"/>
  <c r="AX153" i="6"/>
  <c r="AY153" i="6"/>
  <c r="AZ153" i="6"/>
  <c r="BA153" i="6"/>
  <c r="B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Q154" i="6"/>
  <c r="AA154" i="6"/>
  <c r="AB154" i="6"/>
  <c r="AC154" i="6"/>
  <c r="AD154" i="6"/>
  <c r="AE154" i="6"/>
  <c r="AF154" i="6"/>
  <c r="AG154" i="6"/>
  <c r="AI154" i="6"/>
  <c r="AJ154" i="6"/>
  <c r="AK154" i="6"/>
  <c r="AL154" i="6"/>
  <c r="AM154" i="6"/>
  <c r="AO154" i="6"/>
  <c r="AP154" i="6"/>
  <c r="AQ154" i="6"/>
  <c r="AR154" i="6"/>
  <c r="AS154" i="6"/>
  <c r="AT154" i="6"/>
  <c r="AU154" i="6"/>
  <c r="AW154" i="6"/>
  <c r="AX154" i="6"/>
  <c r="AY154" i="6"/>
  <c r="AZ154" i="6"/>
  <c r="BA154" i="6"/>
  <c r="B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Q155" i="6"/>
  <c r="AA155" i="6"/>
  <c r="AB155" i="6"/>
  <c r="AC155" i="6"/>
  <c r="AD155" i="6"/>
  <c r="AE155" i="6"/>
  <c r="AF155" i="6"/>
  <c r="AG155" i="6"/>
  <c r="AI155" i="6"/>
  <c r="AJ155" i="6"/>
  <c r="AK155" i="6"/>
  <c r="AL155" i="6"/>
  <c r="AM155" i="6"/>
  <c r="AO155" i="6"/>
  <c r="AP155" i="6"/>
  <c r="AQ155" i="6"/>
  <c r="AR155" i="6"/>
  <c r="AS155" i="6"/>
  <c r="AT155" i="6"/>
  <c r="AU155" i="6"/>
  <c r="AW155" i="6"/>
  <c r="AX155" i="6"/>
  <c r="AY155" i="6"/>
  <c r="AZ155" i="6"/>
  <c r="BA155" i="6"/>
  <c r="B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Q156" i="6"/>
  <c r="AA156" i="6"/>
  <c r="AB156" i="6"/>
  <c r="AC156" i="6"/>
  <c r="AD156" i="6"/>
  <c r="AE156" i="6"/>
  <c r="AF156" i="6"/>
  <c r="AG156" i="6"/>
  <c r="AI156" i="6"/>
  <c r="AJ156" i="6"/>
  <c r="AK156" i="6"/>
  <c r="AL156" i="6"/>
  <c r="AM156" i="6"/>
  <c r="AO156" i="6"/>
  <c r="AP156" i="6"/>
  <c r="AQ156" i="6"/>
  <c r="AR156" i="6"/>
  <c r="AS156" i="6"/>
  <c r="AT156" i="6"/>
  <c r="AU156" i="6"/>
  <c r="AW156" i="6"/>
  <c r="AX156" i="6"/>
  <c r="AY156" i="6"/>
  <c r="AZ156" i="6"/>
  <c r="BA156" i="6"/>
  <c r="B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Q157" i="6"/>
  <c r="AA157" i="6"/>
  <c r="AB157" i="6"/>
  <c r="AC157" i="6"/>
  <c r="AD157" i="6"/>
  <c r="AE157" i="6"/>
  <c r="AF157" i="6"/>
  <c r="AG157" i="6"/>
  <c r="AI157" i="6"/>
  <c r="AJ157" i="6"/>
  <c r="AK157" i="6"/>
  <c r="AL157" i="6"/>
  <c r="AM157" i="6"/>
  <c r="AO157" i="6"/>
  <c r="AP157" i="6"/>
  <c r="AQ157" i="6"/>
  <c r="AR157" i="6"/>
  <c r="AS157" i="6"/>
  <c r="AT157" i="6"/>
  <c r="AU157" i="6"/>
  <c r="AW157" i="6"/>
  <c r="AX157" i="6"/>
  <c r="AY157" i="6"/>
  <c r="AZ157" i="6"/>
  <c r="BA157" i="6"/>
  <c r="B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Q158" i="6"/>
  <c r="AA158" i="6"/>
  <c r="AB158" i="6"/>
  <c r="AC158" i="6"/>
  <c r="AD158" i="6"/>
  <c r="AE158" i="6"/>
  <c r="AF158" i="6"/>
  <c r="AG158" i="6"/>
  <c r="AI158" i="6"/>
  <c r="AJ158" i="6"/>
  <c r="AK158" i="6"/>
  <c r="AL158" i="6"/>
  <c r="AM158" i="6"/>
  <c r="AO158" i="6"/>
  <c r="AP158" i="6"/>
  <c r="AQ158" i="6"/>
  <c r="AR158" i="6"/>
  <c r="AS158" i="6"/>
  <c r="AT158" i="6"/>
  <c r="AU158" i="6"/>
  <c r="AW158" i="6"/>
  <c r="AX158" i="6"/>
  <c r="AY158" i="6"/>
  <c r="AZ158" i="6"/>
  <c r="BA158" i="6"/>
  <c r="B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Q159" i="6"/>
  <c r="AA159" i="6"/>
  <c r="AB159" i="6"/>
  <c r="AC159" i="6"/>
  <c r="AD159" i="6"/>
  <c r="AE159" i="6"/>
  <c r="AF159" i="6"/>
  <c r="AG159" i="6"/>
  <c r="AI159" i="6"/>
  <c r="AJ159" i="6"/>
  <c r="AK159" i="6"/>
  <c r="AL159" i="6"/>
  <c r="AM159" i="6"/>
  <c r="AO159" i="6"/>
  <c r="AP159" i="6"/>
  <c r="AQ159" i="6"/>
  <c r="AR159" i="6"/>
  <c r="AS159" i="6"/>
  <c r="AT159" i="6"/>
  <c r="AU159" i="6"/>
  <c r="AW159" i="6"/>
  <c r="AX159" i="6"/>
  <c r="AY159" i="6"/>
  <c r="AZ159" i="6"/>
  <c r="BA159" i="6"/>
  <c r="B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Q160" i="6"/>
  <c r="AA160" i="6"/>
  <c r="AB160" i="6"/>
  <c r="AC160" i="6"/>
  <c r="AD160" i="6"/>
  <c r="AE160" i="6"/>
  <c r="AF160" i="6"/>
  <c r="AG160" i="6"/>
  <c r="AI160" i="6"/>
  <c r="AJ160" i="6"/>
  <c r="AK160" i="6"/>
  <c r="AL160" i="6"/>
  <c r="AM160" i="6"/>
  <c r="AO160" i="6"/>
  <c r="AP160" i="6"/>
  <c r="AQ160" i="6"/>
  <c r="AR160" i="6"/>
  <c r="AS160" i="6"/>
  <c r="AT160" i="6"/>
  <c r="AU160" i="6"/>
  <c r="AW160" i="6"/>
  <c r="AX160" i="6"/>
  <c r="AY160" i="6"/>
  <c r="AZ160" i="6"/>
  <c r="BA160" i="6"/>
  <c r="B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Q161" i="6"/>
  <c r="AA161" i="6"/>
  <c r="AB161" i="6"/>
  <c r="AC161" i="6"/>
  <c r="AD161" i="6"/>
  <c r="AE161" i="6"/>
  <c r="AF161" i="6"/>
  <c r="AG161" i="6"/>
  <c r="AI161" i="6"/>
  <c r="AJ161" i="6"/>
  <c r="AK161" i="6"/>
  <c r="AL161" i="6"/>
  <c r="AM161" i="6"/>
  <c r="AO161" i="6"/>
  <c r="AP161" i="6"/>
  <c r="AQ161" i="6"/>
  <c r="AR161" i="6"/>
  <c r="AS161" i="6"/>
  <c r="AT161" i="6"/>
  <c r="AU161" i="6"/>
  <c r="AW161" i="6"/>
  <c r="AX161" i="6"/>
  <c r="AY161" i="6"/>
  <c r="AZ161" i="6"/>
  <c r="BA161" i="6"/>
  <c r="B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Q162" i="6"/>
  <c r="AA162" i="6"/>
  <c r="AB162" i="6"/>
  <c r="AC162" i="6"/>
  <c r="AD162" i="6"/>
  <c r="AE162" i="6"/>
  <c r="AF162" i="6"/>
  <c r="AG162" i="6"/>
  <c r="AI162" i="6"/>
  <c r="AJ162" i="6"/>
  <c r="AK162" i="6"/>
  <c r="AL162" i="6"/>
  <c r="AM162" i="6"/>
  <c r="AO162" i="6"/>
  <c r="AP162" i="6"/>
  <c r="AQ162" i="6"/>
  <c r="AR162" i="6"/>
  <c r="AS162" i="6"/>
  <c r="AT162" i="6"/>
  <c r="AU162" i="6"/>
  <c r="AW162" i="6"/>
  <c r="AX162" i="6"/>
  <c r="AY162" i="6"/>
  <c r="AZ162" i="6"/>
  <c r="BA162" i="6"/>
  <c r="B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Q163" i="6"/>
  <c r="AA163" i="6"/>
  <c r="AB163" i="6"/>
  <c r="AC163" i="6"/>
  <c r="AD163" i="6"/>
  <c r="AE163" i="6"/>
  <c r="AF163" i="6"/>
  <c r="AG163" i="6"/>
  <c r="AI163" i="6"/>
  <c r="AJ163" i="6"/>
  <c r="AK163" i="6"/>
  <c r="AL163" i="6"/>
  <c r="AM163" i="6"/>
  <c r="AO163" i="6"/>
  <c r="AP163" i="6"/>
  <c r="AQ163" i="6"/>
  <c r="AR163" i="6"/>
  <c r="AS163" i="6"/>
  <c r="AT163" i="6"/>
  <c r="AU163" i="6"/>
  <c r="AW163" i="6"/>
  <c r="AX163" i="6"/>
  <c r="AY163" i="6"/>
  <c r="AZ163" i="6"/>
  <c r="BA163" i="6"/>
  <c r="B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Q164" i="6"/>
  <c r="AA164" i="6"/>
  <c r="AB164" i="6"/>
  <c r="AC164" i="6"/>
  <c r="AD164" i="6"/>
  <c r="AE164" i="6"/>
  <c r="AF164" i="6"/>
  <c r="AG164" i="6"/>
  <c r="AI164" i="6"/>
  <c r="AJ164" i="6"/>
  <c r="AK164" i="6"/>
  <c r="AL164" i="6"/>
  <c r="AM164" i="6"/>
  <c r="AO164" i="6"/>
  <c r="AP164" i="6"/>
  <c r="AQ164" i="6"/>
  <c r="AR164" i="6"/>
  <c r="AS164" i="6"/>
  <c r="AT164" i="6"/>
  <c r="AU164" i="6"/>
  <c r="AW164" i="6"/>
  <c r="AX164" i="6"/>
  <c r="AY164" i="6"/>
  <c r="AZ164" i="6"/>
  <c r="BA164" i="6"/>
  <c r="B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Q165" i="6"/>
  <c r="AA165" i="6"/>
  <c r="AB165" i="6"/>
  <c r="AC165" i="6"/>
  <c r="AD165" i="6"/>
  <c r="AE165" i="6"/>
  <c r="AF165" i="6"/>
  <c r="AG165" i="6"/>
  <c r="AI165" i="6"/>
  <c r="AJ165" i="6"/>
  <c r="AK165" i="6"/>
  <c r="AL165" i="6"/>
  <c r="AM165" i="6"/>
  <c r="AO165" i="6"/>
  <c r="AP165" i="6"/>
  <c r="AQ165" i="6"/>
  <c r="AR165" i="6"/>
  <c r="AS165" i="6"/>
  <c r="AT165" i="6"/>
  <c r="AU165" i="6"/>
  <c r="AW165" i="6"/>
  <c r="AX165" i="6"/>
  <c r="AY165" i="6"/>
  <c r="AZ165" i="6"/>
  <c r="BA165" i="6"/>
  <c r="B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Q166" i="6"/>
  <c r="AA166" i="6"/>
  <c r="AB166" i="6"/>
  <c r="AC166" i="6"/>
  <c r="AD166" i="6"/>
  <c r="AE166" i="6"/>
  <c r="AF166" i="6"/>
  <c r="AG166" i="6"/>
  <c r="AI166" i="6"/>
  <c r="AJ166" i="6"/>
  <c r="AK166" i="6"/>
  <c r="AL166" i="6"/>
  <c r="AM166" i="6"/>
  <c r="AO166" i="6"/>
  <c r="AP166" i="6"/>
  <c r="AQ166" i="6"/>
  <c r="AR166" i="6"/>
  <c r="AS166" i="6"/>
  <c r="AT166" i="6"/>
  <c r="AU166" i="6"/>
  <c r="AW166" i="6"/>
  <c r="AX166" i="6"/>
  <c r="AY166" i="6"/>
  <c r="AZ166" i="6"/>
  <c r="BA166" i="6"/>
  <c r="B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Q167" i="6"/>
  <c r="AA167" i="6"/>
  <c r="AB167" i="6"/>
  <c r="AC167" i="6"/>
  <c r="AD167" i="6"/>
  <c r="AE167" i="6"/>
  <c r="AF167" i="6"/>
  <c r="AG167" i="6"/>
  <c r="AI167" i="6"/>
  <c r="AJ167" i="6"/>
  <c r="AK167" i="6"/>
  <c r="AL167" i="6"/>
  <c r="AM167" i="6"/>
  <c r="AO167" i="6"/>
  <c r="AP167" i="6"/>
  <c r="AQ167" i="6"/>
  <c r="AR167" i="6"/>
  <c r="AS167" i="6"/>
  <c r="AT167" i="6"/>
  <c r="AU167" i="6"/>
  <c r="AW167" i="6"/>
  <c r="AX167" i="6"/>
  <c r="AY167" i="6"/>
  <c r="AZ167" i="6"/>
  <c r="BA167" i="6"/>
  <c r="B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Q168" i="6"/>
  <c r="AA168" i="6"/>
  <c r="AB168" i="6"/>
  <c r="AC168" i="6"/>
  <c r="AD168" i="6"/>
  <c r="AE168" i="6"/>
  <c r="AF168" i="6"/>
  <c r="AG168" i="6"/>
  <c r="AI168" i="6"/>
  <c r="AJ168" i="6"/>
  <c r="AK168" i="6"/>
  <c r="AL168" i="6"/>
  <c r="AM168" i="6"/>
  <c r="AO168" i="6"/>
  <c r="AP168" i="6"/>
  <c r="AQ168" i="6"/>
  <c r="AR168" i="6"/>
  <c r="AS168" i="6"/>
  <c r="AT168" i="6"/>
  <c r="AU168" i="6"/>
  <c r="AW168" i="6"/>
  <c r="AX168" i="6"/>
  <c r="AY168" i="6"/>
  <c r="AZ168" i="6"/>
  <c r="BA168" i="6"/>
  <c r="B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Q169" i="6"/>
  <c r="AA169" i="6"/>
  <c r="AB169" i="6"/>
  <c r="AC169" i="6"/>
  <c r="AD169" i="6"/>
  <c r="AE169" i="6"/>
  <c r="AF169" i="6"/>
  <c r="AG169" i="6"/>
  <c r="AI169" i="6"/>
  <c r="AJ169" i="6"/>
  <c r="AK169" i="6"/>
  <c r="AL169" i="6"/>
  <c r="AM169" i="6"/>
  <c r="AO169" i="6"/>
  <c r="AP169" i="6"/>
  <c r="AQ169" i="6"/>
  <c r="AR169" i="6"/>
  <c r="AS169" i="6"/>
  <c r="AT169" i="6"/>
  <c r="AU169" i="6"/>
  <c r="AW169" i="6"/>
  <c r="AX169" i="6"/>
  <c r="AY169" i="6"/>
  <c r="AZ169" i="6"/>
  <c r="BA169" i="6"/>
  <c r="B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Q170" i="6"/>
  <c r="AA170" i="6"/>
  <c r="AB170" i="6"/>
  <c r="AC170" i="6"/>
  <c r="AD170" i="6"/>
  <c r="AE170" i="6"/>
  <c r="AF170" i="6"/>
  <c r="AG170" i="6"/>
  <c r="AI170" i="6"/>
  <c r="AJ170" i="6"/>
  <c r="AK170" i="6"/>
  <c r="AL170" i="6"/>
  <c r="AM170" i="6"/>
  <c r="AO170" i="6"/>
  <c r="AP170" i="6"/>
  <c r="AQ170" i="6"/>
  <c r="AR170" i="6"/>
  <c r="AS170" i="6"/>
  <c r="AT170" i="6"/>
  <c r="AU170" i="6"/>
  <c r="AW170" i="6"/>
  <c r="AX170" i="6"/>
  <c r="AY170" i="6"/>
  <c r="AZ170" i="6"/>
  <c r="BA170" i="6"/>
  <c r="B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Q171" i="6"/>
  <c r="AA171" i="6"/>
  <c r="AB171" i="6"/>
  <c r="AC171" i="6"/>
  <c r="AD171" i="6"/>
  <c r="AE171" i="6"/>
  <c r="AF171" i="6"/>
  <c r="AG171" i="6"/>
  <c r="AI171" i="6"/>
  <c r="AJ171" i="6"/>
  <c r="AK171" i="6"/>
  <c r="AL171" i="6"/>
  <c r="AM171" i="6"/>
  <c r="AO171" i="6"/>
  <c r="AP171" i="6"/>
  <c r="AQ171" i="6"/>
  <c r="AR171" i="6"/>
  <c r="AS171" i="6"/>
  <c r="AT171" i="6"/>
  <c r="AU171" i="6"/>
  <c r="AW171" i="6"/>
  <c r="AX171" i="6"/>
  <c r="AY171" i="6"/>
  <c r="AZ171" i="6"/>
  <c r="BA171" i="6"/>
  <c r="B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Q172" i="6"/>
  <c r="AA172" i="6"/>
  <c r="AB172" i="6"/>
  <c r="AC172" i="6"/>
  <c r="AD172" i="6"/>
  <c r="AE172" i="6"/>
  <c r="AF172" i="6"/>
  <c r="AG172" i="6"/>
  <c r="AI172" i="6"/>
  <c r="AJ172" i="6"/>
  <c r="AK172" i="6"/>
  <c r="AL172" i="6"/>
  <c r="AM172" i="6"/>
  <c r="AO172" i="6"/>
  <c r="AP172" i="6"/>
  <c r="AQ172" i="6"/>
  <c r="AR172" i="6"/>
  <c r="AS172" i="6"/>
  <c r="AT172" i="6"/>
  <c r="AU172" i="6"/>
  <c r="AW172" i="6"/>
  <c r="AX172" i="6"/>
  <c r="AY172" i="6"/>
  <c r="AZ172" i="6"/>
  <c r="BA172" i="6"/>
  <c r="B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Q173" i="6"/>
  <c r="AA173" i="6"/>
  <c r="AB173" i="6"/>
  <c r="AC173" i="6"/>
  <c r="AD173" i="6"/>
  <c r="AE173" i="6"/>
  <c r="AF173" i="6"/>
  <c r="AG173" i="6"/>
  <c r="AI173" i="6"/>
  <c r="AJ173" i="6"/>
  <c r="AK173" i="6"/>
  <c r="AL173" i="6"/>
  <c r="AM173" i="6"/>
  <c r="AO173" i="6"/>
  <c r="AP173" i="6"/>
  <c r="AQ173" i="6"/>
  <c r="AR173" i="6"/>
  <c r="AS173" i="6"/>
  <c r="AT173" i="6"/>
  <c r="AU173" i="6"/>
  <c r="AW173" i="6"/>
  <c r="AX173" i="6"/>
  <c r="AY173" i="6"/>
  <c r="AZ173" i="6"/>
  <c r="BA173" i="6"/>
  <c r="B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Q174" i="6"/>
  <c r="AA174" i="6"/>
  <c r="AB174" i="6"/>
  <c r="AC174" i="6"/>
  <c r="AD174" i="6"/>
  <c r="AE174" i="6"/>
  <c r="AF174" i="6"/>
  <c r="AG174" i="6"/>
  <c r="AI174" i="6"/>
  <c r="AJ174" i="6"/>
  <c r="AK174" i="6"/>
  <c r="AL174" i="6"/>
  <c r="AM174" i="6"/>
  <c r="AO174" i="6"/>
  <c r="AP174" i="6"/>
  <c r="AQ174" i="6"/>
  <c r="AR174" i="6"/>
  <c r="AS174" i="6"/>
  <c r="AT174" i="6"/>
  <c r="AU174" i="6"/>
  <c r="AW174" i="6"/>
  <c r="AX174" i="6"/>
  <c r="AY174" i="6"/>
  <c r="AZ174" i="6"/>
  <c r="BA174" i="6"/>
  <c r="B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Q175" i="6"/>
  <c r="AA175" i="6"/>
  <c r="AB175" i="6"/>
  <c r="AC175" i="6"/>
  <c r="AD175" i="6"/>
  <c r="AE175" i="6"/>
  <c r="AF175" i="6"/>
  <c r="AG175" i="6"/>
  <c r="AI175" i="6"/>
  <c r="AJ175" i="6"/>
  <c r="AK175" i="6"/>
  <c r="AL175" i="6"/>
  <c r="AM175" i="6"/>
  <c r="AO175" i="6"/>
  <c r="AP175" i="6"/>
  <c r="AQ175" i="6"/>
  <c r="AR175" i="6"/>
  <c r="AS175" i="6"/>
  <c r="AT175" i="6"/>
  <c r="AU175" i="6"/>
  <c r="AW175" i="6"/>
  <c r="AX175" i="6"/>
  <c r="AY175" i="6"/>
  <c r="AZ175" i="6"/>
  <c r="BA175" i="6"/>
  <c r="B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Q176" i="6"/>
  <c r="AA176" i="6"/>
  <c r="AB176" i="6"/>
  <c r="AC176" i="6"/>
  <c r="AD176" i="6"/>
  <c r="AE176" i="6"/>
  <c r="AF176" i="6"/>
  <c r="AG176" i="6"/>
  <c r="AI176" i="6"/>
  <c r="AJ176" i="6"/>
  <c r="AK176" i="6"/>
  <c r="AL176" i="6"/>
  <c r="AM176" i="6"/>
  <c r="AO176" i="6"/>
  <c r="AP176" i="6"/>
  <c r="AQ176" i="6"/>
  <c r="AR176" i="6"/>
  <c r="AS176" i="6"/>
  <c r="AT176" i="6"/>
  <c r="AU176" i="6"/>
  <c r="AW176" i="6"/>
  <c r="AX176" i="6"/>
  <c r="AY176" i="6"/>
  <c r="AZ176" i="6"/>
  <c r="BA176" i="6"/>
  <c r="B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Q177" i="6"/>
  <c r="AA177" i="6"/>
  <c r="AB177" i="6"/>
  <c r="AC177" i="6"/>
  <c r="AD177" i="6"/>
  <c r="AE177" i="6"/>
  <c r="AF177" i="6"/>
  <c r="AG177" i="6"/>
  <c r="AI177" i="6"/>
  <c r="AJ177" i="6"/>
  <c r="AK177" i="6"/>
  <c r="AL177" i="6"/>
  <c r="AM177" i="6"/>
  <c r="AO177" i="6"/>
  <c r="AP177" i="6"/>
  <c r="AQ177" i="6"/>
  <c r="AR177" i="6"/>
  <c r="AS177" i="6"/>
  <c r="AT177" i="6"/>
  <c r="AU177" i="6"/>
  <c r="AW177" i="6"/>
  <c r="AX177" i="6"/>
  <c r="AY177" i="6"/>
  <c r="AZ177" i="6"/>
  <c r="BA177" i="6"/>
  <c r="B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Q178" i="6"/>
  <c r="AA178" i="6"/>
  <c r="AB178" i="6"/>
  <c r="AC178" i="6"/>
  <c r="AD178" i="6"/>
  <c r="AE178" i="6"/>
  <c r="AF178" i="6"/>
  <c r="AG178" i="6"/>
  <c r="AI178" i="6"/>
  <c r="AJ178" i="6"/>
  <c r="AK178" i="6"/>
  <c r="AL178" i="6"/>
  <c r="AM178" i="6"/>
  <c r="AO178" i="6"/>
  <c r="AP178" i="6"/>
  <c r="AQ178" i="6"/>
  <c r="AR178" i="6"/>
  <c r="AS178" i="6"/>
  <c r="AT178" i="6"/>
  <c r="AU178" i="6"/>
  <c r="AW178" i="6"/>
  <c r="AX178" i="6"/>
  <c r="AY178" i="6"/>
  <c r="AZ178" i="6"/>
  <c r="BA178" i="6"/>
  <c r="B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Q179" i="6"/>
  <c r="AA179" i="6"/>
  <c r="AB179" i="6"/>
  <c r="AC179" i="6"/>
  <c r="AD179" i="6"/>
  <c r="AE179" i="6"/>
  <c r="AF179" i="6"/>
  <c r="AG179" i="6"/>
  <c r="AI179" i="6"/>
  <c r="AJ179" i="6"/>
  <c r="AK179" i="6"/>
  <c r="AL179" i="6"/>
  <c r="AM179" i="6"/>
  <c r="AO179" i="6"/>
  <c r="AP179" i="6"/>
  <c r="AQ179" i="6"/>
  <c r="AR179" i="6"/>
  <c r="AS179" i="6"/>
  <c r="AT179" i="6"/>
  <c r="AU179" i="6"/>
  <c r="AW179" i="6"/>
  <c r="AX179" i="6"/>
  <c r="AY179" i="6"/>
  <c r="AZ179" i="6"/>
  <c r="BA179" i="6"/>
  <c r="B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Q180" i="6"/>
  <c r="AA180" i="6"/>
  <c r="AB180" i="6"/>
  <c r="AC180" i="6"/>
  <c r="AD180" i="6"/>
  <c r="AE180" i="6"/>
  <c r="AF180" i="6"/>
  <c r="AG180" i="6"/>
  <c r="AI180" i="6"/>
  <c r="AJ180" i="6"/>
  <c r="AK180" i="6"/>
  <c r="AL180" i="6"/>
  <c r="AM180" i="6"/>
  <c r="AO180" i="6"/>
  <c r="AP180" i="6"/>
  <c r="AQ180" i="6"/>
  <c r="AR180" i="6"/>
  <c r="AS180" i="6"/>
  <c r="AT180" i="6"/>
  <c r="AU180" i="6"/>
  <c r="AW180" i="6"/>
  <c r="AX180" i="6"/>
  <c r="AY180" i="6"/>
  <c r="AZ180" i="6"/>
  <c r="BA180" i="6"/>
  <c r="B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Q181" i="6"/>
  <c r="AA181" i="6"/>
  <c r="AB181" i="6"/>
  <c r="AC181" i="6"/>
  <c r="AD181" i="6"/>
  <c r="AE181" i="6"/>
  <c r="AF181" i="6"/>
  <c r="AG181" i="6"/>
  <c r="AI181" i="6"/>
  <c r="AJ181" i="6"/>
  <c r="AK181" i="6"/>
  <c r="AL181" i="6"/>
  <c r="AM181" i="6"/>
  <c r="AO181" i="6"/>
  <c r="AP181" i="6"/>
  <c r="AQ181" i="6"/>
  <c r="AR181" i="6"/>
  <c r="AS181" i="6"/>
  <c r="AT181" i="6"/>
  <c r="AU181" i="6"/>
  <c r="AW181" i="6"/>
  <c r="AX181" i="6"/>
  <c r="AY181" i="6"/>
  <c r="AZ181" i="6"/>
  <c r="BA181" i="6"/>
  <c r="B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Q182" i="6"/>
  <c r="AA182" i="6"/>
  <c r="AB182" i="6"/>
  <c r="AC182" i="6"/>
  <c r="AD182" i="6"/>
  <c r="AE182" i="6"/>
  <c r="AF182" i="6"/>
  <c r="AG182" i="6"/>
  <c r="AI182" i="6"/>
  <c r="AJ182" i="6"/>
  <c r="AK182" i="6"/>
  <c r="AL182" i="6"/>
  <c r="AM182" i="6"/>
  <c r="AO182" i="6"/>
  <c r="AP182" i="6"/>
  <c r="AQ182" i="6"/>
  <c r="AR182" i="6"/>
  <c r="AS182" i="6"/>
  <c r="AT182" i="6"/>
  <c r="AU182" i="6"/>
  <c r="AW182" i="6"/>
  <c r="AX182" i="6"/>
  <c r="AY182" i="6"/>
  <c r="AZ182" i="6"/>
  <c r="BA182" i="6"/>
  <c r="B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Q183" i="6"/>
  <c r="AA183" i="6"/>
  <c r="AB183" i="6"/>
  <c r="AC183" i="6"/>
  <c r="AD183" i="6"/>
  <c r="AE183" i="6"/>
  <c r="AF183" i="6"/>
  <c r="AG183" i="6"/>
  <c r="AI183" i="6"/>
  <c r="AJ183" i="6"/>
  <c r="AK183" i="6"/>
  <c r="AL183" i="6"/>
  <c r="AM183" i="6"/>
  <c r="AO183" i="6"/>
  <c r="AP183" i="6"/>
  <c r="AQ183" i="6"/>
  <c r="AR183" i="6"/>
  <c r="AS183" i="6"/>
  <c r="AT183" i="6"/>
  <c r="AU183" i="6"/>
  <c r="AW183" i="6"/>
  <c r="AX183" i="6"/>
  <c r="AY183" i="6"/>
  <c r="AZ183" i="6"/>
  <c r="BA183" i="6"/>
  <c r="B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Q184" i="6"/>
  <c r="AA184" i="6"/>
  <c r="AB184" i="6"/>
  <c r="AC184" i="6"/>
  <c r="AD184" i="6"/>
  <c r="AE184" i="6"/>
  <c r="AF184" i="6"/>
  <c r="AG184" i="6"/>
  <c r="AI184" i="6"/>
  <c r="AJ184" i="6"/>
  <c r="AK184" i="6"/>
  <c r="AL184" i="6"/>
  <c r="AM184" i="6"/>
  <c r="AO184" i="6"/>
  <c r="AP184" i="6"/>
  <c r="AQ184" i="6"/>
  <c r="AR184" i="6"/>
  <c r="AS184" i="6"/>
  <c r="AT184" i="6"/>
  <c r="AU184" i="6"/>
  <c r="AW184" i="6"/>
  <c r="AX184" i="6"/>
  <c r="AY184" i="6"/>
  <c r="AZ184" i="6"/>
  <c r="BA184" i="6"/>
  <c r="B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Q185" i="6"/>
  <c r="AA185" i="6"/>
  <c r="AB185" i="6"/>
  <c r="AC185" i="6"/>
  <c r="AD185" i="6"/>
  <c r="AE185" i="6"/>
  <c r="AF185" i="6"/>
  <c r="AG185" i="6"/>
  <c r="AI185" i="6"/>
  <c r="AJ185" i="6"/>
  <c r="AK185" i="6"/>
  <c r="AL185" i="6"/>
  <c r="AM185" i="6"/>
  <c r="AO185" i="6"/>
  <c r="AP185" i="6"/>
  <c r="AQ185" i="6"/>
  <c r="AR185" i="6"/>
  <c r="AS185" i="6"/>
  <c r="AT185" i="6"/>
  <c r="AU185" i="6"/>
  <c r="AW185" i="6"/>
  <c r="AX185" i="6"/>
  <c r="AY185" i="6"/>
  <c r="AZ185" i="6"/>
  <c r="BA185" i="6"/>
  <c r="B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Q186" i="6"/>
  <c r="AA186" i="6"/>
  <c r="AB186" i="6"/>
  <c r="AC186" i="6"/>
  <c r="AD186" i="6"/>
  <c r="AE186" i="6"/>
  <c r="AF186" i="6"/>
  <c r="AG186" i="6"/>
  <c r="AI186" i="6"/>
  <c r="AJ186" i="6"/>
  <c r="AK186" i="6"/>
  <c r="AL186" i="6"/>
  <c r="AM186" i="6"/>
  <c r="AO186" i="6"/>
  <c r="AP186" i="6"/>
  <c r="AQ186" i="6"/>
  <c r="AR186" i="6"/>
  <c r="AS186" i="6"/>
  <c r="AT186" i="6"/>
  <c r="AU186" i="6"/>
  <c r="AW186" i="6"/>
  <c r="AX186" i="6"/>
  <c r="AY186" i="6"/>
  <c r="AZ186" i="6"/>
  <c r="BA186" i="6"/>
  <c r="B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Q187" i="6"/>
  <c r="AA187" i="6"/>
  <c r="AB187" i="6"/>
  <c r="AC187" i="6"/>
  <c r="AD187" i="6"/>
  <c r="AE187" i="6"/>
  <c r="AF187" i="6"/>
  <c r="AG187" i="6"/>
  <c r="AI187" i="6"/>
  <c r="AJ187" i="6"/>
  <c r="AK187" i="6"/>
  <c r="AL187" i="6"/>
  <c r="AM187" i="6"/>
  <c r="AO187" i="6"/>
  <c r="AP187" i="6"/>
  <c r="AQ187" i="6"/>
  <c r="AR187" i="6"/>
  <c r="AS187" i="6"/>
  <c r="AT187" i="6"/>
  <c r="AU187" i="6"/>
  <c r="AW187" i="6"/>
  <c r="AX187" i="6"/>
  <c r="AY187" i="6"/>
  <c r="AZ187" i="6"/>
  <c r="BA187" i="6"/>
  <c r="B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Q188" i="6"/>
  <c r="AA188" i="6"/>
  <c r="AB188" i="6"/>
  <c r="AC188" i="6"/>
  <c r="AD188" i="6"/>
  <c r="AE188" i="6"/>
  <c r="AF188" i="6"/>
  <c r="AG188" i="6"/>
  <c r="AI188" i="6"/>
  <c r="AJ188" i="6"/>
  <c r="AK188" i="6"/>
  <c r="AL188" i="6"/>
  <c r="AM188" i="6"/>
  <c r="AO188" i="6"/>
  <c r="AP188" i="6"/>
  <c r="AQ188" i="6"/>
  <c r="AR188" i="6"/>
  <c r="AS188" i="6"/>
  <c r="AT188" i="6"/>
  <c r="AU188" i="6"/>
  <c r="AW188" i="6"/>
  <c r="AX188" i="6"/>
  <c r="AY188" i="6"/>
  <c r="AZ188" i="6"/>
  <c r="BA188" i="6"/>
  <c r="B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Q189" i="6"/>
  <c r="AA189" i="6"/>
  <c r="AB189" i="6"/>
  <c r="AC189" i="6"/>
  <c r="AD189" i="6"/>
  <c r="AE189" i="6"/>
  <c r="AF189" i="6"/>
  <c r="AG189" i="6"/>
  <c r="AI189" i="6"/>
  <c r="AJ189" i="6"/>
  <c r="AK189" i="6"/>
  <c r="AL189" i="6"/>
  <c r="AM189" i="6"/>
  <c r="AO189" i="6"/>
  <c r="AP189" i="6"/>
  <c r="AQ189" i="6"/>
  <c r="AR189" i="6"/>
  <c r="AS189" i="6"/>
  <c r="AT189" i="6"/>
  <c r="AU189" i="6"/>
  <c r="AW189" i="6"/>
  <c r="AX189" i="6"/>
  <c r="AY189" i="6"/>
  <c r="AZ189" i="6"/>
  <c r="BA189" i="6"/>
  <c r="B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Q190" i="6"/>
  <c r="AA190" i="6"/>
  <c r="AB190" i="6"/>
  <c r="AC190" i="6"/>
  <c r="AD190" i="6"/>
  <c r="AE190" i="6"/>
  <c r="AF190" i="6"/>
  <c r="AG190" i="6"/>
  <c r="AI190" i="6"/>
  <c r="AJ190" i="6"/>
  <c r="AK190" i="6"/>
  <c r="AL190" i="6"/>
  <c r="AM190" i="6"/>
  <c r="AO190" i="6"/>
  <c r="AP190" i="6"/>
  <c r="AQ190" i="6"/>
  <c r="AR190" i="6"/>
  <c r="AS190" i="6"/>
  <c r="AT190" i="6"/>
  <c r="AU190" i="6"/>
  <c r="AW190" i="6"/>
  <c r="AX190" i="6"/>
  <c r="AY190" i="6"/>
  <c r="AZ190" i="6"/>
  <c r="BA190" i="6"/>
  <c r="B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Q191" i="6"/>
  <c r="AA191" i="6"/>
  <c r="AB191" i="6"/>
  <c r="AC191" i="6"/>
  <c r="AD191" i="6"/>
  <c r="AE191" i="6"/>
  <c r="AF191" i="6"/>
  <c r="AG191" i="6"/>
  <c r="AI191" i="6"/>
  <c r="AJ191" i="6"/>
  <c r="AK191" i="6"/>
  <c r="AL191" i="6"/>
  <c r="AM191" i="6"/>
  <c r="AO191" i="6"/>
  <c r="AP191" i="6"/>
  <c r="AQ191" i="6"/>
  <c r="AR191" i="6"/>
  <c r="AS191" i="6"/>
  <c r="AT191" i="6"/>
  <c r="AU191" i="6"/>
  <c r="AW191" i="6"/>
  <c r="AX191" i="6"/>
  <c r="AY191" i="6"/>
  <c r="AZ191" i="6"/>
  <c r="BA191" i="6"/>
  <c r="B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Q192" i="6"/>
  <c r="AA192" i="6"/>
  <c r="AB192" i="6"/>
  <c r="AC192" i="6"/>
  <c r="AD192" i="6"/>
  <c r="AE192" i="6"/>
  <c r="AF192" i="6"/>
  <c r="AG192" i="6"/>
  <c r="AI192" i="6"/>
  <c r="AJ192" i="6"/>
  <c r="AK192" i="6"/>
  <c r="AL192" i="6"/>
  <c r="AM192" i="6"/>
  <c r="AO192" i="6"/>
  <c r="AP192" i="6"/>
  <c r="AQ192" i="6"/>
  <c r="AR192" i="6"/>
  <c r="AS192" i="6"/>
  <c r="AT192" i="6"/>
  <c r="AU192" i="6"/>
  <c r="AW192" i="6"/>
  <c r="AX192" i="6"/>
  <c r="AY192" i="6"/>
  <c r="AZ192" i="6"/>
  <c r="BA192" i="6"/>
  <c r="B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Q193" i="6"/>
  <c r="AA193" i="6"/>
  <c r="AB193" i="6"/>
  <c r="AC193" i="6"/>
  <c r="AD193" i="6"/>
  <c r="AE193" i="6"/>
  <c r="AF193" i="6"/>
  <c r="AG193" i="6"/>
  <c r="AI193" i="6"/>
  <c r="AJ193" i="6"/>
  <c r="AK193" i="6"/>
  <c r="AL193" i="6"/>
  <c r="AM193" i="6"/>
  <c r="AO193" i="6"/>
  <c r="AP193" i="6"/>
  <c r="AQ193" i="6"/>
  <c r="AR193" i="6"/>
  <c r="AS193" i="6"/>
  <c r="AT193" i="6"/>
  <c r="AU193" i="6"/>
  <c r="AW193" i="6"/>
  <c r="AX193" i="6"/>
  <c r="AY193" i="6"/>
  <c r="AZ193" i="6"/>
  <c r="BA193" i="6"/>
  <c r="B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Q194" i="6"/>
  <c r="AA194" i="6"/>
  <c r="AB194" i="6"/>
  <c r="AC194" i="6"/>
  <c r="AD194" i="6"/>
  <c r="AE194" i="6"/>
  <c r="AF194" i="6"/>
  <c r="AG194" i="6"/>
  <c r="AI194" i="6"/>
  <c r="AJ194" i="6"/>
  <c r="AK194" i="6"/>
  <c r="AL194" i="6"/>
  <c r="AM194" i="6"/>
  <c r="AO194" i="6"/>
  <c r="AP194" i="6"/>
  <c r="AQ194" i="6"/>
  <c r="AR194" i="6"/>
  <c r="AS194" i="6"/>
  <c r="AT194" i="6"/>
  <c r="AU194" i="6"/>
  <c r="AW194" i="6"/>
  <c r="AX194" i="6"/>
  <c r="AY194" i="6"/>
  <c r="AZ194" i="6"/>
  <c r="BA194" i="6"/>
  <c r="B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Q195" i="6"/>
  <c r="AA195" i="6"/>
  <c r="AB195" i="6"/>
  <c r="AC195" i="6"/>
  <c r="AD195" i="6"/>
  <c r="AE195" i="6"/>
  <c r="AF195" i="6"/>
  <c r="AG195" i="6"/>
  <c r="AI195" i="6"/>
  <c r="AJ195" i="6"/>
  <c r="AK195" i="6"/>
  <c r="AL195" i="6"/>
  <c r="AM195" i="6"/>
  <c r="AO195" i="6"/>
  <c r="AP195" i="6"/>
  <c r="AQ195" i="6"/>
  <c r="AR195" i="6"/>
  <c r="AS195" i="6"/>
  <c r="AT195" i="6"/>
  <c r="AU195" i="6"/>
  <c r="AW195" i="6"/>
  <c r="AX195" i="6"/>
  <c r="AY195" i="6"/>
  <c r="AZ195" i="6"/>
  <c r="BA195" i="6"/>
  <c r="B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Q196" i="6"/>
  <c r="AA196" i="6"/>
  <c r="AB196" i="6"/>
  <c r="AC196" i="6"/>
  <c r="AD196" i="6"/>
  <c r="AE196" i="6"/>
  <c r="AF196" i="6"/>
  <c r="AG196" i="6"/>
  <c r="AI196" i="6"/>
  <c r="AJ196" i="6"/>
  <c r="AK196" i="6"/>
  <c r="AL196" i="6"/>
  <c r="AM196" i="6"/>
  <c r="AO196" i="6"/>
  <c r="AP196" i="6"/>
  <c r="AQ196" i="6"/>
  <c r="AR196" i="6"/>
  <c r="AS196" i="6"/>
  <c r="AT196" i="6"/>
  <c r="AU196" i="6"/>
  <c r="AW196" i="6"/>
  <c r="AX196" i="6"/>
  <c r="AY196" i="6"/>
  <c r="AZ196" i="6"/>
  <c r="BA196" i="6"/>
  <c r="B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Q197" i="6"/>
  <c r="AA197" i="6"/>
  <c r="AB197" i="6"/>
  <c r="AC197" i="6"/>
  <c r="AD197" i="6"/>
  <c r="AE197" i="6"/>
  <c r="AF197" i="6"/>
  <c r="AG197" i="6"/>
  <c r="AI197" i="6"/>
  <c r="AJ197" i="6"/>
  <c r="AK197" i="6"/>
  <c r="AL197" i="6"/>
  <c r="AM197" i="6"/>
  <c r="AO197" i="6"/>
  <c r="AP197" i="6"/>
  <c r="AQ197" i="6"/>
  <c r="AR197" i="6"/>
  <c r="AS197" i="6"/>
  <c r="AT197" i="6"/>
  <c r="AU197" i="6"/>
  <c r="AW197" i="6"/>
  <c r="AX197" i="6"/>
  <c r="AY197" i="6"/>
  <c r="AZ197" i="6"/>
  <c r="BA197" i="6"/>
  <c r="B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Q198" i="6"/>
  <c r="AA198" i="6"/>
  <c r="AB198" i="6"/>
  <c r="AC198" i="6"/>
  <c r="AD198" i="6"/>
  <c r="AE198" i="6"/>
  <c r="AF198" i="6"/>
  <c r="AG198" i="6"/>
  <c r="AI198" i="6"/>
  <c r="AJ198" i="6"/>
  <c r="AK198" i="6"/>
  <c r="AL198" i="6"/>
  <c r="AM198" i="6"/>
  <c r="AO198" i="6"/>
  <c r="AP198" i="6"/>
  <c r="AQ198" i="6"/>
  <c r="AR198" i="6"/>
  <c r="AS198" i="6"/>
  <c r="AT198" i="6"/>
  <c r="AU198" i="6"/>
  <c r="AW198" i="6"/>
  <c r="AX198" i="6"/>
  <c r="AY198" i="6"/>
  <c r="AZ198" i="6"/>
  <c r="BA198" i="6"/>
  <c r="B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Q199" i="6"/>
  <c r="AA199" i="6"/>
  <c r="AB199" i="6"/>
  <c r="AC199" i="6"/>
  <c r="AD199" i="6"/>
  <c r="AE199" i="6"/>
  <c r="AF199" i="6"/>
  <c r="AG199" i="6"/>
  <c r="AI199" i="6"/>
  <c r="AJ199" i="6"/>
  <c r="AK199" i="6"/>
  <c r="AL199" i="6"/>
  <c r="AM199" i="6"/>
  <c r="AO199" i="6"/>
  <c r="AP199" i="6"/>
  <c r="AQ199" i="6"/>
  <c r="AR199" i="6"/>
  <c r="AS199" i="6"/>
  <c r="AT199" i="6"/>
  <c r="AU199" i="6"/>
  <c r="AW199" i="6"/>
  <c r="AX199" i="6"/>
  <c r="AY199" i="6"/>
  <c r="AZ199" i="6"/>
  <c r="BA199" i="6"/>
  <c r="B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Q200" i="6"/>
  <c r="AA200" i="6"/>
  <c r="AB200" i="6"/>
  <c r="AC200" i="6"/>
  <c r="AD200" i="6"/>
  <c r="AE200" i="6"/>
  <c r="AF200" i="6"/>
  <c r="AG200" i="6"/>
  <c r="AI200" i="6"/>
  <c r="AJ200" i="6"/>
  <c r="AK200" i="6"/>
  <c r="AL200" i="6"/>
  <c r="AM200" i="6"/>
  <c r="AO200" i="6"/>
  <c r="AP200" i="6"/>
  <c r="AQ200" i="6"/>
  <c r="AR200" i="6"/>
  <c r="AS200" i="6"/>
  <c r="AT200" i="6"/>
  <c r="AU200" i="6"/>
  <c r="AW200" i="6"/>
  <c r="AX200" i="6"/>
  <c r="AY200" i="6"/>
  <c r="AZ200" i="6"/>
  <c r="BA200" i="6"/>
  <c r="B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Q201" i="6"/>
  <c r="AA201" i="6"/>
  <c r="AB201" i="6"/>
  <c r="AC201" i="6"/>
  <c r="AD201" i="6"/>
  <c r="AE201" i="6"/>
  <c r="AF201" i="6"/>
  <c r="AG201" i="6"/>
  <c r="AI201" i="6"/>
  <c r="AJ201" i="6"/>
  <c r="AK201" i="6"/>
  <c r="AL201" i="6"/>
  <c r="AM201" i="6"/>
  <c r="AO201" i="6"/>
  <c r="AP201" i="6"/>
  <c r="AQ201" i="6"/>
  <c r="AR201" i="6"/>
  <c r="AS201" i="6"/>
  <c r="AT201" i="6"/>
  <c r="AU201" i="6"/>
  <c r="AW201" i="6"/>
  <c r="AX201" i="6"/>
  <c r="AY201" i="6"/>
  <c r="AZ201" i="6"/>
  <c r="BA201" i="6"/>
  <c r="B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Q202" i="6"/>
  <c r="AA202" i="6"/>
  <c r="AB202" i="6"/>
  <c r="AC202" i="6"/>
  <c r="AD202" i="6"/>
  <c r="AE202" i="6"/>
  <c r="AF202" i="6"/>
  <c r="AG202" i="6"/>
  <c r="AI202" i="6"/>
  <c r="AJ202" i="6"/>
  <c r="AK202" i="6"/>
  <c r="AL202" i="6"/>
  <c r="AM202" i="6"/>
  <c r="AO202" i="6"/>
  <c r="AP202" i="6"/>
  <c r="AQ202" i="6"/>
  <c r="AR202" i="6"/>
  <c r="AS202" i="6"/>
  <c r="AT202" i="6"/>
  <c r="AU202" i="6"/>
  <c r="AW202" i="6"/>
  <c r="AX202" i="6"/>
  <c r="AY202" i="6"/>
  <c r="AZ202" i="6"/>
  <c r="BA202" i="6"/>
  <c r="B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Q203" i="6"/>
  <c r="AA203" i="6"/>
  <c r="AB203" i="6"/>
  <c r="AC203" i="6"/>
  <c r="AD203" i="6"/>
  <c r="AE203" i="6"/>
  <c r="AF203" i="6"/>
  <c r="AG203" i="6"/>
  <c r="AI203" i="6"/>
  <c r="AJ203" i="6"/>
  <c r="AK203" i="6"/>
  <c r="AL203" i="6"/>
  <c r="AM203" i="6"/>
  <c r="AO203" i="6"/>
  <c r="AP203" i="6"/>
  <c r="AQ203" i="6"/>
  <c r="AR203" i="6"/>
  <c r="AS203" i="6"/>
  <c r="AT203" i="6"/>
  <c r="AU203" i="6"/>
  <c r="AW203" i="6"/>
  <c r="AX203" i="6"/>
  <c r="AY203" i="6"/>
  <c r="AZ203" i="6"/>
  <c r="BA203" i="6"/>
  <c r="B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Q204" i="6"/>
  <c r="AA204" i="6"/>
  <c r="AB204" i="6"/>
  <c r="AC204" i="6"/>
  <c r="AD204" i="6"/>
  <c r="AE204" i="6"/>
  <c r="AF204" i="6"/>
  <c r="AG204" i="6"/>
  <c r="AI204" i="6"/>
  <c r="AJ204" i="6"/>
  <c r="AK204" i="6"/>
  <c r="AL204" i="6"/>
  <c r="AM204" i="6"/>
  <c r="AO204" i="6"/>
  <c r="AP204" i="6"/>
  <c r="AQ204" i="6"/>
  <c r="AR204" i="6"/>
  <c r="AS204" i="6"/>
  <c r="AT204" i="6"/>
  <c r="AU204" i="6"/>
  <c r="AW204" i="6"/>
  <c r="AX204" i="6"/>
  <c r="AY204" i="6"/>
  <c r="AZ204" i="6"/>
  <c r="BA204" i="6"/>
  <c r="B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Q205" i="6"/>
  <c r="AA205" i="6"/>
  <c r="AB205" i="6"/>
  <c r="AC205" i="6"/>
  <c r="AD205" i="6"/>
  <c r="AE205" i="6"/>
  <c r="AF205" i="6"/>
  <c r="AG205" i="6"/>
  <c r="AI205" i="6"/>
  <c r="AJ205" i="6"/>
  <c r="AK205" i="6"/>
  <c r="AL205" i="6"/>
  <c r="AM205" i="6"/>
  <c r="AO205" i="6"/>
  <c r="AP205" i="6"/>
  <c r="AQ205" i="6"/>
  <c r="AR205" i="6"/>
  <c r="AS205" i="6"/>
  <c r="AT205" i="6"/>
  <c r="AU205" i="6"/>
  <c r="AW205" i="6"/>
  <c r="AX205" i="6"/>
  <c r="AY205" i="6"/>
  <c r="AZ205" i="6"/>
  <c r="BA205" i="6"/>
  <c r="B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Q206" i="6"/>
  <c r="AA206" i="6"/>
  <c r="AB206" i="6"/>
  <c r="AC206" i="6"/>
  <c r="AD206" i="6"/>
  <c r="AE206" i="6"/>
  <c r="AF206" i="6"/>
  <c r="AG206" i="6"/>
  <c r="AI206" i="6"/>
  <c r="AJ206" i="6"/>
  <c r="AK206" i="6"/>
  <c r="AL206" i="6"/>
  <c r="AM206" i="6"/>
  <c r="AO206" i="6"/>
  <c r="AP206" i="6"/>
  <c r="AQ206" i="6"/>
  <c r="AR206" i="6"/>
  <c r="AS206" i="6"/>
  <c r="AT206" i="6"/>
  <c r="AU206" i="6"/>
  <c r="AW206" i="6"/>
  <c r="AX206" i="6"/>
  <c r="AY206" i="6"/>
  <c r="AZ206" i="6"/>
  <c r="BA206" i="6"/>
  <c r="B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Q207" i="6"/>
  <c r="AA207" i="6"/>
  <c r="AB207" i="6"/>
  <c r="AC207" i="6"/>
  <c r="AD207" i="6"/>
  <c r="AE207" i="6"/>
  <c r="AF207" i="6"/>
  <c r="AG207" i="6"/>
  <c r="AI207" i="6"/>
  <c r="AJ207" i="6"/>
  <c r="AK207" i="6"/>
  <c r="AL207" i="6"/>
  <c r="AM207" i="6"/>
  <c r="AO207" i="6"/>
  <c r="AP207" i="6"/>
  <c r="AQ207" i="6"/>
  <c r="AR207" i="6"/>
  <c r="AS207" i="6"/>
  <c r="AT207" i="6"/>
  <c r="AU207" i="6"/>
  <c r="AW207" i="6"/>
  <c r="AX207" i="6"/>
  <c r="AY207" i="6"/>
  <c r="AZ207" i="6"/>
  <c r="BA207" i="6"/>
  <c r="B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Q208" i="6"/>
  <c r="AA208" i="6"/>
  <c r="AB208" i="6"/>
  <c r="AC208" i="6"/>
  <c r="AD208" i="6"/>
  <c r="AE208" i="6"/>
  <c r="AF208" i="6"/>
  <c r="AG208" i="6"/>
  <c r="AI208" i="6"/>
  <c r="AJ208" i="6"/>
  <c r="AK208" i="6"/>
  <c r="AL208" i="6"/>
  <c r="AM208" i="6"/>
  <c r="AO208" i="6"/>
  <c r="AP208" i="6"/>
  <c r="AQ208" i="6"/>
  <c r="AR208" i="6"/>
  <c r="AS208" i="6"/>
  <c r="AT208" i="6"/>
  <c r="AU208" i="6"/>
  <c r="AW208" i="6"/>
  <c r="AX208" i="6"/>
  <c r="AY208" i="6"/>
  <c r="AZ208" i="6"/>
  <c r="BA208" i="6"/>
  <c r="B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Q209" i="6"/>
  <c r="AA209" i="6"/>
  <c r="AB209" i="6"/>
  <c r="AC209" i="6"/>
  <c r="AD209" i="6"/>
  <c r="AE209" i="6"/>
  <c r="AF209" i="6"/>
  <c r="AG209" i="6"/>
  <c r="AI209" i="6"/>
  <c r="AJ209" i="6"/>
  <c r="AK209" i="6"/>
  <c r="AL209" i="6"/>
  <c r="AM209" i="6"/>
  <c r="AO209" i="6"/>
  <c r="AP209" i="6"/>
  <c r="AQ209" i="6"/>
  <c r="AR209" i="6"/>
  <c r="AS209" i="6"/>
  <c r="AT209" i="6"/>
  <c r="AU209" i="6"/>
  <c r="AW209" i="6"/>
  <c r="AX209" i="6"/>
  <c r="AY209" i="6"/>
  <c r="AZ209" i="6"/>
  <c r="BA209" i="6"/>
  <c r="B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Q210" i="6"/>
  <c r="AA210" i="6"/>
  <c r="AB210" i="6"/>
  <c r="AC210" i="6"/>
  <c r="AD210" i="6"/>
  <c r="AE210" i="6"/>
  <c r="AF210" i="6"/>
  <c r="AG210" i="6"/>
  <c r="AI210" i="6"/>
  <c r="AJ210" i="6"/>
  <c r="AK210" i="6"/>
  <c r="AL210" i="6"/>
  <c r="AM210" i="6"/>
  <c r="AO210" i="6"/>
  <c r="AP210" i="6"/>
  <c r="AQ210" i="6"/>
  <c r="AR210" i="6"/>
  <c r="AS210" i="6"/>
  <c r="AT210" i="6"/>
  <c r="AU210" i="6"/>
  <c r="AW210" i="6"/>
  <c r="AX210" i="6"/>
  <c r="AY210" i="6"/>
  <c r="AZ210" i="6"/>
  <c r="BA210" i="6"/>
  <c r="B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Q211" i="6"/>
  <c r="AA211" i="6"/>
  <c r="AB211" i="6"/>
  <c r="AC211" i="6"/>
  <c r="AD211" i="6"/>
  <c r="AE211" i="6"/>
  <c r="AF211" i="6"/>
  <c r="AG211" i="6"/>
  <c r="AI211" i="6"/>
  <c r="AJ211" i="6"/>
  <c r="AK211" i="6"/>
  <c r="AL211" i="6"/>
  <c r="AM211" i="6"/>
  <c r="AO211" i="6"/>
  <c r="AP211" i="6"/>
  <c r="AQ211" i="6"/>
  <c r="AR211" i="6"/>
  <c r="AS211" i="6"/>
  <c r="AT211" i="6"/>
  <c r="AU211" i="6"/>
  <c r="AW211" i="6"/>
  <c r="AX211" i="6"/>
  <c r="AY211" i="6"/>
  <c r="AZ211" i="6"/>
  <c r="BA211" i="6"/>
  <c r="B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Q212" i="6"/>
  <c r="AA212" i="6"/>
  <c r="AB212" i="6"/>
  <c r="AC212" i="6"/>
  <c r="AD212" i="6"/>
  <c r="AE212" i="6"/>
  <c r="AF212" i="6"/>
  <c r="AG212" i="6"/>
  <c r="AI212" i="6"/>
  <c r="AJ212" i="6"/>
  <c r="AK212" i="6"/>
  <c r="AL212" i="6"/>
  <c r="AM212" i="6"/>
  <c r="AO212" i="6"/>
  <c r="AP212" i="6"/>
  <c r="AQ212" i="6"/>
  <c r="AR212" i="6"/>
  <c r="AS212" i="6"/>
  <c r="AT212" i="6"/>
  <c r="AU212" i="6"/>
  <c r="AW212" i="6"/>
  <c r="AX212" i="6"/>
  <c r="AY212" i="6"/>
  <c r="AZ212" i="6"/>
  <c r="BA212" i="6"/>
  <c r="B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Q213" i="6"/>
  <c r="AA213" i="6"/>
  <c r="AB213" i="6"/>
  <c r="AC213" i="6"/>
  <c r="AD213" i="6"/>
  <c r="AE213" i="6"/>
  <c r="AF213" i="6"/>
  <c r="AG213" i="6"/>
  <c r="AI213" i="6"/>
  <c r="AJ213" i="6"/>
  <c r="AK213" i="6"/>
  <c r="AL213" i="6"/>
  <c r="AM213" i="6"/>
  <c r="AO213" i="6"/>
  <c r="AP213" i="6"/>
  <c r="AQ213" i="6"/>
  <c r="AR213" i="6"/>
  <c r="AS213" i="6"/>
  <c r="AT213" i="6"/>
  <c r="AU213" i="6"/>
  <c r="AW213" i="6"/>
  <c r="AX213" i="6"/>
  <c r="AY213" i="6"/>
  <c r="AZ213" i="6"/>
  <c r="BA213" i="6"/>
  <c r="B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Q214" i="6"/>
  <c r="AA214" i="6"/>
  <c r="AB214" i="6"/>
  <c r="AC214" i="6"/>
  <c r="AD214" i="6"/>
  <c r="AE214" i="6"/>
  <c r="AF214" i="6"/>
  <c r="AG214" i="6"/>
  <c r="AI214" i="6"/>
  <c r="AJ214" i="6"/>
  <c r="AK214" i="6"/>
  <c r="AL214" i="6"/>
  <c r="AM214" i="6"/>
  <c r="AO214" i="6"/>
  <c r="AP214" i="6"/>
  <c r="AQ214" i="6"/>
  <c r="AR214" i="6"/>
  <c r="AS214" i="6"/>
  <c r="AT214" i="6"/>
  <c r="AU214" i="6"/>
  <c r="AW214" i="6"/>
  <c r="AX214" i="6"/>
  <c r="AY214" i="6"/>
  <c r="AZ214" i="6"/>
  <c r="BA214" i="6"/>
  <c r="B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Q215" i="6"/>
  <c r="AA215" i="6"/>
  <c r="AB215" i="6"/>
  <c r="AC215" i="6"/>
  <c r="AD215" i="6"/>
  <c r="AE215" i="6"/>
  <c r="AF215" i="6"/>
  <c r="AG215" i="6"/>
  <c r="AI215" i="6"/>
  <c r="AJ215" i="6"/>
  <c r="AK215" i="6"/>
  <c r="AL215" i="6"/>
  <c r="AM215" i="6"/>
  <c r="AO215" i="6"/>
  <c r="AP215" i="6"/>
  <c r="AQ215" i="6"/>
  <c r="AR215" i="6"/>
  <c r="AS215" i="6"/>
  <c r="AT215" i="6"/>
  <c r="AU215" i="6"/>
  <c r="AW215" i="6"/>
  <c r="AX215" i="6"/>
  <c r="AY215" i="6"/>
  <c r="AZ215" i="6"/>
  <c r="BA215" i="6"/>
  <c r="B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Q216" i="6"/>
  <c r="AA216" i="6"/>
  <c r="AB216" i="6"/>
  <c r="AC216" i="6"/>
  <c r="AD216" i="6"/>
  <c r="AE216" i="6"/>
  <c r="AF216" i="6"/>
  <c r="AG216" i="6"/>
  <c r="AI216" i="6"/>
  <c r="AJ216" i="6"/>
  <c r="AK216" i="6"/>
  <c r="AL216" i="6"/>
  <c r="AM216" i="6"/>
  <c r="AO216" i="6"/>
  <c r="AP216" i="6"/>
  <c r="AQ216" i="6"/>
  <c r="AR216" i="6"/>
  <c r="AS216" i="6"/>
  <c r="AT216" i="6"/>
  <c r="AU216" i="6"/>
  <c r="AW216" i="6"/>
  <c r="AX216" i="6"/>
  <c r="AY216" i="6"/>
  <c r="AZ216" i="6"/>
  <c r="BA216" i="6"/>
  <c r="B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Q217" i="6"/>
  <c r="AA217" i="6"/>
  <c r="AB217" i="6"/>
  <c r="AC217" i="6"/>
  <c r="AD217" i="6"/>
  <c r="AE217" i="6"/>
  <c r="AF217" i="6"/>
  <c r="AG217" i="6"/>
  <c r="AI217" i="6"/>
  <c r="AJ217" i="6"/>
  <c r="AK217" i="6"/>
  <c r="AL217" i="6"/>
  <c r="AM217" i="6"/>
  <c r="AO217" i="6"/>
  <c r="AP217" i="6"/>
  <c r="AQ217" i="6"/>
  <c r="AR217" i="6"/>
  <c r="AS217" i="6"/>
  <c r="AT217" i="6"/>
  <c r="AU217" i="6"/>
  <c r="AW217" i="6"/>
  <c r="AX217" i="6"/>
  <c r="AY217" i="6"/>
  <c r="AZ217" i="6"/>
  <c r="BA217" i="6"/>
  <c r="B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Q218" i="6"/>
  <c r="AA218" i="6"/>
  <c r="AB218" i="6"/>
  <c r="AC218" i="6"/>
  <c r="AD218" i="6"/>
  <c r="AE218" i="6"/>
  <c r="AF218" i="6"/>
  <c r="AG218" i="6"/>
  <c r="AI218" i="6"/>
  <c r="AJ218" i="6"/>
  <c r="AK218" i="6"/>
  <c r="AL218" i="6"/>
  <c r="AM218" i="6"/>
  <c r="AO218" i="6"/>
  <c r="AP218" i="6"/>
  <c r="AQ218" i="6"/>
  <c r="AR218" i="6"/>
  <c r="AS218" i="6"/>
  <c r="AT218" i="6"/>
  <c r="AU218" i="6"/>
  <c r="AW218" i="6"/>
  <c r="AX218" i="6"/>
  <c r="AY218" i="6"/>
  <c r="AZ218" i="6"/>
  <c r="BA218" i="6"/>
  <c r="B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Q219" i="6"/>
  <c r="AA219" i="6"/>
  <c r="AB219" i="6"/>
  <c r="AC219" i="6"/>
  <c r="AD219" i="6"/>
  <c r="AE219" i="6"/>
  <c r="AF219" i="6"/>
  <c r="AG219" i="6"/>
  <c r="AI219" i="6"/>
  <c r="AJ219" i="6"/>
  <c r="AK219" i="6"/>
  <c r="AL219" i="6"/>
  <c r="AM219" i="6"/>
  <c r="AO219" i="6"/>
  <c r="AP219" i="6"/>
  <c r="AQ219" i="6"/>
  <c r="AR219" i="6"/>
  <c r="AS219" i="6"/>
  <c r="AT219" i="6"/>
  <c r="AU219" i="6"/>
  <c r="AW219" i="6"/>
  <c r="AX219" i="6"/>
  <c r="AY219" i="6"/>
  <c r="AZ219" i="6"/>
  <c r="BA219" i="6"/>
  <c r="B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Q220" i="6"/>
  <c r="AA220" i="6"/>
  <c r="AB220" i="6"/>
  <c r="AC220" i="6"/>
  <c r="AD220" i="6"/>
  <c r="AE220" i="6"/>
  <c r="AF220" i="6"/>
  <c r="AG220" i="6"/>
  <c r="AI220" i="6"/>
  <c r="AJ220" i="6"/>
  <c r="AK220" i="6"/>
  <c r="AL220" i="6"/>
  <c r="AM220" i="6"/>
  <c r="AO220" i="6"/>
  <c r="AP220" i="6"/>
  <c r="AQ220" i="6"/>
  <c r="AR220" i="6"/>
  <c r="AS220" i="6"/>
  <c r="AT220" i="6"/>
  <c r="AU220" i="6"/>
  <c r="AW220" i="6"/>
  <c r="AX220" i="6"/>
  <c r="AY220" i="6"/>
  <c r="AZ220" i="6"/>
  <c r="BA220" i="6"/>
  <c r="B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Q221" i="6"/>
  <c r="AA221" i="6"/>
  <c r="AB221" i="6"/>
  <c r="AC221" i="6"/>
  <c r="AD221" i="6"/>
  <c r="AE221" i="6"/>
  <c r="AF221" i="6"/>
  <c r="AG221" i="6"/>
  <c r="AI221" i="6"/>
  <c r="AJ221" i="6"/>
  <c r="AK221" i="6"/>
  <c r="AL221" i="6"/>
  <c r="AM221" i="6"/>
  <c r="AO221" i="6"/>
  <c r="AP221" i="6"/>
  <c r="AQ221" i="6"/>
  <c r="AR221" i="6"/>
  <c r="AS221" i="6"/>
  <c r="AT221" i="6"/>
  <c r="AU221" i="6"/>
  <c r="AW221" i="6"/>
  <c r="AX221" i="6"/>
  <c r="AY221" i="6"/>
  <c r="AZ221" i="6"/>
  <c r="BA221" i="6"/>
  <c r="B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Q222" i="6"/>
  <c r="AA222" i="6"/>
  <c r="AB222" i="6"/>
  <c r="AC222" i="6"/>
  <c r="AD222" i="6"/>
  <c r="AE222" i="6"/>
  <c r="AF222" i="6"/>
  <c r="AG222" i="6"/>
  <c r="AI222" i="6"/>
  <c r="AJ222" i="6"/>
  <c r="AK222" i="6"/>
  <c r="AL222" i="6"/>
  <c r="AM222" i="6"/>
  <c r="AO222" i="6"/>
  <c r="AP222" i="6"/>
  <c r="AQ222" i="6"/>
  <c r="AR222" i="6"/>
  <c r="AS222" i="6"/>
  <c r="AT222" i="6"/>
  <c r="AU222" i="6"/>
  <c r="AW222" i="6"/>
  <c r="AX222" i="6"/>
  <c r="AY222" i="6"/>
  <c r="AZ222" i="6"/>
  <c r="BA222" i="6"/>
  <c r="B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Q223" i="6"/>
  <c r="AA223" i="6"/>
  <c r="AB223" i="6"/>
  <c r="AC223" i="6"/>
  <c r="AD223" i="6"/>
  <c r="AE223" i="6"/>
  <c r="AF223" i="6"/>
  <c r="AG223" i="6"/>
  <c r="AI223" i="6"/>
  <c r="AJ223" i="6"/>
  <c r="AK223" i="6"/>
  <c r="AL223" i="6"/>
  <c r="AM223" i="6"/>
  <c r="AO223" i="6"/>
  <c r="AP223" i="6"/>
  <c r="AQ223" i="6"/>
  <c r="AR223" i="6"/>
  <c r="AS223" i="6"/>
  <c r="AT223" i="6"/>
  <c r="AU223" i="6"/>
  <c r="AW223" i="6"/>
  <c r="AX223" i="6"/>
  <c r="AY223" i="6"/>
  <c r="AZ223" i="6"/>
  <c r="BA223" i="6"/>
  <c r="B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Q224" i="6"/>
  <c r="AA224" i="6"/>
  <c r="AB224" i="6"/>
  <c r="AC224" i="6"/>
  <c r="AD224" i="6"/>
  <c r="AE224" i="6"/>
  <c r="AF224" i="6"/>
  <c r="AG224" i="6"/>
  <c r="AI224" i="6"/>
  <c r="AJ224" i="6"/>
  <c r="AK224" i="6"/>
  <c r="AL224" i="6"/>
  <c r="AM224" i="6"/>
  <c r="AO224" i="6"/>
  <c r="AP224" i="6"/>
  <c r="AQ224" i="6"/>
  <c r="AR224" i="6"/>
  <c r="AS224" i="6"/>
  <c r="AT224" i="6"/>
  <c r="AU224" i="6"/>
  <c r="AW224" i="6"/>
  <c r="AX224" i="6"/>
  <c r="AY224" i="6"/>
  <c r="AZ224" i="6"/>
  <c r="BA224" i="6"/>
  <c r="B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Q225" i="6"/>
  <c r="AA225" i="6"/>
  <c r="AB225" i="6"/>
  <c r="AC225" i="6"/>
  <c r="AD225" i="6"/>
  <c r="AE225" i="6"/>
  <c r="AF225" i="6"/>
  <c r="AG225" i="6"/>
  <c r="AI225" i="6"/>
  <c r="AJ225" i="6"/>
  <c r="AK225" i="6"/>
  <c r="AL225" i="6"/>
  <c r="AM225" i="6"/>
  <c r="AO225" i="6"/>
  <c r="AP225" i="6"/>
  <c r="AQ225" i="6"/>
  <c r="AR225" i="6"/>
  <c r="AS225" i="6"/>
  <c r="AT225" i="6"/>
  <c r="AU225" i="6"/>
  <c r="AW225" i="6"/>
  <c r="AX225" i="6"/>
  <c r="AY225" i="6"/>
  <c r="AZ225" i="6"/>
  <c r="BA225" i="6"/>
  <c r="B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Q226" i="6"/>
  <c r="AA226" i="6"/>
  <c r="AB226" i="6"/>
  <c r="AC226" i="6"/>
  <c r="AD226" i="6"/>
  <c r="AE226" i="6"/>
  <c r="AF226" i="6"/>
  <c r="AG226" i="6"/>
  <c r="AI226" i="6"/>
  <c r="AJ226" i="6"/>
  <c r="AK226" i="6"/>
  <c r="AL226" i="6"/>
  <c r="AM226" i="6"/>
  <c r="AO226" i="6"/>
  <c r="AP226" i="6"/>
  <c r="AQ226" i="6"/>
  <c r="AR226" i="6"/>
  <c r="AS226" i="6"/>
  <c r="AT226" i="6"/>
  <c r="AU226" i="6"/>
  <c r="AW226" i="6"/>
  <c r="AX226" i="6"/>
  <c r="AY226" i="6"/>
  <c r="AZ226" i="6"/>
  <c r="BA226" i="6"/>
  <c r="B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Q227" i="6"/>
  <c r="AA227" i="6"/>
  <c r="AB227" i="6"/>
  <c r="AC227" i="6"/>
  <c r="AD227" i="6"/>
  <c r="AE227" i="6"/>
  <c r="AF227" i="6"/>
  <c r="AG227" i="6"/>
  <c r="AI227" i="6"/>
  <c r="AJ227" i="6"/>
  <c r="AK227" i="6"/>
  <c r="AL227" i="6"/>
  <c r="AM227" i="6"/>
  <c r="AO227" i="6"/>
  <c r="AP227" i="6"/>
  <c r="AQ227" i="6"/>
  <c r="AR227" i="6"/>
  <c r="AS227" i="6"/>
  <c r="AT227" i="6"/>
  <c r="AU227" i="6"/>
  <c r="AW227" i="6"/>
  <c r="AX227" i="6"/>
  <c r="AY227" i="6"/>
  <c r="AZ227" i="6"/>
  <c r="BA227" i="6"/>
  <c r="B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Q228" i="6"/>
  <c r="AA228" i="6"/>
  <c r="AB228" i="6"/>
  <c r="AC228" i="6"/>
  <c r="AD228" i="6"/>
  <c r="AE228" i="6"/>
  <c r="AF228" i="6"/>
  <c r="AG228" i="6"/>
  <c r="AI228" i="6"/>
  <c r="AJ228" i="6"/>
  <c r="AK228" i="6"/>
  <c r="AL228" i="6"/>
  <c r="AM228" i="6"/>
  <c r="AO228" i="6"/>
  <c r="AP228" i="6"/>
  <c r="AQ228" i="6"/>
  <c r="AR228" i="6"/>
  <c r="AS228" i="6"/>
  <c r="AT228" i="6"/>
  <c r="AU228" i="6"/>
  <c r="AW228" i="6"/>
  <c r="AX228" i="6"/>
  <c r="AY228" i="6"/>
  <c r="AZ228" i="6"/>
  <c r="BA228" i="6"/>
  <c r="B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Q229" i="6"/>
  <c r="AA229" i="6"/>
  <c r="AB229" i="6"/>
  <c r="AC229" i="6"/>
  <c r="AD229" i="6"/>
  <c r="AE229" i="6"/>
  <c r="AF229" i="6"/>
  <c r="AG229" i="6"/>
  <c r="AI229" i="6"/>
  <c r="AJ229" i="6"/>
  <c r="AK229" i="6"/>
  <c r="AL229" i="6"/>
  <c r="AM229" i="6"/>
  <c r="AO229" i="6"/>
  <c r="AP229" i="6"/>
  <c r="AQ229" i="6"/>
  <c r="AR229" i="6"/>
  <c r="AS229" i="6"/>
  <c r="AT229" i="6"/>
  <c r="AU229" i="6"/>
  <c r="AW229" i="6"/>
  <c r="AX229" i="6"/>
  <c r="AY229" i="6"/>
  <c r="AZ229" i="6"/>
  <c r="BA229" i="6"/>
  <c r="B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Q230" i="6"/>
  <c r="AA230" i="6"/>
  <c r="AB230" i="6"/>
  <c r="AC230" i="6"/>
  <c r="AD230" i="6"/>
  <c r="AE230" i="6"/>
  <c r="AF230" i="6"/>
  <c r="AG230" i="6"/>
  <c r="AI230" i="6"/>
  <c r="AJ230" i="6"/>
  <c r="AK230" i="6"/>
  <c r="AL230" i="6"/>
  <c r="AM230" i="6"/>
  <c r="AO230" i="6"/>
  <c r="AP230" i="6"/>
  <c r="AQ230" i="6"/>
  <c r="AR230" i="6"/>
  <c r="AS230" i="6"/>
  <c r="AT230" i="6"/>
  <c r="AU230" i="6"/>
  <c r="AW230" i="6"/>
  <c r="AX230" i="6"/>
  <c r="AY230" i="6"/>
  <c r="AZ230" i="6"/>
  <c r="BA230" i="6"/>
  <c r="B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Q231" i="6"/>
  <c r="AA231" i="6"/>
  <c r="AB231" i="6"/>
  <c r="AC231" i="6"/>
  <c r="AD231" i="6"/>
  <c r="AE231" i="6"/>
  <c r="AF231" i="6"/>
  <c r="AG231" i="6"/>
  <c r="AI231" i="6"/>
  <c r="AJ231" i="6"/>
  <c r="AK231" i="6"/>
  <c r="AL231" i="6"/>
  <c r="AM231" i="6"/>
  <c r="AO231" i="6"/>
  <c r="AP231" i="6"/>
  <c r="AQ231" i="6"/>
  <c r="AR231" i="6"/>
  <c r="AS231" i="6"/>
  <c r="AT231" i="6"/>
  <c r="AU231" i="6"/>
  <c r="AW231" i="6"/>
  <c r="AX231" i="6"/>
  <c r="AY231" i="6"/>
  <c r="AZ231" i="6"/>
  <c r="BA231" i="6"/>
  <c r="B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Q232" i="6"/>
  <c r="AA232" i="6"/>
  <c r="AB232" i="6"/>
  <c r="AC232" i="6"/>
  <c r="AD232" i="6"/>
  <c r="AE232" i="6"/>
  <c r="AF232" i="6"/>
  <c r="AG232" i="6"/>
  <c r="AI232" i="6"/>
  <c r="AJ232" i="6"/>
  <c r="AK232" i="6"/>
  <c r="AL232" i="6"/>
  <c r="AM232" i="6"/>
  <c r="AO232" i="6"/>
  <c r="AP232" i="6"/>
  <c r="AQ232" i="6"/>
  <c r="AR232" i="6"/>
  <c r="AS232" i="6"/>
  <c r="AT232" i="6"/>
  <c r="AU232" i="6"/>
  <c r="AW232" i="6"/>
  <c r="AX232" i="6"/>
  <c r="AY232" i="6"/>
  <c r="AZ232" i="6"/>
  <c r="BA232" i="6"/>
  <c r="B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Q233" i="6"/>
  <c r="AA233" i="6"/>
  <c r="AB233" i="6"/>
  <c r="AC233" i="6"/>
  <c r="AD233" i="6"/>
  <c r="AE233" i="6"/>
  <c r="AF233" i="6"/>
  <c r="AG233" i="6"/>
  <c r="AI233" i="6"/>
  <c r="AJ233" i="6"/>
  <c r="AK233" i="6"/>
  <c r="AL233" i="6"/>
  <c r="AM233" i="6"/>
  <c r="AO233" i="6"/>
  <c r="AP233" i="6"/>
  <c r="AQ233" i="6"/>
  <c r="AR233" i="6"/>
  <c r="AS233" i="6"/>
  <c r="AT233" i="6"/>
  <c r="AU233" i="6"/>
  <c r="AW233" i="6"/>
  <c r="AX233" i="6"/>
  <c r="AY233" i="6"/>
  <c r="AZ233" i="6"/>
  <c r="BA233" i="6"/>
  <c r="B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Q234" i="6"/>
  <c r="AA234" i="6"/>
  <c r="AB234" i="6"/>
  <c r="AC234" i="6"/>
  <c r="AD234" i="6"/>
  <c r="AE234" i="6"/>
  <c r="AF234" i="6"/>
  <c r="AG234" i="6"/>
  <c r="AI234" i="6"/>
  <c r="AJ234" i="6"/>
  <c r="AK234" i="6"/>
  <c r="AL234" i="6"/>
  <c r="AM234" i="6"/>
  <c r="AO234" i="6"/>
  <c r="AP234" i="6"/>
  <c r="AQ234" i="6"/>
  <c r="AR234" i="6"/>
  <c r="AS234" i="6"/>
  <c r="AT234" i="6"/>
  <c r="AU234" i="6"/>
  <c r="AW234" i="6"/>
  <c r="AX234" i="6"/>
  <c r="AY234" i="6"/>
  <c r="AZ234" i="6"/>
  <c r="BA234" i="6"/>
  <c r="B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Q235" i="6"/>
  <c r="AA235" i="6"/>
  <c r="AB235" i="6"/>
  <c r="AC235" i="6"/>
  <c r="AD235" i="6"/>
  <c r="AE235" i="6"/>
  <c r="AF235" i="6"/>
  <c r="AG235" i="6"/>
  <c r="AI235" i="6"/>
  <c r="AJ235" i="6"/>
  <c r="AK235" i="6"/>
  <c r="AL235" i="6"/>
  <c r="AM235" i="6"/>
  <c r="AO235" i="6"/>
  <c r="AP235" i="6"/>
  <c r="AQ235" i="6"/>
  <c r="AR235" i="6"/>
  <c r="AS235" i="6"/>
  <c r="AT235" i="6"/>
  <c r="AU235" i="6"/>
  <c r="AW235" i="6"/>
  <c r="AX235" i="6"/>
  <c r="AY235" i="6"/>
  <c r="AZ235" i="6"/>
  <c r="BA235" i="6"/>
  <c r="B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Q236" i="6"/>
  <c r="AA236" i="6"/>
  <c r="AB236" i="6"/>
  <c r="AC236" i="6"/>
  <c r="AD236" i="6"/>
  <c r="AE236" i="6"/>
  <c r="AF236" i="6"/>
  <c r="AG236" i="6"/>
  <c r="AI236" i="6"/>
  <c r="AJ236" i="6"/>
  <c r="AK236" i="6"/>
  <c r="AL236" i="6"/>
  <c r="AM236" i="6"/>
  <c r="AO236" i="6"/>
  <c r="AP236" i="6"/>
  <c r="AQ236" i="6"/>
  <c r="AR236" i="6"/>
  <c r="AS236" i="6"/>
  <c r="AT236" i="6"/>
  <c r="AU236" i="6"/>
  <c r="AW236" i="6"/>
  <c r="AX236" i="6"/>
  <c r="AY236" i="6"/>
  <c r="AZ236" i="6"/>
  <c r="BA236" i="6"/>
  <c r="B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Q237" i="6"/>
  <c r="AA237" i="6"/>
  <c r="AB237" i="6"/>
  <c r="AC237" i="6"/>
  <c r="AD237" i="6"/>
  <c r="AE237" i="6"/>
  <c r="AF237" i="6"/>
  <c r="AG237" i="6"/>
  <c r="AI237" i="6"/>
  <c r="AJ237" i="6"/>
  <c r="AK237" i="6"/>
  <c r="AL237" i="6"/>
  <c r="AM237" i="6"/>
  <c r="AO237" i="6"/>
  <c r="AP237" i="6"/>
  <c r="AQ237" i="6"/>
  <c r="AR237" i="6"/>
  <c r="AS237" i="6"/>
  <c r="AT237" i="6"/>
  <c r="AU237" i="6"/>
  <c r="AW237" i="6"/>
  <c r="AX237" i="6"/>
  <c r="AY237" i="6"/>
  <c r="AZ237" i="6"/>
  <c r="BA237" i="6"/>
  <c r="B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Q238" i="6"/>
  <c r="AA238" i="6"/>
  <c r="AB238" i="6"/>
  <c r="AC238" i="6"/>
  <c r="AD238" i="6"/>
  <c r="AE238" i="6"/>
  <c r="AF238" i="6"/>
  <c r="AG238" i="6"/>
  <c r="AI238" i="6"/>
  <c r="AJ238" i="6"/>
  <c r="AK238" i="6"/>
  <c r="AL238" i="6"/>
  <c r="AM238" i="6"/>
  <c r="AO238" i="6"/>
  <c r="AP238" i="6"/>
  <c r="AQ238" i="6"/>
  <c r="AR238" i="6"/>
  <c r="AS238" i="6"/>
  <c r="AT238" i="6"/>
  <c r="AU238" i="6"/>
  <c r="AW238" i="6"/>
  <c r="AX238" i="6"/>
  <c r="AY238" i="6"/>
  <c r="AZ238" i="6"/>
  <c r="BA238" i="6"/>
  <c r="B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Q239" i="6"/>
  <c r="AA239" i="6"/>
  <c r="AB239" i="6"/>
  <c r="AC239" i="6"/>
  <c r="AD239" i="6"/>
  <c r="AE239" i="6"/>
  <c r="AF239" i="6"/>
  <c r="AG239" i="6"/>
  <c r="AI239" i="6"/>
  <c r="AJ239" i="6"/>
  <c r="AK239" i="6"/>
  <c r="AL239" i="6"/>
  <c r="AM239" i="6"/>
  <c r="AO239" i="6"/>
  <c r="AP239" i="6"/>
  <c r="AQ239" i="6"/>
  <c r="AR239" i="6"/>
  <c r="AS239" i="6"/>
  <c r="AT239" i="6"/>
  <c r="AU239" i="6"/>
  <c r="AW239" i="6"/>
  <c r="AX239" i="6"/>
  <c r="AY239" i="6"/>
  <c r="AZ239" i="6"/>
  <c r="BA239" i="6"/>
  <c r="B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Q240" i="6"/>
  <c r="AA240" i="6"/>
  <c r="AB240" i="6"/>
  <c r="AC240" i="6"/>
  <c r="AD240" i="6"/>
  <c r="AE240" i="6"/>
  <c r="AF240" i="6"/>
  <c r="AG240" i="6"/>
  <c r="AI240" i="6"/>
  <c r="AJ240" i="6"/>
  <c r="AK240" i="6"/>
  <c r="AL240" i="6"/>
  <c r="AM240" i="6"/>
  <c r="AO240" i="6"/>
  <c r="AP240" i="6"/>
  <c r="AQ240" i="6"/>
  <c r="AR240" i="6"/>
  <c r="AS240" i="6"/>
  <c r="AT240" i="6"/>
  <c r="AU240" i="6"/>
  <c r="AW240" i="6"/>
  <c r="AX240" i="6"/>
  <c r="AY240" i="6"/>
  <c r="AZ240" i="6"/>
  <c r="BA240" i="6"/>
  <c r="B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Q241" i="6"/>
  <c r="AA241" i="6"/>
  <c r="AB241" i="6"/>
  <c r="AC241" i="6"/>
  <c r="AD241" i="6"/>
  <c r="AE241" i="6"/>
  <c r="AF241" i="6"/>
  <c r="AG241" i="6"/>
  <c r="AI241" i="6"/>
  <c r="AJ241" i="6"/>
  <c r="AK241" i="6"/>
  <c r="AL241" i="6"/>
  <c r="AM241" i="6"/>
  <c r="AO241" i="6"/>
  <c r="AP241" i="6"/>
  <c r="AQ241" i="6"/>
  <c r="AR241" i="6"/>
  <c r="AS241" i="6"/>
  <c r="AT241" i="6"/>
  <c r="AU241" i="6"/>
  <c r="AW241" i="6"/>
  <c r="AX241" i="6"/>
  <c r="AY241" i="6"/>
  <c r="AZ241" i="6"/>
  <c r="BA241" i="6"/>
  <c r="B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Q242" i="6"/>
  <c r="AA242" i="6"/>
  <c r="AB242" i="6"/>
  <c r="AC242" i="6"/>
  <c r="AD242" i="6"/>
  <c r="AE242" i="6"/>
  <c r="AF242" i="6"/>
  <c r="AG242" i="6"/>
  <c r="AI242" i="6"/>
  <c r="AJ242" i="6"/>
  <c r="AK242" i="6"/>
  <c r="AL242" i="6"/>
  <c r="AM242" i="6"/>
  <c r="AO242" i="6"/>
  <c r="AP242" i="6"/>
  <c r="AQ242" i="6"/>
  <c r="AR242" i="6"/>
  <c r="AS242" i="6"/>
  <c r="AT242" i="6"/>
  <c r="AU242" i="6"/>
  <c r="AW242" i="6"/>
  <c r="AX242" i="6"/>
  <c r="AY242" i="6"/>
  <c r="AZ242" i="6"/>
  <c r="BA242" i="6"/>
  <c r="B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Q243" i="6"/>
  <c r="AA243" i="6"/>
  <c r="AB243" i="6"/>
  <c r="AC243" i="6"/>
  <c r="AD243" i="6"/>
  <c r="AE243" i="6"/>
  <c r="AF243" i="6"/>
  <c r="AG243" i="6"/>
  <c r="AI243" i="6"/>
  <c r="AJ243" i="6"/>
  <c r="AK243" i="6"/>
  <c r="AL243" i="6"/>
  <c r="AM243" i="6"/>
  <c r="AO243" i="6"/>
  <c r="AP243" i="6"/>
  <c r="AQ243" i="6"/>
  <c r="AR243" i="6"/>
  <c r="AS243" i="6"/>
  <c r="AT243" i="6"/>
  <c r="AU243" i="6"/>
  <c r="AW243" i="6"/>
  <c r="AX243" i="6"/>
  <c r="AY243" i="6"/>
  <c r="AZ243" i="6"/>
  <c r="BA243" i="6"/>
  <c r="B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Q244" i="6"/>
  <c r="AA244" i="6"/>
  <c r="AB244" i="6"/>
  <c r="AC244" i="6"/>
  <c r="AD244" i="6"/>
  <c r="AE244" i="6"/>
  <c r="AF244" i="6"/>
  <c r="AG244" i="6"/>
  <c r="AI244" i="6"/>
  <c r="AJ244" i="6"/>
  <c r="AK244" i="6"/>
  <c r="AL244" i="6"/>
  <c r="AM244" i="6"/>
  <c r="AO244" i="6"/>
  <c r="AP244" i="6"/>
  <c r="AQ244" i="6"/>
  <c r="AR244" i="6"/>
  <c r="AS244" i="6"/>
  <c r="AT244" i="6"/>
  <c r="AU244" i="6"/>
  <c r="AW244" i="6"/>
  <c r="AX244" i="6"/>
  <c r="AY244" i="6"/>
  <c r="AZ244" i="6"/>
  <c r="BA244" i="6"/>
  <c r="B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Q245" i="6"/>
  <c r="AA245" i="6"/>
  <c r="AB245" i="6"/>
  <c r="AC245" i="6"/>
  <c r="AD245" i="6"/>
  <c r="AE245" i="6"/>
  <c r="AF245" i="6"/>
  <c r="AG245" i="6"/>
  <c r="AI245" i="6"/>
  <c r="AJ245" i="6"/>
  <c r="AK245" i="6"/>
  <c r="AL245" i="6"/>
  <c r="AM245" i="6"/>
  <c r="AO245" i="6"/>
  <c r="AP245" i="6"/>
  <c r="AQ245" i="6"/>
  <c r="AR245" i="6"/>
  <c r="AS245" i="6"/>
  <c r="AT245" i="6"/>
  <c r="AU245" i="6"/>
  <c r="AW245" i="6"/>
  <c r="AX245" i="6"/>
  <c r="AY245" i="6"/>
  <c r="AZ245" i="6"/>
  <c r="BA245" i="6"/>
  <c r="B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Q246" i="6"/>
  <c r="AA246" i="6"/>
  <c r="AB246" i="6"/>
  <c r="AC246" i="6"/>
  <c r="AD246" i="6"/>
  <c r="AE246" i="6"/>
  <c r="AF246" i="6"/>
  <c r="AG246" i="6"/>
  <c r="AI246" i="6"/>
  <c r="AJ246" i="6"/>
  <c r="AK246" i="6"/>
  <c r="AL246" i="6"/>
  <c r="AM246" i="6"/>
  <c r="AO246" i="6"/>
  <c r="AP246" i="6"/>
  <c r="AQ246" i="6"/>
  <c r="AR246" i="6"/>
  <c r="AS246" i="6"/>
  <c r="AT246" i="6"/>
  <c r="AU246" i="6"/>
  <c r="AW246" i="6"/>
  <c r="AX246" i="6"/>
  <c r="AY246" i="6"/>
  <c r="AZ246" i="6"/>
  <c r="BA246" i="6"/>
  <c r="B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Q247" i="6"/>
  <c r="AA247" i="6"/>
  <c r="AB247" i="6"/>
  <c r="AC247" i="6"/>
  <c r="AD247" i="6"/>
  <c r="AE247" i="6"/>
  <c r="AF247" i="6"/>
  <c r="AG247" i="6"/>
  <c r="AI247" i="6"/>
  <c r="AJ247" i="6"/>
  <c r="AK247" i="6"/>
  <c r="AL247" i="6"/>
  <c r="AM247" i="6"/>
  <c r="AO247" i="6"/>
  <c r="AP247" i="6"/>
  <c r="AQ247" i="6"/>
  <c r="AR247" i="6"/>
  <c r="AS247" i="6"/>
  <c r="AT247" i="6"/>
  <c r="AU247" i="6"/>
  <c r="AW247" i="6"/>
  <c r="AX247" i="6"/>
  <c r="AY247" i="6"/>
  <c r="AZ247" i="6"/>
  <c r="BA247" i="6"/>
  <c r="B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Q248" i="6"/>
  <c r="AA248" i="6"/>
  <c r="AB248" i="6"/>
  <c r="AC248" i="6"/>
  <c r="AD248" i="6"/>
  <c r="AE248" i="6"/>
  <c r="AF248" i="6"/>
  <c r="AG248" i="6"/>
  <c r="AI248" i="6"/>
  <c r="AJ248" i="6"/>
  <c r="AK248" i="6"/>
  <c r="AL248" i="6"/>
  <c r="AM248" i="6"/>
  <c r="AO248" i="6"/>
  <c r="AP248" i="6"/>
  <c r="AQ248" i="6"/>
  <c r="AR248" i="6"/>
  <c r="AS248" i="6"/>
  <c r="AT248" i="6"/>
  <c r="AU248" i="6"/>
  <c r="AW248" i="6"/>
  <c r="AX248" i="6"/>
  <c r="AY248" i="6"/>
  <c r="AZ248" i="6"/>
  <c r="BA248" i="6"/>
  <c r="B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Q249" i="6"/>
  <c r="AA249" i="6"/>
  <c r="AB249" i="6"/>
  <c r="AC249" i="6"/>
  <c r="AD249" i="6"/>
  <c r="AE249" i="6"/>
  <c r="AF249" i="6"/>
  <c r="AG249" i="6"/>
  <c r="AI249" i="6"/>
  <c r="AJ249" i="6"/>
  <c r="AK249" i="6"/>
  <c r="AL249" i="6"/>
  <c r="AM249" i="6"/>
  <c r="AO249" i="6"/>
  <c r="AP249" i="6"/>
  <c r="AQ249" i="6"/>
  <c r="AR249" i="6"/>
  <c r="AS249" i="6"/>
  <c r="AT249" i="6"/>
  <c r="AU249" i="6"/>
  <c r="AW249" i="6"/>
  <c r="AX249" i="6"/>
  <c r="AY249" i="6"/>
  <c r="AZ249" i="6"/>
  <c r="BA249" i="6"/>
  <c r="B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Q250" i="6"/>
  <c r="AA250" i="6"/>
  <c r="AB250" i="6"/>
  <c r="AC250" i="6"/>
  <c r="AD250" i="6"/>
  <c r="AE250" i="6"/>
  <c r="AF250" i="6"/>
  <c r="AG250" i="6"/>
  <c r="AI250" i="6"/>
  <c r="AJ250" i="6"/>
  <c r="AK250" i="6"/>
  <c r="AL250" i="6"/>
  <c r="AM250" i="6"/>
  <c r="AO250" i="6"/>
  <c r="AP250" i="6"/>
  <c r="AQ250" i="6"/>
  <c r="AR250" i="6"/>
  <c r="AS250" i="6"/>
  <c r="AT250" i="6"/>
  <c r="AU250" i="6"/>
  <c r="AW250" i="6"/>
  <c r="AX250" i="6"/>
  <c r="AY250" i="6"/>
  <c r="AZ250" i="6"/>
  <c r="BA250" i="6"/>
  <c r="B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Q251" i="6"/>
  <c r="AA251" i="6"/>
  <c r="AB251" i="6"/>
  <c r="AC251" i="6"/>
  <c r="AD251" i="6"/>
  <c r="AE251" i="6"/>
  <c r="AF251" i="6"/>
  <c r="AG251" i="6"/>
  <c r="AI251" i="6"/>
  <c r="AJ251" i="6"/>
  <c r="AK251" i="6"/>
  <c r="AL251" i="6"/>
  <c r="AM251" i="6"/>
  <c r="AO251" i="6"/>
  <c r="AP251" i="6"/>
  <c r="AQ251" i="6"/>
  <c r="AR251" i="6"/>
  <c r="AS251" i="6"/>
  <c r="AT251" i="6"/>
  <c r="AU251" i="6"/>
  <c r="AW251" i="6"/>
  <c r="AX251" i="6"/>
  <c r="AY251" i="6"/>
  <c r="AZ251" i="6"/>
  <c r="BA251" i="6"/>
  <c r="B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Q252" i="6"/>
  <c r="AA252" i="6"/>
  <c r="AB252" i="6"/>
  <c r="AC252" i="6"/>
  <c r="AD252" i="6"/>
  <c r="AE252" i="6"/>
  <c r="AF252" i="6"/>
  <c r="AG252" i="6"/>
  <c r="AI252" i="6"/>
  <c r="AJ252" i="6"/>
  <c r="AK252" i="6"/>
  <c r="AL252" i="6"/>
  <c r="AM252" i="6"/>
  <c r="AO252" i="6"/>
  <c r="AP252" i="6"/>
  <c r="AQ252" i="6"/>
  <c r="AR252" i="6"/>
  <c r="AS252" i="6"/>
  <c r="AT252" i="6"/>
  <c r="AU252" i="6"/>
  <c r="AW252" i="6"/>
  <c r="AX252" i="6"/>
  <c r="AY252" i="6"/>
  <c r="AZ252" i="6"/>
  <c r="BA252" i="6"/>
  <c r="B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Q253" i="6"/>
  <c r="AA253" i="6"/>
  <c r="AB253" i="6"/>
  <c r="AC253" i="6"/>
  <c r="AD253" i="6"/>
  <c r="AE253" i="6"/>
  <c r="AF253" i="6"/>
  <c r="AG253" i="6"/>
  <c r="AI253" i="6"/>
  <c r="AJ253" i="6"/>
  <c r="AK253" i="6"/>
  <c r="AL253" i="6"/>
  <c r="AM253" i="6"/>
  <c r="AO253" i="6"/>
  <c r="AP253" i="6"/>
  <c r="AQ253" i="6"/>
  <c r="AR253" i="6"/>
  <c r="AS253" i="6"/>
  <c r="AT253" i="6"/>
  <c r="AU253" i="6"/>
  <c r="AW253" i="6"/>
  <c r="AX253" i="6"/>
  <c r="AY253" i="6"/>
  <c r="AZ253" i="6"/>
  <c r="BA253" i="6"/>
  <c r="B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Q254" i="6"/>
  <c r="AA254" i="6"/>
  <c r="AB254" i="6"/>
  <c r="AC254" i="6"/>
  <c r="AD254" i="6"/>
  <c r="AE254" i="6"/>
  <c r="AF254" i="6"/>
  <c r="AG254" i="6"/>
  <c r="AI254" i="6"/>
  <c r="AJ254" i="6"/>
  <c r="AK254" i="6"/>
  <c r="AL254" i="6"/>
  <c r="AM254" i="6"/>
  <c r="AO254" i="6"/>
  <c r="AP254" i="6"/>
  <c r="AQ254" i="6"/>
  <c r="AR254" i="6"/>
  <c r="AS254" i="6"/>
  <c r="AT254" i="6"/>
  <c r="AU254" i="6"/>
  <c r="AW254" i="6"/>
  <c r="AX254" i="6"/>
  <c r="AY254" i="6"/>
  <c r="AZ254" i="6"/>
  <c r="BA254" i="6"/>
  <c r="B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Q255" i="6"/>
  <c r="AA255" i="6"/>
  <c r="AB255" i="6"/>
  <c r="AC255" i="6"/>
  <c r="AD255" i="6"/>
  <c r="AE255" i="6"/>
  <c r="AF255" i="6"/>
  <c r="AG255" i="6"/>
  <c r="AI255" i="6"/>
  <c r="AJ255" i="6"/>
  <c r="AK255" i="6"/>
  <c r="AL255" i="6"/>
  <c r="AM255" i="6"/>
  <c r="AO255" i="6"/>
  <c r="AP255" i="6"/>
  <c r="AQ255" i="6"/>
  <c r="AR255" i="6"/>
  <c r="AS255" i="6"/>
  <c r="AT255" i="6"/>
  <c r="AU255" i="6"/>
  <c r="AW255" i="6"/>
  <c r="AX255" i="6"/>
  <c r="AY255" i="6"/>
  <c r="AZ255" i="6"/>
  <c r="BA255" i="6"/>
  <c r="B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Q256" i="6"/>
  <c r="AA256" i="6"/>
  <c r="AB256" i="6"/>
  <c r="AC256" i="6"/>
  <c r="AD256" i="6"/>
  <c r="AE256" i="6"/>
  <c r="AF256" i="6"/>
  <c r="AG256" i="6"/>
  <c r="AI256" i="6"/>
  <c r="AJ256" i="6"/>
  <c r="AK256" i="6"/>
  <c r="AL256" i="6"/>
  <c r="AM256" i="6"/>
  <c r="AO256" i="6"/>
  <c r="AP256" i="6"/>
  <c r="AQ256" i="6"/>
  <c r="AR256" i="6"/>
  <c r="AS256" i="6"/>
  <c r="AT256" i="6"/>
  <c r="AU256" i="6"/>
  <c r="AW256" i="6"/>
  <c r="AX256" i="6"/>
  <c r="AY256" i="6"/>
  <c r="AZ256" i="6"/>
  <c r="BA256" i="6"/>
  <c r="B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Q257" i="6"/>
  <c r="AA257" i="6"/>
  <c r="AB257" i="6"/>
  <c r="AC257" i="6"/>
  <c r="AD257" i="6"/>
  <c r="AE257" i="6"/>
  <c r="AF257" i="6"/>
  <c r="AG257" i="6"/>
  <c r="AI257" i="6"/>
  <c r="AJ257" i="6"/>
  <c r="AK257" i="6"/>
  <c r="AL257" i="6"/>
  <c r="AM257" i="6"/>
  <c r="AO257" i="6"/>
  <c r="AP257" i="6"/>
  <c r="AQ257" i="6"/>
  <c r="AR257" i="6"/>
  <c r="AS257" i="6"/>
  <c r="AT257" i="6"/>
  <c r="AU257" i="6"/>
  <c r="AW257" i="6"/>
  <c r="AX257" i="6"/>
  <c r="AY257" i="6"/>
  <c r="AZ257" i="6"/>
  <c r="BA257" i="6"/>
  <c r="B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Q258" i="6"/>
  <c r="AA258" i="6"/>
  <c r="AB258" i="6"/>
  <c r="AC258" i="6"/>
  <c r="AD258" i="6"/>
  <c r="AE258" i="6"/>
  <c r="AF258" i="6"/>
  <c r="AG258" i="6"/>
  <c r="AI258" i="6"/>
  <c r="AJ258" i="6"/>
  <c r="AK258" i="6"/>
  <c r="AL258" i="6"/>
  <c r="AM258" i="6"/>
  <c r="AO258" i="6"/>
  <c r="AP258" i="6"/>
  <c r="AQ258" i="6"/>
  <c r="AR258" i="6"/>
  <c r="AS258" i="6"/>
  <c r="AT258" i="6"/>
  <c r="AU258" i="6"/>
  <c r="AW258" i="6"/>
  <c r="AX258" i="6"/>
  <c r="AY258" i="6"/>
  <c r="AZ258" i="6"/>
  <c r="BA258" i="6"/>
  <c r="B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Q259" i="6"/>
  <c r="AA259" i="6"/>
  <c r="AB259" i="6"/>
  <c r="AC259" i="6"/>
  <c r="AD259" i="6"/>
  <c r="AE259" i="6"/>
  <c r="AF259" i="6"/>
  <c r="AG259" i="6"/>
  <c r="AI259" i="6"/>
  <c r="AJ259" i="6"/>
  <c r="AK259" i="6"/>
  <c r="AL259" i="6"/>
  <c r="AM259" i="6"/>
  <c r="AO259" i="6"/>
  <c r="AP259" i="6"/>
  <c r="AQ259" i="6"/>
  <c r="AR259" i="6"/>
  <c r="AS259" i="6"/>
  <c r="AT259" i="6"/>
  <c r="AU259" i="6"/>
  <c r="AW259" i="6"/>
  <c r="AX259" i="6"/>
  <c r="AY259" i="6"/>
  <c r="AZ259" i="6"/>
  <c r="BA259" i="6"/>
  <c r="B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Q260" i="6"/>
  <c r="AA260" i="6"/>
  <c r="AB260" i="6"/>
  <c r="AC260" i="6"/>
  <c r="AD260" i="6"/>
  <c r="AE260" i="6"/>
  <c r="AF260" i="6"/>
  <c r="AG260" i="6"/>
  <c r="AI260" i="6"/>
  <c r="AJ260" i="6"/>
  <c r="AK260" i="6"/>
  <c r="AL260" i="6"/>
  <c r="AM260" i="6"/>
  <c r="AO260" i="6"/>
  <c r="AP260" i="6"/>
  <c r="AQ260" i="6"/>
  <c r="AR260" i="6"/>
  <c r="AS260" i="6"/>
  <c r="AT260" i="6"/>
  <c r="AU260" i="6"/>
  <c r="AW260" i="6"/>
  <c r="AX260" i="6"/>
  <c r="AY260" i="6"/>
  <c r="AZ260" i="6"/>
  <c r="BA260" i="6"/>
  <c r="B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Q261" i="6"/>
  <c r="AA261" i="6"/>
  <c r="AB261" i="6"/>
  <c r="AC261" i="6"/>
  <c r="AD261" i="6"/>
  <c r="AE261" i="6"/>
  <c r="AF261" i="6"/>
  <c r="AG261" i="6"/>
  <c r="AI261" i="6"/>
  <c r="AJ261" i="6"/>
  <c r="AK261" i="6"/>
  <c r="AL261" i="6"/>
  <c r="AM261" i="6"/>
  <c r="AO261" i="6"/>
  <c r="AP261" i="6"/>
  <c r="AQ261" i="6"/>
  <c r="AR261" i="6"/>
  <c r="AS261" i="6"/>
  <c r="AT261" i="6"/>
  <c r="AU261" i="6"/>
  <c r="AW261" i="6"/>
  <c r="AX261" i="6"/>
  <c r="AY261" i="6"/>
  <c r="AZ261" i="6"/>
  <c r="BA261" i="6"/>
  <c r="B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Q262" i="6"/>
  <c r="AA262" i="6"/>
  <c r="AB262" i="6"/>
  <c r="AC262" i="6"/>
  <c r="AD262" i="6"/>
  <c r="AE262" i="6"/>
  <c r="AF262" i="6"/>
  <c r="AG262" i="6"/>
  <c r="AI262" i="6"/>
  <c r="AJ262" i="6"/>
  <c r="AK262" i="6"/>
  <c r="AL262" i="6"/>
  <c r="AM262" i="6"/>
  <c r="AO262" i="6"/>
  <c r="AP262" i="6"/>
  <c r="AQ262" i="6"/>
  <c r="AR262" i="6"/>
  <c r="AS262" i="6"/>
  <c r="AT262" i="6"/>
  <c r="AU262" i="6"/>
  <c r="AW262" i="6"/>
  <c r="AX262" i="6"/>
  <c r="AY262" i="6"/>
  <c r="AZ262" i="6"/>
  <c r="BA262" i="6"/>
  <c r="B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Q263" i="6"/>
  <c r="AA263" i="6"/>
  <c r="AB263" i="6"/>
  <c r="AC263" i="6"/>
  <c r="AD263" i="6"/>
  <c r="AE263" i="6"/>
  <c r="AF263" i="6"/>
  <c r="AG263" i="6"/>
  <c r="AI263" i="6"/>
  <c r="AJ263" i="6"/>
  <c r="AK263" i="6"/>
  <c r="AL263" i="6"/>
  <c r="AM263" i="6"/>
  <c r="AO263" i="6"/>
  <c r="AP263" i="6"/>
  <c r="AQ263" i="6"/>
  <c r="AR263" i="6"/>
  <c r="AS263" i="6"/>
  <c r="AT263" i="6"/>
  <c r="AU263" i="6"/>
  <c r="AW263" i="6"/>
  <c r="AX263" i="6"/>
  <c r="AY263" i="6"/>
  <c r="AZ263" i="6"/>
  <c r="BA263" i="6"/>
  <c r="B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Q264" i="6"/>
  <c r="AA264" i="6"/>
  <c r="AB264" i="6"/>
  <c r="AC264" i="6"/>
  <c r="AD264" i="6"/>
  <c r="AE264" i="6"/>
  <c r="AF264" i="6"/>
  <c r="AG264" i="6"/>
  <c r="AI264" i="6"/>
  <c r="AJ264" i="6"/>
  <c r="AK264" i="6"/>
  <c r="AL264" i="6"/>
  <c r="AM264" i="6"/>
  <c r="AO264" i="6"/>
  <c r="AP264" i="6"/>
  <c r="AQ264" i="6"/>
  <c r="AR264" i="6"/>
  <c r="AS264" i="6"/>
  <c r="AT264" i="6"/>
  <c r="AU264" i="6"/>
  <c r="AW264" i="6"/>
  <c r="AX264" i="6"/>
  <c r="AY264" i="6"/>
  <c r="AZ264" i="6"/>
  <c r="BA264" i="6"/>
  <c r="B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Q265" i="6"/>
  <c r="AA265" i="6"/>
  <c r="AB265" i="6"/>
  <c r="AC265" i="6"/>
  <c r="AD265" i="6"/>
  <c r="AE265" i="6"/>
  <c r="AF265" i="6"/>
  <c r="AG265" i="6"/>
  <c r="AI265" i="6"/>
  <c r="AJ265" i="6"/>
  <c r="AK265" i="6"/>
  <c r="AL265" i="6"/>
  <c r="AM265" i="6"/>
  <c r="AO265" i="6"/>
  <c r="AP265" i="6"/>
  <c r="AQ265" i="6"/>
  <c r="AR265" i="6"/>
  <c r="AS265" i="6"/>
  <c r="AT265" i="6"/>
  <c r="AU265" i="6"/>
  <c r="AW265" i="6"/>
  <c r="AX265" i="6"/>
  <c r="AY265" i="6"/>
  <c r="AZ265" i="6"/>
  <c r="BA265" i="6"/>
  <c r="B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Q266" i="6"/>
  <c r="AA266" i="6"/>
  <c r="AB266" i="6"/>
  <c r="AC266" i="6"/>
  <c r="AD266" i="6"/>
  <c r="AE266" i="6"/>
  <c r="AF266" i="6"/>
  <c r="AG266" i="6"/>
  <c r="AI266" i="6"/>
  <c r="AJ266" i="6"/>
  <c r="AK266" i="6"/>
  <c r="AL266" i="6"/>
  <c r="AM266" i="6"/>
  <c r="AO266" i="6"/>
  <c r="AP266" i="6"/>
  <c r="AQ266" i="6"/>
  <c r="AR266" i="6"/>
  <c r="AS266" i="6"/>
  <c r="AT266" i="6"/>
  <c r="AU266" i="6"/>
  <c r="AW266" i="6"/>
  <c r="AX266" i="6"/>
  <c r="AY266" i="6"/>
  <c r="AZ266" i="6"/>
  <c r="BA266" i="6"/>
  <c r="B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Q267" i="6"/>
  <c r="AA267" i="6"/>
  <c r="AB267" i="6"/>
  <c r="AC267" i="6"/>
  <c r="AD267" i="6"/>
  <c r="AE267" i="6"/>
  <c r="AF267" i="6"/>
  <c r="AG267" i="6"/>
  <c r="AI267" i="6"/>
  <c r="AJ267" i="6"/>
  <c r="AK267" i="6"/>
  <c r="AL267" i="6"/>
  <c r="AM267" i="6"/>
  <c r="AO267" i="6"/>
  <c r="AP267" i="6"/>
  <c r="AQ267" i="6"/>
  <c r="AR267" i="6"/>
  <c r="AS267" i="6"/>
  <c r="AT267" i="6"/>
  <c r="AU267" i="6"/>
  <c r="AW267" i="6"/>
  <c r="AX267" i="6"/>
  <c r="AY267" i="6"/>
  <c r="AZ267" i="6"/>
  <c r="BA267" i="6"/>
  <c r="B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Q268" i="6"/>
  <c r="AA268" i="6"/>
  <c r="AB268" i="6"/>
  <c r="AC268" i="6"/>
  <c r="AD268" i="6"/>
  <c r="AE268" i="6"/>
  <c r="AF268" i="6"/>
  <c r="AG268" i="6"/>
  <c r="AI268" i="6"/>
  <c r="AJ268" i="6"/>
  <c r="AK268" i="6"/>
  <c r="AL268" i="6"/>
  <c r="AM268" i="6"/>
  <c r="AO268" i="6"/>
  <c r="AP268" i="6"/>
  <c r="AQ268" i="6"/>
  <c r="AR268" i="6"/>
  <c r="AS268" i="6"/>
  <c r="AT268" i="6"/>
  <c r="AU268" i="6"/>
  <c r="AW268" i="6"/>
  <c r="AX268" i="6"/>
  <c r="AY268" i="6"/>
  <c r="AZ268" i="6"/>
  <c r="BA268" i="6"/>
  <c r="B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Q269" i="6"/>
  <c r="AA269" i="6"/>
  <c r="AB269" i="6"/>
  <c r="AC269" i="6"/>
  <c r="AD269" i="6"/>
  <c r="AE269" i="6"/>
  <c r="AF269" i="6"/>
  <c r="AG269" i="6"/>
  <c r="AI269" i="6"/>
  <c r="AJ269" i="6"/>
  <c r="AK269" i="6"/>
  <c r="AL269" i="6"/>
  <c r="AM269" i="6"/>
  <c r="AO269" i="6"/>
  <c r="AP269" i="6"/>
  <c r="AQ269" i="6"/>
  <c r="AR269" i="6"/>
  <c r="AS269" i="6"/>
  <c r="AT269" i="6"/>
  <c r="AU269" i="6"/>
  <c r="AW269" i="6"/>
  <c r="AX269" i="6"/>
  <c r="AY269" i="6"/>
  <c r="AZ269" i="6"/>
  <c r="BA269" i="6"/>
  <c r="B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Q270" i="6"/>
  <c r="AA270" i="6"/>
  <c r="AB270" i="6"/>
  <c r="AC270" i="6"/>
  <c r="AD270" i="6"/>
  <c r="AE270" i="6"/>
  <c r="AF270" i="6"/>
  <c r="AG270" i="6"/>
  <c r="AI270" i="6"/>
  <c r="AJ270" i="6"/>
  <c r="AK270" i="6"/>
  <c r="AL270" i="6"/>
  <c r="AM270" i="6"/>
  <c r="AO270" i="6"/>
  <c r="AP270" i="6"/>
  <c r="AQ270" i="6"/>
  <c r="AR270" i="6"/>
  <c r="AS270" i="6"/>
  <c r="AT270" i="6"/>
  <c r="AU270" i="6"/>
  <c r="AW270" i="6"/>
  <c r="AX270" i="6"/>
  <c r="AY270" i="6"/>
  <c r="AZ270" i="6"/>
  <c r="BA270" i="6"/>
  <c r="B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Q271" i="6"/>
  <c r="AA271" i="6"/>
  <c r="AB271" i="6"/>
  <c r="AC271" i="6"/>
  <c r="AD271" i="6"/>
  <c r="AE271" i="6"/>
  <c r="AF271" i="6"/>
  <c r="AG271" i="6"/>
  <c r="AI271" i="6"/>
  <c r="AJ271" i="6"/>
  <c r="AK271" i="6"/>
  <c r="AL271" i="6"/>
  <c r="AM271" i="6"/>
  <c r="AO271" i="6"/>
  <c r="AP271" i="6"/>
  <c r="AQ271" i="6"/>
  <c r="AR271" i="6"/>
  <c r="AS271" i="6"/>
  <c r="AT271" i="6"/>
  <c r="AU271" i="6"/>
  <c r="AW271" i="6"/>
  <c r="AX271" i="6"/>
  <c r="AY271" i="6"/>
  <c r="AZ271" i="6"/>
  <c r="BA271" i="6"/>
  <c r="B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Q272" i="6"/>
  <c r="AA272" i="6"/>
  <c r="AB272" i="6"/>
  <c r="AC272" i="6"/>
  <c r="AD272" i="6"/>
  <c r="AE272" i="6"/>
  <c r="AF272" i="6"/>
  <c r="AG272" i="6"/>
  <c r="AI272" i="6"/>
  <c r="AJ272" i="6"/>
  <c r="AK272" i="6"/>
  <c r="AL272" i="6"/>
  <c r="AM272" i="6"/>
  <c r="AO272" i="6"/>
  <c r="AP272" i="6"/>
  <c r="AQ272" i="6"/>
  <c r="AR272" i="6"/>
  <c r="AS272" i="6"/>
  <c r="AT272" i="6"/>
  <c r="AU272" i="6"/>
  <c r="AW272" i="6"/>
  <c r="AX272" i="6"/>
  <c r="AY272" i="6"/>
  <c r="AZ272" i="6"/>
  <c r="BA272" i="6"/>
  <c r="B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Q273" i="6"/>
  <c r="AA273" i="6"/>
  <c r="AB273" i="6"/>
  <c r="AC273" i="6"/>
  <c r="AD273" i="6"/>
  <c r="AE273" i="6"/>
  <c r="AF273" i="6"/>
  <c r="AG273" i="6"/>
  <c r="AI273" i="6"/>
  <c r="AJ273" i="6"/>
  <c r="AK273" i="6"/>
  <c r="AL273" i="6"/>
  <c r="AM273" i="6"/>
  <c r="AO273" i="6"/>
  <c r="AP273" i="6"/>
  <c r="AQ273" i="6"/>
  <c r="AR273" i="6"/>
  <c r="AS273" i="6"/>
  <c r="AT273" i="6"/>
  <c r="AU273" i="6"/>
  <c r="AW273" i="6"/>
  <c r="AX273" i="6"/>
  <c r="AY273" i="6"/>
  <c r="AZ273" i="6"/>
  <c r="BA273" i="6"/>
  <c r="B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Q274" i="6"/>
  <c r="AA274" i="6"/>
  <c r="AB274" i="6"/>
  <c r="AC274" i="6"/>
  <c r="AD274" i="6"/>
  <c r="AE274" i="6"/>
  <c r="AF274" i="6"/>
  <c r="AG274" i="6"/>
  <c r="AI274" i="6"/>
  <c r="AJ274" i="6"/>
  <c r="AK274" i="6"/>
  <c r="AL274" i="6"/>
  <c r="AM274" i="6"/>
  <c r="AO274" i="6"/>
  <c r="AP274" i="6"/>
  <c r="AQ274" i="6"/>
  <c r="AR274" i="6"/>
  <c r="AS274" i="6"/>
  <c r="AT274" i="6"/>
  <c r="AU274" i="6"/>
  <c r="AW274" i="6"/>
  <c r="AX274" i="6"/>
  <c r="AY274" i="6"/>
  <c r="AZ274" i="6"/>
  <c r="BA274" i="6"/>
  <c r="B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Q275" i="6"/>
  <c r="AA275" i="6"/>
  <c r="AB275" i="6"/>
  <c r="AC275" i="6"/>
  <c r="AD275" i="6"/>
  <c r="AE275" i="6"/>
  <c r="AF275" i="6"/>
  <c r="AG275" i="6"/>
  <c r="AI275" i="6"/>
  <c r="AJ275" i="6"/>
  <c r="AK275" i="6"/>
  <c r="AL275" i="6"/>
  <c r="AM275" i="6"/>
  <c r="AO275" i="6"/>
  <c r="AP275" i="6"/>
  <c r="AQ275" i="6"/>
  <c r="AR275" i="6"/>
  <c r="AS275" i="6"/>
  <c r="AT275" i="6"/>
  <c r="AU275" i="6"/>
  <c r="AW275" i="6"/>
  <c r="AX275" i="6"/>
  <c r="AY275" i="6"/>
  <c r="AZ275" i="6"/>
  <c r="BA275" i="6"/>
  <c r="B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Q276" i="6"/>
  <c r="AA276" i="6"/>
  <c r="AB276" i="6"/>
  <c r="AC276" i="6"/>
  <c r="AD276" i="6"/>
  <c r="AE276" i="6"/>
  <c r="AF276" i="6"/>
  <c r="AG276" i="6"/>
  <c r="AI276" i="6"/>
  <c r="AJ276" i="6"/>
  <c r="AK276" i="6"/>
  <c r="AL276" i="6"/>
  <c r="AM276" i="6"/>
  <c r="AO276" i="6"/>
  <c r="AP276" i="6"/>
  <c r="AQ276" i="6"/>
  <c r="AR276" i="6"/>
  <c r="AS276" i="6"/>
  <c r="AT276" i="6"/>
  <c r="AU276" i="6"/>
  <c r="AW276" i="6"/>
  <c r="AX276" i="6"/>
  <c r="AY276" i="6"/>
  <c r="AZ276" i="6"/>
  <c r="BA276" i="6"/>
  <c r="B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Q277" i="6"/>
  <c r="AA277" i="6"/>
  <c r="AB277" i="6"/>
  <c r="AC277" i="6"/>
  <c r="AD277" i="6"/>
  <c r="AE277" i="6"/>
  <c r="AF277" i="6"/>
  <c r="AG277" i="6"/>
  <c r="AI277" i="6"/>
  <c r="AJ277" i="6"/>
  <c r="AK277" i="6"/>
  <c r="AL277" i="6"/>
  <c r="AM277" i="6"/>
  <c r="AO277" i="6"/>
  <c r="AP277" i="6"/>
  <c r="AQ277" i="6"/>
  <c r="AR277" i="6"/>
  <c r="AS277" i="6"/>
  <c r="AT277" i="6"/>
  <c r="AU277" i="6"/>
  <c r="AW277" i="6"/>
  <c r="AX277" i="6"/>
  <c r="AY277" i="6"/>
  <c r="AZ277" i="6"/>
  <c r="BA277" i="6"/>
  <c r="B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Q278" i="6"/>
  <c r="AA278" i="6"/>
  <c r="AB278" i="6"/>
  <c r="AC278" i="6"/>
  <c r="AD278" i="6"/>
  <c r="AE278" i="6"/>
  <c r="AF278" i="6"/>
  <c r="AG278" i="6"/>
  <c r="AI278" i="6"/>
  <c r="AJ278" i="6"/>
  <c r="AK278" i="6"/>
  <c r="AL278" i="6"/>
  <c r="AM278" i="6"/>
  <c r="AO278" i="6"/>
  <c r="AP278" i="6"/>
  <c r="AQ278" i="6"/>
  <c r="AR278" i="6"/>
  <c r="AS278" i="6"/>
  <c r="AT278" i="6"/>
  <c r="AU278" i="6"/>
  <c r="AW278" i="6"/>
  <c r="AX278" i="6"/>
  <c r="AY278" i="6"/>
  <c r="AZ278" i="6"/>
  <c r="BA278" i="6"/>
  <c r="B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Q279" i="6"/>
  <c r="AA279" i="6"/>
  <c r="AB279" i="6"/>
  <c r="AC279" i="6"/>
  <c r="AD279" i="6"/>
  <c r="AE279" i="6"/>
  <c r="AF279" i="6"/>
  <c r="AG279" i="6"/>
  <c r="AI279" i="6"/>
  <c r="AJ279" i="6"/>
  <c r="AK279" i="6"/>
  <c r="AL279" i="6"/>
  <c r="AM279" i="6"/>
  <c r="AO279" i="6"/>
  <c r="AP279" i="6"/>
  <c r="AQ279" i="6"/>
  <c r="AR279" i="6"/>
  <c r="AS279" i="6"/>
  <c r="AT279" i="6"/>
  <c r="AU279" i="6"/>
  <c r="AW279" i="6"/>
  <c r="AX279" i="6"/>
  <c r="AY279" i="6"/>
  <c r="AZ279" i="6"/>
  <c r="BA279" i="6"/>
  <c r="B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Q280" i="6"/>
  <c r="AA280" i="6"/>
  <c r="AB280" i="6"/>
  <c r="AC280" i="6"/>
  <c r="AD280" i="6"/>
  <c r="AE280" i="6"/>
  <c r="AF280" i="6"/>
  <c r="AG280" i="6"/>
  <c r="AI280" i="6"/>
  <c r="AJ280" i="6"/>
  <c r="AK280" i="6"/>
  <c r="AL280" i="6"/>
  <c r="AM280" i="6"/>
  <c r="AO280" i="6"/>
  <c r="AP280" i="6"/>
  <c r="AQ280" i="6"/>
  <c r="AR280" i="6"/>
  <c r="AS280" i="6"/>
  <c r="AT280" i="6"/>
  <c r="AU280" i="6"/>
  <c r="AW280" i="6"/>
  <c r="AX280" i="6"/>
  <c r="AY280" i="6"/>
  <c r="AZ280" i="6"/>
  <c r="BA280" i="6"/>
  <c r="B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Q281" i="6"/>
  <c r="AA281" i="6"/>
  <c r="AB281" i="6"/>
  <c r="AC281" i="6"/>
  <c r="AD281" i="6"/>
  <c r="AE281" i="6"/>
  <c r="AF281" i="6"/>
  <c r="AG281" i="6"/>
  <c r="AI281" i="6"/>
  <c r="AJ281" i="6"/>
  <c r="AK281" i="6"/>
  <c r="AL281" i="6"/>
  <c r="AM281" i="6"/>
  <c r="AO281" i="6"/>
  <c r="AP281" i="6"/>
  <c r="AQ281" i="6"/>
  <c r="AR281" i="6"/>
  <c r="AS281" i="6"/>
  <c r="AT281" i="6"/>
  <c r="AU281" i="6"/>
  <c r="AW281" i="6"/>
  <c r="AX281" i="6"/>
  <c r="AY281" i="6"/>
  <c r="AZ281" i="6"/>
  <c r="BA281" i="6"/>
  <c r="B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Q282" i="6"/>
  <c r="AA282" i="6"/>
  <c r="AB282" i="6"/>
  <c r="AC282" i="6"/>
  <c r="AD282" i="6"/>
  <c r="AE282" i="6"/>
  <c r="AF282" i="6"/>
  <c r="AG282" i="6"/>
  <c r="AI282" i="6"/>
  <c r="AJ282" i="6"/>
  <c r="AK282" i="6"/>
  <c r="AL282" i="6"/>
  <c r="AM282" i="6"/>
  <c r="AO282" i="6"/>
  <c r="AP282" i="6"/>
  <c r="AQ282" i="6"/>
  <c r="AR282" i="6"/>
  <c r="AS282" i="6"/>
  <c r="AT282" i="6"/>
  <c r="AU282" i="6"/>
  <c r="AW282" i="6"/>
  <c r="AX282" i="6"/>
  <c r="AY282" i="6"/>
  <c r="AZ282" i="6"/>
  <c r="BA282" i="6"/>
  <c r="B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Q283" i="6"/>
  <c r="AA283" i="6"/>
  <c r="AB283" i="6"/>
  <c r="AC283" i="6"/>
  <c r="AD283" i="6"/>
  <c r="AE283" i="6"/>
  <c r="AF283" i="6"/>
  <c r="AG283" i="6"/>
  <c r="AI283" i="6"/>
  <c r="AJ283" i="6"/>
  <c r="AK283" i="6"/>
  <c r="AL283" i="6"/>
  <c r="AM283" i="6"/>
  <c r="AO283" i="6"/>
  <c r="AP283" i="6"/>
  <c r="AQ283" i="6"/>
  <c r="AR283" i="6"/>
  <c r="AS283" i="6"/>
  <c r="AT283" i="6"/>
  <c r="AU283" i="6"/>
  <c r="AW283" i="6"/>
  <c r="AX283" i="6"/>
  <c r="AY283" i="6"/>
  <c r="AZ283" i="6"/>
  <c r="BA283" i="6"/>
  <c r="B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Q284" i="6"/>
  <c r="AA284" i="6"/>
  <c r="AB284" i="6"/>
  <c r="AC284" i="6"/>
  <c r="AD284" i="6"/>
  <c r="AE284" i="6"/>
  <c r="AF284" i="6"/>
  <c r="AG284" i="6"/>
  <c r="AI284" i="6"/>
  <c r="AJ284" i="6"/>
  <c r="AK284" i="6"/>
  <c r="AL284" i="6"/>
  <c r="AM284" i="6"/>
  <c r="AO284" i="6"/>
  <c r="AP284" i="6"/>
  <c r="AQ284" i="6"/>
  <c r="AR284" i="6"/>
  <c r="AS284" i="6"/>
  <c r="AT284" i="6"/>
  <c r="AU284" i="6"/>
  <c r="AW284" i="6"/>
  <c r="AX284" i="6"/>
  <c r="AY284" i="6"/>
  <c r="AZ284" i="6"/>
  <c r="BA284" i="6"/>
  <c r="B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Q285" i="6"/>
  <c r="AA285" i="6"/>
  <c r="AB285" i="6"/>
  <c r="AC285" i="6"/>
  <c r="AD285" i="6"/>
  <c r="AE285" i="6"/>
  <c r="AF285" i="6"/>
  <c r="AG285" i="6"/>
  <c r="AI285" i="6"/>
  <c r="AJ285" i="6"/>
  <c r="AK285" i="6"/>
  <c r="AL285" i="6"/>
  <c r="AM285" i="6"/>
  <c r="AO285" i="6"/>
  <c r="AP285" i="6"/>
  <c r="AQ285" i="6"/>
  <c r="AR285" i="6"/>
  <c r="AS285" i="6"/>
  <c r="AT285" i="6"/>
  <c r="AU285" i="6"/>
  <c r="AW285" i="6"/>
  <c r="AX285" i="6"/>
  <c r="AY285" i="6"/>
  <c r="AZ285" i="6"/>
  <c r="BA285" i="6"/>
  <c r="B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Q286" i="6"/>
  <c r="AA286" i="6"/>
  <c r="AB286" i="6"/>
  <c r="AC286" i="6"/>
  <c r="AD286" i="6"/>
  <c r="AE286" i="6"/>
  <c r="AF286" i="6"/>
  <c r="AG286" i="6"/>
  <c r="AI286" i="6"/>
  <c r="AJ286" i="6"/>
  <c r="AK286" i="6"/>
  <c r="AL286" i="6"/>
  <c r="AM286" i="6"/>
  <c r="AO286" i="6"/>
  <c r="AP286" i="6"/>
  <c r="AQ286" i="6"/>
  <c r="AR286" i="6"/>
  <c r="AS286" i="6"/>
  <c r="AT286" i="6"/>
  <c r="AU286" i="6"/>
  <c r="AW286" i="6"/>
  <c r="AX286" i="6"/>
  <c r="AY286" i="6"/>
  <c r="AZ286" i="6"/>
  <c r="BA286" i="6"/>
  <c r="B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Q287" i="6"/>
  <c r="AA287" i="6"/>
  <c r="AB287" i="6"/>
  <c r="AC287" i="6"/>
  <c r="AD287" i="6"/>
  <c r="AE287" i="6"/>
  <c r="AF287" i="6"/>
  <c r="AG287" i="6"/>
  <c r="AI287" i="6"/>
  <c r="AJ287" i="6"/>
  <c r="AK287" i="6"/>
  <c r="AL287" i="6"/>
  <c r="AM287" i="6"/>
  <c r="AO287" i="6"/>
  <c r="AP287" i="6"/>
  <c r="AQ287" i="6"/>
  <c r="AR287" i="6"/>
  <c r="AS287" i="6"/>
  <c r="AT287" i="6"/>
  <c r="AU287" i="6"/>
  <c r="AW287" i="6"/>
  <c r="AX287" i="6"/>
  <c r="AY287" i="6"/>
  <c r="AZ287" i="6"/>
  <c r="BA287" i="6"/>
  <c r="B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Q288" i="6"/>
  <c r="AA288" i="6"/>
  <c r="AB288" i="6"/>
  <c r="AC288" i="6"/>
  <c r="AD288" i="6"/>
  <c r="AE288" i="6"/>
  <c r="AF288" i="6"/>
  <c r="AG288" i="6"/>
  <c r="AI288" i="6"/>
  <c r="AJ288" i="6"/>
  <c r="AK288" i="6"/>
  <c r="AL288" i="6"/>
  <c r="AM288" i="6"/>
  <c r="AO288" i="6"/>
  <c r="AP288" i="6"/>
  <c r="AQ288" i="6"/>
  <c r="AR288" i="6"/>
  <c r="AS288" i="6"/>
  <c r="AT288" i="6"/>
  <c r="AU288" i="6"/>
  <c r="AW288" i="6"/>
  <c r="AX288" i="6"/>
  <c r="AY288" i="6"/>
  <c r="AZ288" i="6"/>
  <c r="BA288" i="6"/>
  <c r="B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Q289" i="6"/>
  <c r="AA289" i="6"/>
  <c r="AB289" i="6"/>
  <c r="AC289" i="6"/>
  <c r="AD289" i="6"/>
  <c r="AE289" i="6"/>
  <c r="AF289" i="6"/>
  <c r="AG289" i="6"/>
  <c r="AI289" i="6"/>
  <c r="AJ289" i="6"/>
  <c r="AK289" i="6"/>
  <c r="AL289" i="6"/>
  <c r="AM289" i="6"/>
  <c r="AO289" i="6"/>
  <c r="AP289" i="6"/>
  <c r="AQ289" i="6"/>
  <c r="AR289" i="6"/>
  <c r="AS289" i="6"/>
  <c r="AT289" i="6"/>
  <c r="AU289" i="6"/>
  <c r="AW289" i="6"/>
  <c r="AX289" i="6"/>
  <c r="AY289" i="6"/>
  <c r="AZ289" i="6"/>
  <c r="BA289" i="6"/>
  <c r="B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Q290" i="6"/>
  <c r="AA290" i="6"/>
  <c r="AB290" i="6"/>
  <c r="AC290" i="6"/>
  <c r="AD290" i="6"/>
  <c r="AE290" i="6"/>
  <c r="AF290" i="6"/>
  <c r="AG290" i="6"/>
  <c r="AI290" i="6"/>
  <c r="AJ290" i="6"/>
  <c r="AK290" i="6"/>
  <c r="AL290" i="6"/>
  <c r="AM290" i="6"/>
  <c r="AO290" i="6"/>
  <c r="AP290" i="6"/>
  <c r="AQ290" i="6"/>
  <c r="AR290" i="6"/>
  <c r="AS290" i="6"/>
  <c r="AT290" i="6"/>
  <c r="AU290" i="6"/>
  <c r="AW290" i="6"/>
  <c r="AX290" i="6"/>
  <c r="AY290" i="6"/>
  <c r="AZ290" i="6"/>
  <c r="BA290" i="6"/>
  <c r="B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Q291" i="6"/>
  <c r="AA291" i="6"/>
  <c r="AB291" i="6"/>
  <c r="AC291" i="6"/>
  <c r="AD291" i="6"/>
  <c r="AE291" i="6"/>
  <c r="AF291" i="6"/>
  <c r="AG291" i="6"/>
  <c r="AI291" i="6"/>
  <c r="AJ291" i="6"/>
  <c r="AK291" i="6"/>
  <c r="AL291" i="6"/>
  <c r="AM291" i="6"/>
  <c r="AO291" i="6"/>
  <c r="AP291" i="6"/>
  <c r="AQ291" i="6"/>
  <c r="AR291" i="6"/>
  <c r="AS291" i="6"/>
  <c r="AT291" i="6"/>
  <c r="AU291" i="6"/>
  <c r="AW291" i="6"/>
  <c r="AX291" i="6"/>
  <c r="AY291" i="6"/>
  <c r="AZ291" i="6"/>
  <c r="BA291" i="6"/>
  <c r="B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Q292" i="6"/>
  <c r="AA292" i="6"/>
  <c r="AB292" i="6"/>
  <c r="AC292" i="6"/>
  <c r="AD292" i="6"/>
  <c r="AE292" i="6"/>
  <c r="AF292" i="6"/>
  <c r="AG292" i="6"/>
  <c r="AI292" i="6"/>
  <c r="AJ292" i="6"/>
  <c r="AK292" i="6"/>
  <c r="AL292" i="6"/>
  <c r="AM292" i="6"/>
  <c r="AO292" i="6"/>
  <c r="AP292" i="6"/>
  <c r="AQ292" i="6"/>
  <c r="AR292" i="6"/>
  <c r="AS292" i="6"/>
  <c r="AT292" i="6"/>
  <c r="AU292" i="6"/>
  <c r="AW292" i="6"/>
  <c r="AX292" i="6"/>
  <c r="AY292" i="6"/>
  <c r="AZ292" i="6"/>
  <c r="BA292" i="6"/>
  <c r="B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Q293" i="6"/>
  <c r="AA293" i="6"/>
  <c r="AB293" i="6"/>
  <c r="AC293" i="6"/>
  <c r="AD293" i="6"/>
  <c r="AE293" i="6"/>
  <c r="AF293" i="6"/>
  <c r="AG293" i="6"/>
  <c r="AI293" i="6"/>
  <c r="AJ293" i="6"/>
  <c r="AK293" i="6"/>
  <c r="AL293" i="6"/>
  <c r="AM293" i="6"/>
  <c r="AO293" i="6"/>
  <c r="AP293" i="6"/>
  <c r="AQ293" i="6"/>
  <c r="AR293" i="6"/>
  <c r="AS293" i="6"/>
  <c r="AT293" i="6"/>
  <c r="AU293" i="6"/>
  <c r="AW293" i="6"/>
  <c r="AX293" i="6"/>
  <c r="AY293" i="6"/>
  <c r="AZ293" i="6"/>
  <c r="BA293" i="6"/>
  <c r="B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Q294" i="6"/>
  <c r="AA294" i="6"/>
  <c r="AB294" i="6"/>
  <c r="AC294" i="6"/>
  <c r="AD294" i="6"/>
  <c r="AE294" i="6"/>
  <c r="AF294" i="6"/>
  <c r="AG294" i="6"/>
  <c r="AI294" i="6"/>
  <c r="AJ294" i="6"/>
  <c r="AK294" i="6"/>
  <c r="AL294" i="6"/>
  <c r="AM294" i="6"/>
  <c r="AO294" i="6"/>
  <c r="AP294" i="6"/>
  <c r="AQ294" i="6"/>
  <c r="AR294" i="6"/>
  <c r="AS294" i="6"/>
  <c r="AT294" i="6"/>
  <c r="AU294" i="6"/>
  <c r="AW294" i="6"/>
  <c r="AX294" i="6"/>
  <c r="AY294" i="6"/>
  <c r="AZ294" i="6"/>
  <c r="BA294" i="6"/>
  <c r="B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Q295" i="6"/>
  <c r="AA295" i="6"/>
  <c r="AB295" i="6"/>
  <c r="AC295" i="6"/>
  <c r="AD295" i="6"/>
  <c r="AE295" i="6"/>
  <c r="AF295" i="6"/>
  <c r="AG295" i="6"/>
  <c r="AI295" i="6"/>
  <c r="AJ295" i="6"/>
  <c r="AK295" i="6"/>
  <c r="AL295" i="6"/>
  <c r="AM295" i="6"/>
  <c r="AO295" i="6"/>
  <c r="AP295" i="6"/>
  <c r="AQ295" i="6"/>
  <c r="AR295" i="6"/>
  <c r="AS295" i="6"/>
  <c r="AT295" i="6"/>
  <c r="AU295" i="6"/>
  <c r="AW295" i="6"/>
  <c r="AX295" i="6"/>
  <c r="AY295" i="6"/>
  <c r="AZ295" i="6"/>
  <c r="BA295" i="6"/>
  <c r="B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Q296" i="6"/>
  <c r="AA296" i="6"/>
  <c r="AB296" i="6"/>
  <c r="AC296" i="6"/>
  <c r="AD296" i="6"/>
  <c r="AE296" i="6"/>
  <c r="AF296" i="6"/>
  <c r="AG296" i="6"/>
  <c r="AI296" i="6"/>
  <c r="AJ296" i="6"/>
  <c r="AK296" i="6"/>
  <c r="AL296" i="6"/>
  <c r="AM296" i="6"/>
  <c r="AO296" i="6"/>
  <c r="AP296" i="6"/>
  <c r="AQ296" i="6"/>
  <c r="AR296" i="6"/>
  <c r="AS296" i="6"/>
  <c r="AT296" i="6"/>
  <c r="AU296" i="6"/>
  <c r="AW296" i="6"/>
  <c r="AX296" i="6"/>
  <c r="AY296" i="6"/>
  <c r="AZ296" i="6"/>
  <c r="BA296" i="6"/>
  <c r="B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Q297" i="6"/>
  <c r="AA297" i="6"/>
  <c r="AB297" i="6"/>
  <c r="AC297" i="6"/>
  <c r="AD297" i="6"/>
  <c r="AE297" i="6"/>
  <c r="AF297" i="6"/>
  <c r="AG297" i="6"/>
  <c r="AI297" i="6"/>
  <c r="AJ297" i="6"/>
  <c r="AK297" i="6"/>
  <c r="AL297" i="6"/>
  <c r="AM297" i="6"/>
  <c r="AO297" i="6"/>
  <c r="AP297" i="6"/>
  <c r="AQ297" i="6"/>
  <c r="AR297" i="6"/>
  <c r="AS297" i="6"/>
  <c r="AT297" i="6"/>
  <c r="AU297" i="6"/>
  <c r="AW297" i="6"/>
  <c r="AX297" i="6"/>
  <c r="AY297" i="6"/>
  <c r="AZ297" i="6"/>
  <c r="BA297" i="6"/>
  <c r="B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Q298" i="6"/>
  <c r="AA298" i="6"/>
  <c r="AB298" i="6"/>
  <c r="AC298" i="6"/>
  <c r="AD298" i="6"/>
  <c r="AE298" i="6"/>
  <c r="AF298" i="6"/>
  <c r="AG298" i="6"/>
  <c r="AI298" i="6"/>
  <c r="AJ298" i="6"/>
  <c r="AK298" i="6"/>
  <c r="AL298" i="6"/>
  <c r="AM298" i="6"/>
  <c r="AO298" i="6"/>
  <c r="AP298" i="6"/>
  <c r="AQ298" i="6"/>
  <c r="AR298" i="6"/>
  <c r="AS298" i="6"/>
  <c r="AT298" i="6"/>
  <c r="AU298" i="6"/>
  <c r="AW298" i="6"/>
  <c r="AX298" i="6"/>
  <c r="AY298" i="6"/>
  <c r="AZ298" i="6"/>
  <c r="BA298" i="6"/>
  <c r="B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Q299" i="6"/>
  <c r="AA299" i="6"/>
  <c r="AB299" i="6"/>
  <c r="AC299" i="6"/>
  <c r="AD299" i="6"/>
  <c r="AE299" i="6"/>
  <c r="AF299" i="6"/>
  <c r="AG299" i="6"/>
  <c r="AI299" i="6"/>
  <c r="AJ299" i="6"/>
  <c r="AK299" i="6"/>
  <c r="AL299" i="6"/>
  <c r="AM299" i="6"/>
  <c r="AO299" i="6"/>
  <c r="AP299" i="6"/>
  <c r="AQ299" i="6"/>
  <c r="AR299" i="6"/>
  <c r="AS299" i="6"/>
  <c r="AT299" i="6"/>
  <c r="AU299" i="6"/>
  <c r="AW299" i="6"/>
  <c r="AX299" i="6"/>
  <c r="AY299" i="6"/>
  <c r="AZ299" i="6"/>
  <c r="BA299" i="6"/>
  <c r="B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Q300" i="6"/>
  <c r="AA300" i="6"/>
  <c r="AB300" i="6"/>
  <c r="AC300" i="6"/>
  <c r="AD300" i="6"/>
  <c r="AE300" i="6"/>
  <c r="AF300" i="6"/>
  <c r="AG300" i="6"/>
  <c r="AI300" i="6"/>
  <c r="AJ300" i="6"/>
  <c r="AK300" i="6"/>
  <c r="AL300" i="6"/>
  <c r="AM300" i="6"/>
  <c r="AO300" i="6"/>
  <c r="AP300" i="6"/>
  <c r="AQ300" i="6"/>
  <c r="AR300" i="6"/>
  <c r="AS300" i="6"/>
  <c r="AT300" i="6"/>
  <c r="AU300" i="6"/>
  <c r="AW300" i="6"/>
  <c r="AX300" i="6"/>
  <c r="AY300" i="6"/>
  <c r="AZ300" i="6"/>
  <c r="BA300" i="6"/>
  <c r="B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Q301" i="6"/>
  <c r="AA301" i="6"/>
  <c r="AB301" i="6"/>
  <c r="AC301" i="6"/>
  <c r="AD301" i="6"/>
  <c r="AE301" i="6"/>
  <c r="AF301" i="6"/>
  <c r="AG301" i="6"/>
  <c r="AI301" i="6"/>
  <c r="AJ301" i="6"/>
  <c r="AK301" i="6"/>
  <c r="AL301" i="6"/>
  <c r="AM301" i="6"/>
  <c r="AO301" i="6"/>
  <c r="AP301" i="6"/>
  <c r="AQ301" i="6"/>
  <c r="AR301" i="6"/>
  <c r="AS301" i="6"/>
  <c r="AT301" i="6"/>
  <c r="AU301" i="6"/>
  <c r="AW301" i="6"/>
  <c r="AX301" i="6"/>
  <c r="AY301" i="6"/>
  <c r="AZ301" i="6"/>
  <c r="BA301" i="6"/>
  <c r="B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Q302" i="6"/>
  <c r="AA302" i="6"/>
  <c r="AB302" i="6"/>
  <c r="AC302" i="6"/>
  <c r="AD302" i="6"/>
  <c r="AE302" i="6"/>
  <c r="AF302" i="6"/>
  <c r="AG302" i="6"/>
  <c r="AI302" i="6"/>
  <c r="AJ302" i="6"/>
  <c r="AK302" i="6"/>
  <c r="AL302" i="6"/>
  <c r="AM302" i="6"/>
  <c r="AO302" i="6"/>
  <c r="AP302" i="6"/>
  <c r="AQ302" i="6"/>
  <c r="AR302" i="6"/>
  <c r="AS302" i="6"/>
  <c r="AT302" i="6"/>
  <c r="AU302" i="6"/>
  <c r="AW302" i="6"/>
  <c r="AX302" i="6"/>
  <c r="AY302" i="6"/>
  <c r="AZ302" i="6"/>
  <c r="BA302" i="6"/>
  <c r="B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Q303" i="6"/>
  <c r="AA303" i="6"/>
  <c r="AB303" i="6"/>
  <c r="AC303" i="6"/>
  <c r="AD303" i="6"/>
  <c r="AE303" i="6"/>
  <c r="AF303" i="6"/>
  <c r="AG303" i="6"/>
  <c r="AI303" i="6"/>
  <c r="AJ303" i="6"/>
  <c r="AK303" i="6"/>
  <c r="AL303" i="6"/>
  <c r="AM303" i="6"/>
  <c r="AO303" i="6"/>
  <c r="AP303" i="6"/>
  <c r="AQ303" i="6"/>
  <c r="AR303" i="6"/>
  <c r="AS303" i="6"/>
  <c r="AT303" i="6"/>
  <c r="AU303" i="6"/>
  <c r="AW303" i="6"/>
  <c r="AX303" i="6"/>
  <c r="AY303" i="6"/>
  <c r="AZ303" i="6"/>
  <c r="BA303" i="6"/>
  <c r="B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Q304" i="6"/>
  <c r="AA304" i="6"/>
  <c r="AB304" i="6"/>
  <c r="AC304" i="6"/>
  <c r="AD304" i="6"/>
  <c r="AE304" i="6"/>
  <c r="AF304" i="6"/>
  <c r="AG304" i="6"/>
  <c r="AI304" i="6"/>
  <c r="AJ304" i="6"/>
  <c r="AK304" i="6"/>
  <c r="AL304" i="6"/>
  <c r="AM304" i="6"/>
  <c r="AO304" i="6"/>
  <c r="AP304" i="6"/>
  <c r="AQ304" i="6"/>
  <c r="AR304" i="6"/>
  <c r="AS304" i="6"/>
  <c r="AT304" i="6"/>
  <c r="AU304" i="6"/>
  <c r="AW304" i="6"/>
  <c r="AX304" i="6"/>
  <c r="AY304" i="6"/>
  <c r="AZ304" i="6"/>
  <c r="BA304" i="6"/>
  <c r="B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Q305" i="6"/>
  <c r="AA305" i="6"/>
  <c r="AB305" i="6"/>
  <c r="AC305" i="6"/>
  <c r="AD305" i="6"/>
  <c r="AE305" i="6"/>
  <c r="AF305" i="6"/>
  <c r="AG305" i="6"/>
  <c r="AI305" i="6"/>
  <c r="AJ305" i="6"/>
  <c r="AK305" i="6"/>
  <c r="AL305" i="6"/>
  <c r="AM305" i="6"/>
  <c r="AO305" i="6"/>
  <c r="AP305" i="6"/>
  <c r="AQ305" i="6"/>
  <c r="AR305" i="6"/>
  <c r="AS305" i="6"/>
  <c r="AT305" i="6"/>
  <c r="AU305" i="6"/>
  <c r="AW305" i="6"/>
  <c r="AX305" i="6"/>
  <c r="AY305" i="6"/>
  <c r="AZ305" i="6"/>
  <c r="BA305" i="6"/>
  <c r="B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Q306" i="6"/>
  <c r="AA306" i="6"/>
  <c r="AB306" i="6"/>
  <c r="AC306" i="6"/>
  <c r="AD306" i="6"/>
  <c r="AE306" i="6"/>
  <c r="AF306" i="6"/>
  <c r="AG306" i="6"/>
  <c r="AI306" i="6"/>
  <c r="AJ306" i="6"/>
  <c r="AK306" i="6"/>
  <c r="AL306" i="6"/>
  <c r="AM306" i="6"/>
  <c r="AO306" i="6"/>
  <c r="AP306" i="6"/>
  <c r="AQ306" i="6"/>
  <c r="AR306" i="6"/>
  <c r="AS306" i="6"/>
  <c r="AT306" i="6"/>
  <c r="AU306" i="6"/>
  <c r="AW306" i="6"/>
  <c r="AX306" i="6"/>
  <c r="AY306" i="6"/>
  <c r="AZ306" i="6"/>
  <c r="BA306" i="6"/>
  <c r="B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Q307" i="6"/>
  <c r="AA307" i="6"/>
  <c r="AB307" i="6"/>
  <c r="AC307" i="6"/>
  <c r="AD307" i="6"/>
  <c r="AE307" i="6"/>
  <c r="AF307" i="6"/>
  <c r="AG307" i="6"/>
  <c r="AI307" i="6"/>
  <c r="AJ307" i="6"/>
  <c r="AK307" i="6"/>
  <c r="AL307" i="6"/>
  <c r="AM307" i="6"/>
  <c r="AO307" i="6"/>
  <c r="AP307" i="6"/>
  <c r="AQ307" i="6"/>
  <c r="AR307" i="6"/>
  <c r="AS307" i="6"/>
  <c r="AT307" i="6"/>
  <c r="AU307" i="6"/>
  <c r="AW307" i="6"/>
  <c r="AX307" i="6"/>
  <c r="AY307" i="6"/>
  <c r="AZ307" i="6"/>
  <c r="BA307" i="6"/>
  <c r="B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Q308" i="6"/>
  <c r="AA308" i="6"/>
  <c r="AB308" i="6"/>
  <c r="AC308" i="6"/>
  <c r="AD308" i="6"/>
  <c r="AE308" i="6"/>
  <c r="AF308" i="6"/>
  <c r="AG308" i="6"/>
  <c r="AI308" i="6"/>
  <c r="AJ308" i="6"/>
  <c r="AK308" i="6"/>
  <c r="AL308" i="6"/>
  <c r="AM308" i="6"/>
  <c r="AO308" i="6"/>
  <c r="AP308" i="6"/>
  <c r="AQ308" i="6"/>
  <c r="AR308" i="6"/>
  <c r="AS308" i="6"/>
  <c r="AT308" i="6"/>
  <c r="AU308" i="6"/>
  <c r="AW308" i="6"/>
  <c r="AX308" i="6"/>
  <c r="AY308" i="6"/>
  <c r="AZ308" i="6"/>
  <c r="BA308" i="6"/>
  <c r="B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Q309" i="6"/>
  <c r="AA309" i="6"/>
  <c r="AB309" i="6"/>
  <c r="AC309" i="6"/>
  <c r="AD309" i="6"/>
  <c r="AE309" i="6"/>
  <c r="AF309" i="6"/>
  <c r="AG309" i="6"/>
  <c r="AI309" i="6"/>
  <c r="AJ309" i="6"/>
  <c r="AK309" i="6"/>
  <c r="AL309" i="6"/>
  <c r="AM309" i="6"/>
  <c r="AO309" i="6"/>
  <c r="AP309" i="6"/>
  <c r="AQ309" i="6"/>
  <c r="AR309" i="6"/>
  <c r="AS309" i="6"/>
  <c r="AT309" i="6"/>
  <c r="AU309" i="6"/>
  <c r="AW309" i="6"/>
  <c r="AX309" i="6"/>
  <c r="AY309" i="6"/>
  <c r="AZ309" i="6"/>
  <c r="BA309" i="6"/>
  <c r="B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Q310" i="6"/>
  <c r="AA310" i="6"/>
  <c r="AB310" i="6"/>
  <c r="AC310" i="6"/>
  <c r="AD310" i="6"/>
  <c r="AE310" i="6"/>
  <c r="AF310" i="6"/>
  <c r="AG310" i="6"/>
  <c r="AI310" i="6"/>
  <c r="AJ310" i="6"/>
  <c r="AK310" i="6"/>
  <c r="AL310" i="6"/>
  <c r="AM310" i="6"/>
  <c r="AO310" i="6"/>
  <c r="AP310" i="6"/>
  <c r="AQ310" i="6"/>
  <c r="AR310" i="6"/>
  <c r="AS310" i="6"/>
  <c r="AT310" i="6"/>
  <c r="AU310" i="6"/>
  <c r="AW310" i="6"/>
  <c r="AX310" i="6"/>
  <c r="AY310" i="6"/>
  <c r="AZ310" i="6"/>
  <c r="BA310" i="6"/>
  <c r="B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Q311" i="6"/>
  <c r="AA311" i="6"/>
  <c r="AB311" i="6"/>
  <c r="AC311" i="6"/>
  <c r="AD311" i="6"/>
  <c r="AE311" i="6"/>
  <c r="AF311" i="6"/>
  <c r="AG311" i="6"/>
  <c r="AI311" i="6"/>
  <c r="AJ311" i="6"/>
  <c r="AK311" i="6"/>
  <c r="AL311" i="6"/>
  <c r="AM311" i="6"/>
  <c r="AO311" i="6"/>
  <c r="AP311" i="6"/>
  <c r="AQ311" i="6"/>
  <c r="AR311" i="6"/>
  <c r="AS311" i="6"/>
  <c r="AT311" i="6"/>
  <c r="AU311" i="6"/>
  <c r="AW311" i="6"/>
  <c r="AX311" i="6"/>
  <c r="AY311" i="6"/>
  <c r="AZ311" i="6"/>
  <c r="BA311" i="6"/>
  <c r="B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Q312" i="6"/>
  <c r="AA312" i="6"/>
  <c r="AB312" i="6"/>
  <c r="AC312" i="6"/>
  <c r="AD312" i="6"/>
  <c r="AE312" i="6"/>
  <c r="AF312" i="6"/>
  <c r="AG312" i="6"/>
  <c r="AI312" i="6"/>
  <c r="AJ312" i="6"/>
  <c r="AK312" i="6"/>
  <c r="AL312" i="6"/>
  <c r="AM312" i="6"/>
  <c r="AO312" i="6"/>
  <c r="AP312" i="6"/>
  <c r="AQ312" i="6"/>
  <c r="AR312" i="6"/>
  <c r="AS312" i="6"/>
  <c r="AT312" i="6"/>
  <c r="AU312" i="6"/>
  <c r="AW312" i="6"/>
  <c r="AX312" i="6"/>
  <c r="AY312" i="6"/>
  <c r="AZ312" i="6"/>
  <c r="BA312" i="6"/>
  <c r="B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Q313" i="6"/>
  <c r="AA313" i="6"/>
  <c r="AB313" i="6"/>
  <c r="AC313" i="6"/>
  <c r="AD313" i="6"/>
  <c r="AE313" i="6"/>
  <c r="AF313" i="6"/>
  <c r="AG313" i="6"/>
  <c r="AI313" i="6"/>
  <c r="AJ313" i="6"/>
  <c r="AK313" i="6"/>
  <c r="AL313" i="6"/>
  <c r="AM313" i="6"/>
  <c r="AO313" i="6"/>
  <c r="AP313" i="6"/>
  <c r="AQ313" i="6"/>
  <c r="AR313" i="6"/>
  <c r="AS313" i="6"/>
  <c r="AT313" i="6"/>
  <c r="AU313" i="6"/>
  <c r="AW313" i="6"/>
  <c r="AX313" i="6"/>
  <c r="AY313" i="6"/>
  <c r="AZ313" i="6"/>
  <c r="BA313" i="6"/>
  <c r="B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Q314" i="6"/>
  <c r="AA314" i="6"/>
  <c r="AB314" i="6"/>
  <c r="AC314" i="6"/>
  <c r="AD314" i="6"/>
  <c r="AE314" i="6"/>
  <c r="AF314" i="6"/>
  <c r="AG314" i="6"/>
  <c r="AI314" i="6"/>
  <c r="AJ314" i="6"/>
  <c r="AK314" i="6"/>
  <c r="AL314" i="6"/>
  <c r="AM314" i="6"/>
  <c r="AO314" i="6"/>
  <c r="AP314" i="6"/>
  <c r="AQ314" i="6"/>
  <c r="AR314" i="6"/>
  <c r="AS314" i="6"/>
  <c r="AT314" i="6"/>
  <c r="AU314" i="6"/>
  <c r="AW314" i="6"/>
  <c r="AX314" i="6"/>
  <c r="AY314" i="6"/>
  <c r="AZ314" i="6"/>
  <c r="BA314" i="6"/>
  <c r="B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Q315" i="6"/>
  <c r="AA315" i="6"/>
  <c r="AB315" i="6"/>
  <c r="AC315" i="6"/>
  <c r="AD315" i="6"/>
  <c r="AE315" i="6"/>
  <c r="AF315" i="6"/>
  <c r="AG315" i="6"/>
  <c r="AI315" i="6"/>
  <c r="AJ315" i="6"/>
  <c r="AK315" i="6"/>
  <c r="AL315" i="6"/>
  <c r="AM315" i="6"/>
  <c r="AO315" i="6"/>
  <c r="AP315" i="6"/>
  <c r="AQ315" i="6"/>
  <c r="AR315" i="6"/>
  <c r="AS315" i="6"/>
  <c r="AT315" i="6"/>
  <c r="AU315" i="6"/>
  <c r="AW315" i="6"/>
  <c r="AX315" i="6"/>
  <c r="AY315" i="6"/>
  <c r="AZ315" i="6"/>
  <c r="BA315" i="6"/>
  <c r="B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Q316" i="6"/>
  <c r="AA316" i="6"/>
  <c r="AB316" i="6"/>
  <c r="AC316" i="6"/>
  <c r="AD316" i="6"/>
  <c r="AE316" i="6"/>
  <c r="AF316" i="6"/>
  <c r="AG316" i="6"/>
  <c r="AI316" i="6"/>
  <c r="AJ316" i="6"/>
  <c r="AK316" i="6"/>
  <c r="AL316" i="6"/>
  <c r="AM316" i="6"/>
  <c r="AO316" i="6"/>
  <c r="AP316" i="6"/>
  <c r="AQ316" i="6"/>
  <c r="AR316" i="6"/>
  <c r="AS316" i="6"/>
  <c r="AT316" i="6"/>
  <c r="AU316" i="6"/>
  <c r="AW316" i="6"/>
  <c r="AX316" i="6"/>
  <c r="AY316" i="6"/>
  <c r="AZ316" i="6"/>
  <c r="BA316" i="6"/>
  <c r="B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Q317" i="6"/>
  <c r="AA317" i="6"/>
  <c r="AB317" i="6"/>
  <c r="AC317" i="6"/>
  <c r="AD317" i="6"/>
  <c r="AE317" i="6"/>
  <c r="AF317" i="6"/>
  <c r="AG317" i="6"/>
  <c r="AI317" i="6"/>
  <c r="AJ317" i="6"/>
  <c r="AK317" i="6"/>
  <c r="AL317" i="6"/>
  <c r="AM317" i="6"/>
  <c r="AO317" i="6"/>
  <c r="AP317" i="6"/>
  <c r="AQ317" i="6"/>
  <c r="AR317" i="6"/>
  <c r="AS317" i="6"/>
  <c r="AT317" i="6"/>
  <c r="AU317" i="6"/>
  <c r="AW317" i="6"/>
  <c r="AX317" i="6"/>
  <c r="AY317" i="6"/>
  <c r="AZ317" i="6"/>
  <c r="BA317" i="6"/>
  <c r="B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Q318" i="6"/>
  <c r="AA318" i="6"/>
  <c r="AB318" i="6"/>
  <c r="AC318" i="6"/>
  <c r="AD318" i="6"/>
  <c r="AE318" i="6"/>
  <c r="AF318" i="6"/>
  <c r="AG318" i="6"/>
  <c r="AI318" i="6"/>
  <c r="AJ318" i="6"/>
  <c r="AK318" i="6"/>
  <c r="AL318" i="6"/>
  <c r="AM318" i="6"/>
  <c r="AO318" i="6"/>
  <c r="AP318" i="6"/>
  <c r="AQ318" i="6"/>
  <c r="AR318" i="6"/>
  <c r="AS318" i="6"/>
  <c r="AT318" i="6"/>
  <c r="AU318" i="6"/>
  <c r="AW318" i="6"/>
  <c r="AX318" i="6"/>
  <c r="AY318" i="6"/>
  <c r="AZ318" i="6"/>
  <c r="BA318" i="6"/>
  <c r="B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Q319" i="6"/>
  <c r="AA319" i="6"/>
  <c r="AB319" i="6"/>
  <c r="AC319" i="6"/>
  <c r="AD319" i="6"/>
  <c r="AE319" i="6"/>
  <c r="AF319" i="6"/>
  <c r="AG319" i="6"/>
  <c r="AI319" i="6"/>
  <c r="AJ319" i="6"/>
  <c r="AK319" i="6"/>
  <c r="AL319" i="6"/>
  <c r="AM319" i="6"/>
  <c r="AO319" i="6"/>
  <c r="AP319" i="6"/>
  <c r="AQ319" i="6"/>
  <c r="AR319" i="6"/>
  <c r="AS319" i="6"/>
  <c r="AT319" i="6"/>
  <c r="AU319" i="6"/>
  <c r="AW319" i="6"/>
  <c r="AX319" i="6"/>
  <c r="AY319" i="6"/>
  <c r="AZ319" i="6"/>
  <c r="BA319" i="6"/>
  <c r="B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Q320" i="6"/>
  <c r="AA320" i="6"/>
  <c r="AB320" i="6"/>
  <c r="AC320" i="6"/>
  <c r="AD320" i="6"/>
  <c r="AE320" i="6"/>
  <c r="AF320" i="6"/>
  <c r="AG320" i="6"/>
  <c r="AI320" i="6"/>
  <c r="AJ320" i="6"/>
  <c r="AK320" i="6"/>
  <c r="AL320" i="6"/>
  <c r="AM320" i="6"/>
  <c r="AO320" i="6"/>
  <c r="AP320" i="6"/>
  <c r="AQ320" i="6"/>
  <c r="AR320" i="6"/>
  <c r="AS320" i="6"/>
  <c r="AT320" i="6"/>
  <c r="AU320" i="6"/>
  <c r="AW320" i="6"/>
  <c r="AX320" i="6"/>
  <c r="AY320" i="6"/>
  <c r="AZ320" i="6"/>
  <c r="BA320" i="6"/>
  <c r="B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Q321" i="6"/>
  <c r="AA321" i="6"/>
  <c r="AB321" i="6"/>
  <c r="AC321" i="6"/>
  <c r="AD321" i="6"/>
  <c r="AE321" i="6"/>
  <c r="AF321" i="6"/>
  <c r="AG321" i="6"/>
  <c r="AI321" i="6"/>
  <c r="AJ321" i="6"/>
  <c r="AK321" i="6"/>
  <c r="AL321" i="6"/>
  <c r="AM321" i="6"/>
  <c r="AO321" i="6"/>
  <c r="AP321" i="6"/>
  <c r="AQ321" i="6"/>
  <c r="AR321" i="6"/>
  <c r="AS321" i="6"/>
  <c r="AT321" i="6"/>
  <c r="AU321" i="6"/>
  <c r="AW321" i="6"/>
  <c r="AX321" i="6"/>
  <c r="AY321" i="6"/>
  <c r="AZ321" i="6"/>
  <c r="BA321" i="6"/>
  <c r="B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Q322" i="6"/>
  <c r="AA322" i="6"/>
  <c r="AB322" i="6"/>
  <c r="AC322" i="6"/>
  <c r="AD322" i="6"/>
  <c r="AE322" i="6"/>
  <c r="AF322" i="6"/>
  <c r="AG322" i="6"/>
  <c r="AI322" i="6"/>
  <c r="AJ322" i="6"/>
  <c r="AK322" i="6"/>
  <c r="AL322" i="6"/>
  <c r="AM322" i="6"/>
  <c r="AO322" i="6"/>
  <c r="AP322" i="6"/>
  <c r="AQ322" i="6"/>
  <c r="AR322" i="6"/>
  <c r="AS322" i="6"/>
  <c r="AT322" i="6"/>
  <c r="AU322" i="6"/>
  <c r="AW322" i="6"/>
  <c r="AX322" i="6"/>
  <c r="AY322" i="6"/>
  <c r="AZ322" i="6"/>
  <c r="BA322" i="6"/>
  <c r="B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Q323" i="6"/>
  <c r="AA323" i="6"/>
  <c r="AB323" i="6"/>
  <c r="AC323" i="6"/>
  <c r="AD323" i="6"/>
  <c r="AE323" i="6"/>
  <c r="AF323" i="6"/>
  <c r="AG323" i="6"/>
  <c r="AI323" i="6"/>
  <c r="AJ323" i="6"/>
  <c r="AK323" i="6"/>
  <c r="AL323" i="6"/>
  <c r="AM323" i="6"/>
  <c r="AO323" i="6"/>
  <c r="AP323" i="6"/>
  <c r="AQ323" i="6"/>
  <c r="AR323" i="6"/>
  <c r="AS323" i="6"/>
  <c r="AT323" i="6"/>
  <c r="AU323" i="6"/>
  <c r="AW323" i="6"/>
  <c r="AX323" i="6"/>
  <c r="AY323" i="6"/>
  <c r="AZ323" i="6"/>
  <c r="BA323" i="6"/>
  <c r="B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Q324" i="6"/>
  <c r="AA324" i="6"/>
  <c r="AB324" i="6"/>
  <c r="AC324" i="6"/>
  <c r="AD324" i="6"/>
  <c r="AE324" i="6"/>
  <c r="AF324" i="6"/>
  <c r="AG324" i="6"/>
  <c r="AI324" i="6"/>
  <c r="AJ324" i="6"/>
  <c r="AK324" i="6"/>
  <c r="AL324" i="6"/>
  <c r="AM324" i="6"/>
  <c r="AO324" i="6"/>
  <c r="AP324" i="6"/>
  <c r="AQ324" i="6"/>
  <c r="AR324" i="6"/>
  <c r="AS324" i="6"/>
  <c r="AT324" i="6"/>
  <c r="AU324" i="6"/>
  <c r="AW324" i="6"/>
  <c r="AX324" i="6"/>
  <c r="AY324" i="6"/>
  <c r="AZ324" i="6"/>
  <c r="BA324" i="6"/>
  <c r="B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Q325" i="6"/>
  <c r="AA325" i="6"/>
  <c r="AB325" i="6"/>
  <c r="AC325" i="6"/>
  <c r="AD325" i="6"/>
  <c r="AE325" i="6"/>
  <c r="AF325" i="6"/>
  <c r="AG325" i="6"/>
  <c r="AI325" i="6"/>
  <c r="AJ325" i="6"/>
  <c r="AK325" i="6"/>
  <c r="AL325" i="6"/>
  <c r="AM325" i="6"/>
  <c r="AO325" i="6"/>
  <c r="AP325" i="6"/>
  <c r="AQ325" i="6"/>
  <c r="AR325" i="6"/>
  <c r="AS325" i="6"/>
  <c r="AT325" i="6"/>
  <c r="AU325" i="6"/>
  <c r="AW325" i="6"/>
  <c r="AX325" i="6"/>
  <c r="AY325" i="6"/>
  <c r="AZ325" i="6"/>
  <c r="BA325" i="6"/>
  <c r="B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Q326" i="6"/>
  <c r="AA326" i="6"/>
  <c r="AB326" i="6"/>
  <c r="AC326" i="6"/>
  <c r="AD326" i="6"/>
  <c r="AE326" i="6"/>
  <c r="AF326" i="6"/>
  <c r="AG326" i="6"/>
  <c r="AI326" i="6"/>
  <c r="AJ326" i="6"/>
  <c r="AK326" i="6"/>
  <c r="AL326" i="6"/>
  <c r="AM326" i="6"/>
  <c r="AO326" i="6"/>
  <c r="AP326" i="6"/>
  <c r="AQ326" i="6"/>
  <c r="AR326" i="6"/>
  <c r="AS326" i="6"/>
  <c r="AT326" i="6"/>
  <c r="AU326" i="6"/>
  <c r="AW326" i="6"/>
  <c r="AX326" i="6"/>
  <c r="AY326" i="6"/>
  <c r="AZ326" i="6"/>
  <c r="BA326" i="6"/>
  <c r="B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Q327" i="6"/>
  <c r="AA327" i="6"/>
  <c r="AB327" i="6"/>
  <c r="AC327" i="6"/>
  <c r="AD327" i="6"/>
  <c r="AE327" i="6"/>
  <c r="AF327" i="6"/>
  <c r="AG327" i="6"/>
  <c r="AI327" i="6"/>
  <c r="AJ327" i="6"/>
  <c r="AK327" i="6"/>
  <c r="AL327" i="6"/>
  <c r="AM327" i="6"/>
  <c r="AO327" i="6"/>
  <c r="AP327" i="6"/>
  <c r="AQ327" i="6"/>
  <c r="AR327" i="6"/>
  <c r="AS327" i="6"/>
  <c r="AT327" i="6"/>
  <c r="AU327" i="6"/>
  <c r="AW327" i="6"/>
  <c r="AX327" i="6"/>
  <c r="AY327" i="6"/>
  <c r="AZ327" i="6"/>
  <c r="BA327" i="6"/>
  <c r="B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Q328" i="6"/>
  <c r="AA328" i="6"/>
  <c r="AB328" i="6"/>
  <c r="AC328" i="6"/>
  <c r="AD328" i="6"/>
  <c r="AE328" i="6"/>
  <c r="AF328" i="6"/>
  <c r="AG328" i="6"/>
  <c r="AI328" i="6"/>
  <c r="AJ328" i="6"/>
  <c r="AK328" i="6"/>
  <c r="AL328" i="6"/>
  <c r="AM328" i="6"/>
  <c r="AO328" i="6"/>
  <c r="AP328" i="6"/>
  <c r="AQ328" i="6"/>
  <c r="AR328" i="6"/>
  <c r="AS328" i="6"/>
  <c r="AT328" i="6"/>
  <c r="AU328" i="6"/>
  <c r="AW328" i="6"/>
  <c r="AX328" i="6"/>
  <c r="AY328" i="6"/>
  <c r="AZ328" i="6"/>
  <c r="BA328" i="6"/>
  <c r="B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Q329" i="6"/>
  <c r="AA329" i="6"/>
  <c r="AB329" i="6"/>
  <c r="AC329" i="6"/>
  <c r="AD329" i="6"/>
  <c r="AE329" i="6"/>
  <c r="AF329" i="6"/>
  <c r="AG329" i="6"/>
  <c r="AI329" i="6"/>
  <c r="AJ329" i="6"/>
  <c r="AK329" i="6"/>
  <c r="AL329" i="6"/>
  <c r="AM329" i="6"/>
  <c r="AO329" i="6"/>
  <c r="AP329" i="6"/>
  <c r="AQ329" i="6"/>
  <c r="AR329" i="6"/>
  <c r="AS329" i="6"/>
  <c r="AT329" i="6"/>
  <c r="AU329" i="6"/>
  <c r="AW329" i="6"/>
  <c r="AX329" i="6"/>
  <c r="AY329" i="6"/>
  <c r="AZ329" i="6"/>
  <c r="BA329" i="6"/>
  <c r="B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Q330" i="6"/>
  <c r="AA330" i="6"/>
  <c r="AB330" i="6"/>
  <c r="AC330" i="6"/>
  <c r="AD330" i="6"/>
  <c r="AE330" i="6"/>
  <c r="AF330" i="6"/>
  <c r="AG330" i="6"/>
  <c r="AI330" i="6"/>
  <c r="AJ330" i="6"/>
  <c r="AK330" i="6"/>
  <c r="AL330" i="6"/>
  <c r="AM330" i="6"/>
  <c r="AO330" i="6"/>
  <c r="AP330" i="6"/>
  <c r="AQ330" i="6"/>
  <c r="AR330" i="6"/>
  <c r="AS330" i="6"/>
  <c r="AT330" i="6"/>
  <c r="AU330" i="6"/>
  <c r="AW330" i="6"/>
  <c r="AX330" i="6"/>
  <c r="AY330" i="6"/>
  <c r="AZ330" i="6"/>
  <c r="BA330" i="6"/>
  <c r="B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Q331" i="6"/>
  <c r="AA331" i="6"/>
  <c r="AB331" i="6"/>
  <c r="AC331" i="6"/>
  <c r="AD331" i="6"/>
  <c r="AE331" i="6"/>
  <c r="AF331" i="6"/>
  <c r="AG331" i="6"/>
  <c r="AI331" i="6"/>
  <c r="AJ331" i="6"/>
  <c r="AK331" i="6"/>
  <c r="AL331" i="6"/>
  <c r="AM331" i="6"/>
  <c r="AO331" i="6"/>
  <c r="AP331" i="6"/>
  <c r="AQ331" i="6"/>
  <c r="AR331" i="6"/>
  <c r="AS331" i="6"/>
  <c r="AT331" i="6"/>
  <c r="AU331" i="6"/>
  <c r="AW331" i="6"/>
  <c r="AX331" i="6"/>
  <c r="AY331" i="6"/>
  <c r="AZ331" i="6"/>
  <c r="BA331" i="6"/>
  <c r="B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Q332" i="6"/>
  <c r="AA332" i="6"/>
  <c r="AB332" i="6"/>
  <c r="AC332" i="6"/>
  <c r="AD332" i="6"/>
  <c r="AE332" i="6"/>
  <c r="AF332" i="6"/>
  <c r="AG332" i="6"/>
  <c r="AI332" i="6"/>
  <c r="AJ332" i="6"/>
  <c r="AK332" i="6"/>
  <c r="AL332" i="6"/>
  <c r="AM332" i="6"/>
  <c r="AO332" i="6"/>
  <c r="AP332" i="6"/>
  <c r="AQ332" i="6"/>
  <c r="AR332" i="6"/>
  <c r="AS332" i="6"/>
  <c r="AT332" i="6"/>
  <c r="AU332" i="6"/>
  <c r="AW332" i="6"/>
  <c r="AX332" i="6"/>
  <c r="AY332" i="6"/>
  <c r="AZ332" i="6"/>
  <c r="BA332" i="6"/>
  <c r="B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Q333" i="6"/>
  <c r="AA333" i="6"/>
  <c r="AB333" i="6"/>
  <c r="AC333" i="6"/>
  <c r="AD333" i="6"/>
  <c r="AE333" i="6"/>
  <c r="AF333" i="6"/>
  <c r="AG333" i="6"/>
  <c r="AI333" i="6"/>
  <c r="AJ333" i="6"/>
  <c r="AK333" i="6"/>
  <c r="AL333" i="6"/>
  <c r="AM333" i="6"/>
  <c r="AO333" i="6"/>
  <c r="AP333" i="6"/>
  <c r="AQ333" i="6"/>
  <c r="AR333" i="6"/>
  <c r="AS333" i="6"/>
  <c r="AT333" i="6"/>
  <c r="AU333" i="6"/>
  <c r="AW333" i="6"/>
  <c r="AX333" i="6"/>
  <c r="AY333" i="6"/>
  <c r="AZ333" i="6"/>
  <c r="BA333" i="6"/>
  <c r="B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Q334" i="6"/>
  <c r="AA334" i="6"/>
  <c r="AB334" i="6"/>
  <c r="AC334" i="6"/>
  <c r="AD334" i="6"/>
  <c r="AE334" i="6"/>
  <c r="AF334" i="6"/>
  <c r="AG334" i="6"/>
  <c r="AI334" i="6"/>
  <c r="AJ334" i="6"/>
  <c r="AK334" i="6"/>
  <c r="AL334" i="6"/>
  <c r="AM334" i="6"/>
  <c r="AO334" i="6"/>
  <c r="AP334" i="6"/>
  <c r="AQ334" i="6"/>
  <c r="AR334" i="6"/>
  <c r="AS334" i="6"/>
  <c r="AT334" i="6"/>
  <c r="AU334" i="6"/>
  <c r="AW334" i="6"/>
  <c r="AX334" i="6"/>
  <c r="AY334" i="6"/>
  <c r="AZ334" i="6"/>
  <c r="BA334" i="6"/>
  <c r="B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Q335" i="6"/>
  <c r="AA335" i="6"/>
  <c r="AB335" i="6"/>
  <c r="AC335" i="6"/>
  <c r="AD335" i="6"/>
  <c r="AE335" i="6"/>
  <c r="AF335" i="6"/>
  <c r="AG335" i="6"/>
  <c r="AI335" i="6"/>
  <c r="AJ335" i="6"/>
  <c r="AK335" i="6"/>
  <c r="AL335" i="6"/>
  <c r="AM335" i="6"/>
  <c r="AO335" i="6"/>
  <c r="AP335" i="6"/>
  <c r="AQ335" i="6"/>
  <c r="AR335" i="6"/>
  <c r="AS335" i="6"/>
  <c r="AT335" i="6"/>
  <c r="AU335" i="6"/>
  <c r="AW335" i="6"/>
  <c r="AX335" i="6"/>
  <c r="AY335" i="6"/>
  <c r="AZ335" i="6"/>
  <c r="BA335" i="6"/>
  <c r="B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Q336" i="6"/>
  <c r="AA336" i="6"/>
  <c r="AB336" i="6"/>
  <c r="AC336" i="6"/>
  <c r="AD336" i="6"/>
  <c r="AE336" i="6"/>
  <c r="AF336" i="6"/>
  <c r="AG336" i="6"/>
  <c r="AI336" i="6"/>
  <c r="AJ336" i="6"/>
  <c r="AK336" i="6"/>
  <c r="AL336" i="6"/>
  <c r="AM336" i="6"/>
  <c r="AO336" i="6"/>
  <c r="AP336" i="6"/>
  <c r="AQ336" i="6"/>
  <c r="AR336" i="6"/>
  <c r="AS336" i="6"/>
  <c r="AT336" i="6"/>
  <c r="AU336" i="6"/>
  <c r="AW336" i="6"/>
  <c r="AX336" i="6"/>
  <c r="AY336" i="6"/>
  <c r="AZ336" i="6"/>
  <c r="BA336" i="6"/>
  <c r="B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Q337" i="6"/>
  <c r="AA337" i="6"/>
  <c r="AB337" i="6"/>
  <c r="AC337" i="6"/>
  <c r="AD337" i="6"/>
  <c r="AE337" i="6"/>
  <c r="AF337" i="6"/>
  <c r="AG337" i="6"/>
  <c r="AI337" i="6"/>
  <c r="AJ337" i="6"/>
  <c r="AK337" i="6"/>
  <c r="AL337" i="6"/>
  <c r="AM337" i="6"/>
  <c r="AO337" i="6"/>
  <c r="AP337" i="6"/>
  <c r="AQ337" i="6"/>
  <c r="AR337" i="6"/>
  <c r="AS337" i="6"/>
  <c r="AT337" i="6"/>
  <c r="AU337" i="6"/>
  <c r="AW337" i="6"/>
  <c r="AX337" i="6"/>
  <c r="AY337" i="6"/>
  <c r="AZ337" i="6"/>
  <c r="BA337" i="6"/>
  <c r="B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Q338" i="6"/>
  <c r="AA338" i="6"/>
  <c r="AB338" i="6"/>
  <c r="AC338" i="6"/>
  <c r="AD338" i="6"/>
  <c r="AE338" i="6"/>
  <c r="AF338" i="6"/>
  <c r="AG338" i="6"/>
  <c r="AI338" i="6"/>
  <c r="AJ338" i="6"/>
  <c r="AK338" i="6"/>
  <c r="AL338" i="6"/>
  <c r="AM338" i="6"/>
  <c r="AO338" i="6"/>
  <c r="AP338" i="6"/>
  <c r="AQ338" i="6"/>
  <c r="AR338" i="6"/>
  <c r="AS338" i="6"/>
  <c r="AT338" i="6"/>
  <c r="AU338" i="6"/>
  <c r="AW338" i="6"/>
  <c r="AX338" i="6"/>
  <c r="AY338" i="6"/>
  <c r="AZ338" i="6"/>
  <c r="BA338" i="6"/>
  <c r="B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Q339" i="6"/>
  <c r="AA339" i="6"/>
  <c r="AB339" i="6"/>
  <c r="AC339" i="6"/>
  <c r="AD339" i="6"/>
  <c r="AE339" i="6"/>
  <c r="AF339" i="6"/>
  <c r="AG339" i="6"/>
  <c r="AI339" i="6"/>
  <c r="AJ339" i="6"/>
  <c r="AK339" i="6"/>
  <c r="AL339" i="6"/>
  <c r="AM339" i="6"/>
  <c r="AO339" i="6"/>
  <c r="AP339" i="6"/>
  <c r="AQ339" i="6"/>
  <c r="AR339" i="6"/>
  <c r="AS339" i="6"/>
  <c r="AT339" i="6"/>
  <c r="AU339" i="6"/>
  <c r="AW339" i="6"/>
  <c r="AX339" i="6"/>
  <c r="AY339" i="6"/>
  <c r="AZ339" i="6"/>
  <c r="BA339" i="6"/>
  <c r="B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Q340" i="6"/>
  <c r="AA340" i="6"/>
  <c r="AB340" i="6"/>
  <c r="AC340" i="6"/>
  <c r="AD340" i="6"/>
  <c r="AE340" i="6"/>
  <c r="AF340" i="6"/>
  <c r="AG340" i="6"/>
  <c r="AI340" i="6"/>
  <c r="AJ340" i="6"/>
  <c r="AK340" i="6"/>
  <c r="AL340" i="6"/>
  <c r="AM340" i="6"/>
  <c r="AO340" i="6"/>
  <c r="AP340" i="6"/>
  <c r="AQ340" i="6"/>
  <c r="AR340" i="6"/>
  <c r="AS340" i="6"/>
  <c r="AT340" i="6"/>
  <c r="AU340" i="6"/>
  <c r="AW340" i="6"/>
  <c r="AX340" i="6"/>
  <c r="AY340" i="6"/>
  <c r="AZ340" i="6"/>
  <c r="BA340" i="6"/>
  <c r="B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Q341" i="6"/>
  <c r="AA341" i="6"/>
  <c r="AB341" i="6"/>
  <c r="AC341" i="6"/>
  <c r="AD341" i="6"/>
  <c r="AE341" i="6"/>
  <c r="AF341" i="6"/>
  <c r="AG341" i="6"/>
  <c r="AI341" i="6"/>
  <c r="AJ341" i="6"/>
  <c r="AK341" i="6"/>
  <c r="AL341" i="6"/>
  <c r="AM341" i="6"/>
  <c r="AO341" i="6"/>
  <c r="AP341" i="6"/>
  <c r="AQ341" i="6"/>
  <c r="AR341" i="6"/>
  <c r="AS341" i="6"/>
  <c r="AT341" i="6"/>
  <c r="AU341" i="6"/>
  <c r="AW341" i="6"/>
  <c r="AX341" i="6"/>
  <c r="AY341" i="6"/>
  <c r="AZ341" i="6"/>
  <c r="BA341" i="6"/>
  <c r="B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Q342" i="6"/>
  <c r="AA342" i="6"/>
  <c r="AB342" i="6"/>
  <c r="AC342" i="6"/>
  <c r="AD342" i="6"/>
  <c r="AE342" i="6"/>
  <c r="AF342" i="6"/>
  <c r="AG342" i="6"/>
  <c r="AI342" i="6"/>
  <c r="AJ342" i="6"/>
  <c r="AK342" i="6"/>
  <c r="AL342" i="6"/>
  <c r="AM342" i="6"/>
  <c r="AO342" i="6"/>
  <c r="AP342" i="6"/>
  <c r="AQ342" i="6"/>
  <c r="AR342" i="6"/>
  <c r="AS342" i="6"/>
  <c r="AT342" i="6"/>
  <c r="AU342" i="6"/>
  <c r="AW342" i="6"/>
  <c r="AX342" i="6"/>
  <c r="AY342" i="6"/>
  <c r="AZ342" i="6"/>
  <c r="BA342" i="6"/>
  <c r="B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Q343" i="6"/>
  <c r="AA343" i="6"/>
  <c r="AB343" i="6"/>
  <c r="AC343" i="6"/>
  <c r="AD343" i="6"/>
  <c r="AE343" i="6"/>
  <c r="AF343" i="6"/>
  <c r="AG343" i="6"/>
  <c r="AI343" i="6"/>
  <c r="AJ343" i="6"/>
  <c r="AK343" i="6"/>
  <c r="AL343" i="6"/>
  <c r="AM343" i="6"/>
  <c r="AO343" i="6"/>
  <c r="AP343" i="6"/>
  <c r="AQ343" i="6"/>
  <c r="AR343" i="6"/>
  <c r="AS343" i="6"/>
  <c r="AT343" i="6"/>
  <c r="AU343" i="6"/>
  <c r="AW343" i="6"/>
  <c r="AX343" i="6"/>
  <c r="AY343" i="6"/>
  <c r="AZ343" i="6"/>
  <c r="BA343" i="6"/>
  <c r="B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Q344" i="6"/>
  <c r="AA344" i="6"/>
  <c r="AB344" i="6"/>
  <c r="AC344" i="6"/>
  <c r="AD344" i="6"/>
  <c r="AE344" i="6"/>
  <c r="AF344" i="6"/>
  <c r="AG344" i="6"/>
  <c r="AI344" i="6"/>
  <c r="AJ344" i="6"/>
  <c r="AK344" i="6"/>
  <c r="AL344" i="6"/>
  <c r="AM344" i="6"/>
  <c r="AO344" i="6"/>
  <c r="AP344" i="6"/>
  <c r="AQ344" i="6"/>
  <c r="AR344" i="6"/>
  <c r="AS344" i="6"/>
  <c r="AT344" i="6"/>
  <c r="AU344" i="6"/>
  <c r="AW344" i="6"/>
  <c r="AX344" i="6"/>
  <c r="AY344" i="6"/>
  <c r="AZ344" i="6"/>
  <c r="BA344" i="6"/>
  <c r="B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Q345" i="6"/>
  <c r="AA345" i="6"/>
  <c r="AB345" i="6"/>
  <c r="AC345" i="6"/>
  <c r="AD345" i="6"/>
  <c r="AE345" i="6"/>
  <c r="AF345" i="6"/>
  <c r="AG345" i="6"/>
  <c r="AI345" i="6"/>
  <c r="AJ345" i="6"/>
  <c r="AK345" i="6"/>
  <c r="AL345" i="6"/>
  <c r="AM345" i="6"/>
  <c r="AO345" i="6"/>
  <c r="AP345" i="6"/>
  <c r="AQ345" i="6"/>
  <c r="AR345" i="6"/>
  <c r="AS345" i="6"/>
  <c r="AT345" i="6"/>
  <c r="AU345" i="6"/>
  <c r="AW345" i="6"/>
  <c r="AX345" i="6"/>
  <c r="AY345" i="6"/>
  <c r="AZ345" i="6"/>
  <c r="BA345" i="6"/>
  <c r="B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Q346" i="6"/>
  <c r="AA346" i="6"/>
  <c r="AB346" i="6"/>
  <c r="AC346" i="6"/>
  <c r="AD346" i="6"/>
  <c r="AE346" i="6"/>
  <c r="AF346" i="6"/>
  <c r="AG346" i="6"/>
  <c r="AI346" i="6"/>
  <c r="AJ346" i="6"/>
  <c r="AK346" i="6"/>
  <c r="AL346" i="6"/>
  <c r="AM346" i="6"/>
  <c r="AO346" i="6"/>
  <c r="AP346" i="6"/>
  <c r="AQ346" i="6"/>
  <c r="AR346" i="6"/>
  <c r="AS346" i="6"/>
  <c r="AT346" i="6"/>
  <c r="AU346" i="6"/>
  <c r="AW346" i="6"/>
  <c r="AX346" i="6"/>
  <c r="AY346" i="6"/>
  <c r="AZ346" i="6"/>
  <c r="BA346" i="6"/>
  <c r="B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Q347" i="6"/>
  <c r="AA347" i="6"/>
  <c r="AB347" i="6"/>
  <c r="AC347" i="6"/>
  <c r="AD347" i="6"/>
  <c r="AE347" i="6"/>
  <c r="AF347" i="6"/>
  <c r="AG347" i="6"/>
  <c r="AI347" i="6"/>
  <c r="AJ347" i="6"/>
  <c r="AK347" i="6"/>
  <c r="AL347" i="6"/>
  <c r="AM347" i="6"/>
  <c r="AO347" i="6"/>
  <c r="AP347" i="6"/>
  <c r="AQ347" i="6"/>
  <c r="AR347" i="6"/>
  <c r="AS347" i="6"/>
  <c r="AT347" i="6"/>
  <c r="AU347" i="6"/>
  <c r="AW347" i="6"/>
  <c r="AX347" i="6"/>
  <c r="AY347" i="6"/>
  <c r="AZ347" i="6"/>
  <c r="BA347" i="6"/>
  <c r="B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Q348" i="6"/>
  <c r="AA348" i="6"/>
  <c r="AB348" i="6"/>
  <c r="AC348" i="6"/>
  <c r="AD348" i="6"/>
  <c r="AE348" i="6"/>
  <c r="AF348" i="6"/>
  <c r="AG348" i="6"/>
  <c r="AI348" i="6"/>
  <c r="AJ348" i="6"/>
  <c r="AK348" i="6"/>
  <c r="AL348" i="6"/>
  <c r="AM348" i="6"/>
  <c r="AO348" i="6"/>
  <c r="AP348" i="6"/>
  <c r="AQ348" i="6"/>
  <c r="AR348" i="6"/>
  <c r="AS348" i="6"/>
  <c r="AT348" i="6"/>
  <c r="AU348" i="6"/>
  <c r="AW348" i="6"/>
  <c r="AX348" i="6"/>
  <c r="AY348" i="6"/>
  <c r="AZ348" i="6"/>
  <c r="BA348" i="6"/>
  <c r="B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Q349" i="6"/>
  <c r="AA349" i="6"/>
  <c r="AB349" i="6"/>
  <c r="AC349" i="6"/>
  <c r="AD349" i="6"/>
  <c r="AE349" i="6"/>
  <c r="AF349" i="6"/>
  <c r="AG349" i="6"/>
  <c r="AI349" i="6"/>
  <c r="AJ349" i="6"/>
  <c r="AK349" i="6"/>
  <c r="AL349" i="6"/>
  <c r="AM349" i="6"/>
  <c r="AO349" i="6"/>
  <c r="AP349" i="6"/>
  <c r="AQ349" i="6"/>
  <c r="AR349" i="6"/>
  <c r="AS349" i="6"/>
  <c r="AT349" i="6"/>
  <c r="AU349" i="6"/>
  <c r="AW349" i="6"/>
  <c r="AX349" i="6"/>
  <c r="AY349" i="6"/>
  <c r="AZ349" i="6"/>
  <c r="BA349" i="6"/>
  <c r="B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Q350" i="6"/>
  <c r="AA350" i="6"/>
  <c r="AB350" i="6"/>
  <c r="AC350" i="6"/>
  <c r="AD350" i="6"/>
  <c r="AE350" i="6"/>
  <c r="AF350" i="6"/>
  <c r="AG350" i="6"/>
  <c r="AI350" i="6"/>
  <c r="AJ350" i="6"/>
  <c r="AK350" i="6"/>
  <c r="AL350" i="6"/>
  <c r="AM350" i="6"/>
  <c r="AO350" i="6"/>
  <c r="AP350" i="6"/>
  <c r="AQ350" i="6"/>
  <c r="AR350" i="6"/>
  <c r="AS350" i="6"/>
  <c r="AT350" i="6"/>
  <c r="AU350" i="6"/>
  <c r="AW350" i="6"/>
  <c r="AX350" i="6"/>
  <c r="AY350" i="6"/>
  <c r="AZ350" i="6"/>
  <c r="BA350" i="6"/>
  <c r="B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Q351" i="6"/>
  <c r="AA351" i="6"/>
  <c r="AB351" i="6"/>
  <c r="AC351" i="6"/>
  <c r="AD351" i="6"/>
  <c r="AE351" i="6"/>
  <c r="AF351" i="6"/>
  <c r="AG351" i="6"/>
  <c r="AI351" i="6"/>
  <c r="AJ351" i="6"/>
  <c r="AK351" i="6"/>
  <c r="AL351" i="6"/>
  <c r="AM351" i="6"/>
  <c r="AO351" i="6"/>
  <c r="AP351" i="6"/>
  <c r="AQ351" i="6"/>
  <c r="AR351" i="6"/>
  <c r="AS351" i="6"/>
  <c r="AT351" i="6"/>
  <c r="AU351" i="6"/>
  <c r="AW351" i="6"/>
  <c r="AX351" i="6"/>
  <c r="AY351" i="6"/>
  <c r="AZ351" i="6"/>
  <c r="BA351" i="6"/>
  <c r="B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Q352" i="6"/>
  <c r="AA352" i="6"/>
  <c r="AB352" i="6"/>
  <c r="AC352" i="6"/>
  <c r="AD352" i="6"/>
  <c r="AE352" i="6"/>
  <c r="AF352" i="6"/>
  <c r="AG352" i="6"/>
  <c r="AI352" i="6"/>
  <c r="AJ352" i="6"/>
  <c r="AK352" i="6"/>
  <c r="AL352" i="6"/>
  <c r="AM352" i="6"/>
  <c r="AO352" i="6"/>
  <c r="AP352" i="6"/>
  <c r="AQ352" i="6"/>
  <c r="AR352" i="6"/>
  <c r="AS352" i="6"/>
  <c r="AT352" i="6"/>
  <c r="AU352" i="6"/>
  <c r="AW352" i="6"/>
  <c r="AX352" i="6"/>
  <c r="AY352" i="6"/>
  <c r="AZ352" i="6"/>
  <c r="BA352" i="6"/>
  <c r="B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Q353" i="6"/>
  <c r="AA353" i="6"/>
  <c r="AB353" i="6"/>
  <c r="AC353" i="6"/>
  <c r="AD353" i="6"/>
  <c r="AE353" i="6"/>
  <c r="AF353" i="6"/>
  <c r="AG353" i="6"/>
  <c r="AI353" i="6"/>
  <c r="AJ353" i="6"/>
  <c r="AK353" i="6"/>
  <c r="AL353" i="6"/>
  <c r="AM353" i="6"/>
  <c r="AO353" i="6"/>
  <c r="AP353" i="6"/>
  <c r="AQ353" i="6"/>
  <c r="AR353" i="6"/>
  <c r="AS353" i="6"/>
  <c r="AT353" i="6"/>
  <c r="AU353" i="6"/>
  <c r="AW353" i="6"/>
  <c r="AX353" i="6"/>
  <c r="AY353" i="6"/>
  <c r="AZ353" i="6"/>
  <c r="BA353" i="6"/>
  <c r="B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Q354" i="6"/>
  <c r="AA354" i="6"/>
  <c r="AB354" i="6"/>
  <c r="AC354" i="6"/>
  <c r="AD354" i="6"/>
  <c r="AE354" i="6"/>
  <c r="AF354" i="6"/>
  <c r="AG354" i="6"/>
  <c r="AI354" i="6"/>
  <c r="AJ354" i="6"/>
  <c r="AK354" i="6"/>
  <c r="AL354" i="6"/>
  <c r="AM354" i="6"/>
  <c r="AO354" i="6"/>
  <c r="AP354" i="6"/>
  <c r="AQ354" i="6"/>
  <c r="AR354" i="6"/>
  <c r="AS354" i="6"/>
  <c r="AT354" i="6"/>
  <c r="AU354" i="6"/>
  <c r="AW354" i="6"/>
  <c r="AX354" i="6"/>
  <c r="AY354" i="6"/>
  <c r="AZ354" i="6"/>
  <c r="BA354" i="6"/>
  <c r="B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Q355" i="6"/>
  <c r="AA355" i="6"/>
  <c r="AB355" i="6"/>
  <c r="AC355" i="6"/>
  <c r="AD355" i="6"/>
  <c r="AE355" i="6"/>
  <c r="AF355" i="6"/>
  <c r="AG355" i="6"/>
  <c r="AI355" i="6"/>
  <c r="AJ355" i="6"/>
  <c r="AK355" i="6"/>
  <c r="AL355" i="6"/>
  <c r="AM355" i="6"/>
  <c r="AO355" i="6"/>
  <c r="AP355" i="6"/>
  <c r="AQ355" i="6"/>
  <c r="AR355" i="6"/>
  <c r="AS355" i="6"/>
  <c r="AT355" i="6"/>
  <c r="AU355" i="6"/>
  <c r="AW355" i="6"/>
  <c r="AX355" i="6"/>
  <c r="AY355" i="6"/>
  <c r="AZ355" i="6"/>
  <c r="BA355" i="6"/>
  <c r="B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Q356" i="6"/>
  <c r="AA356" i="6"/>
  <c r="AB356" i="6"/>
  <c r="AC356" i="6"/>
  <c r="AD356" i="6"/>
  <c r="AE356" i="6"/>
  <c r="AF356" i="6"/>
  <c r="AG356" i="6"/>
  <c r="AI356" i="6"/>
  <c r="AJ356" i="6"/>
  <c r="AK356" i="6"/>
  <c r="AL356" i="6"/>
  <c r="AM356" i="6"/>
  <c r="AO356" i="6"/>
  <c r="AP356" i="6"/>
  <c r="AQ356" i="6"/>
  <c r="AR356" i="6"/>
  <c r="AS356" i="6"/>
  <c r="AT356" i="6"/>
  <c r="AU356" i="6"/>
  <c r="AW356" i="6"/>
  <c r="AX356" i="6"/>
  <c r="AY356" i="6"/>
  <c r="AZ356" i="6"/>
  <c r="BA356" i="6"/>
  <c r="B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Q357" i="6"/>
  <c r="AA357" i="6"/>
  <c r="AB357" i="6"/>
  <c r="AC357" i="6"/>
  <c r="AD357" i="6"/>
  <c r="AE357" i="6"/>
  <c r="AF357" i="6"/>
  <c r="AG357" i="6"/>
  <c r="AI357" i="6"/>
  <c r="AJ357" i="6"/>
  <c r="AK357" i="6"/>
  <c r="AL357" i="6"/>
  <c r="AM357" i="6"/>
  <c r="AO357" i="6"/>
  <c r="AP357" i="6"/>
  <c r="AQ357" i="6"/>
  <c r="AR357" i="6"/>
  <c r="AS357" i="6"/>
  <c r="AT357" i="6"/>
  <c r="AU357" i="6"/>
  <c r="AW357" i="6"/>
  <c r="AX357" i="6"/>
  <c r="AY357" i="6"/>
  <c r="AZ357" i="6"/>
  <c r="BA357" i="6"/>
  <c r="B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Q358" i="6"/>
  <c r="AA358" i="6"/>
  <c r="AB358" i="6"/>
  <c r="AC358" i="6"/>
  <c r="AD358" i="6"/>
  <c r="AE358" i="6"/>
  <c r="AF358" i="6"/>
  <c r="AG358" i="6"/>
  <c r="AI358" i="6"/>
  <c r="AJ358" i="6"/>
  <c r="AK358" i="6"/>
  <c r="AL358" i="6"/>
  <c r="AM358" i="6"/>
  <c r="AO358" i="6"/>
  <c r="AP358" i="6"/>
  <c r="AQ358" i="6"/>
  <c r="AR358" i="6"/>
  <c r="AS358" i="6"/>
  <c r="AT358" i="6"/>
  <c r="AU358" i="6"/>
  <c r="AW358" i="6"/>
  <c r="AX358" i="6"/>
  <c r="AY358" i="6"/>
  <c r="AZ358" i="6"/>
  <c r="BA358" i="6"/>
  <c r="B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Q359" i="6"/>
  <c r="AA359" i="6"/>
  <c r="AB359" i="6"/>
  <c r="AC359" i="6"/>
  <c r="AD359" i="6"/>
  <c r="AE359" i="6"/>
  <c r="AF359" i="6"/>
  <c r="AG359" i="6"/>
  <c r="AI359" i="6"/>
  <c r="AJ359" i="6"/>
  <c r="AK359" i="6"/>
  <c r="AL359" i="6"/>
  <c r="AM359" i="6"/>
  <c r="AO359" i="6"/>
  <c r="AP359" i="6"/>
  <c r="AQ359" i="6"/>
  <c r="AR359" i="6"/>
  <c r="AS359" i="6"/>
  <c r="AT359" i="6"/>
  <c r="AU359" i="6"/>
  <c r="AW359" i="6"/>
  <c r="AX359" i="6"/>
  <c r="AY359" i="6"/>
  <c r="AZ359" i="6"/>
  <c r="BA359" i="6"/>
  <c r="B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Q360" i="6"/>
  <c r="AA360" i="6"/>
  <c r="AB360" i="6"/>
  <c r="AC360" i="6"/>
  <c r="AD360" i="6"/>
  <c r="AE360" i="6"/>
  <c r="AF360" i="6"/>
  <c r="AG360" i="6"/>
  <c r="AI360" i="6"/>
  <c r="AJ360" i="6"/>
  <c r="AK360" i="6"/>
  <c r="AL360" i="6"/>
  <c r="AM360" i="6"/>
  <c r="AO360" i="6"/>
  <c r="AP360" i="6"/>
  <c r="AQ360" i="6"/>
  <c r="AR360" i="6"/>
  <c r="AS360" i="6"/>
  <c r="AT360" i="6"/>
  <c r="AU360" i="6"/>
  <c r="AW360" i="6"/>
  <c r="AX360" i="6"/>
  <c r="AY360" i="6"/>
  <c r="AZ360" i="6"/>
  <c r="BA360" i="6"/>
  <c r="B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Q361" i="6"/>
  <c r="AA361" i="6"/>
  <c r="AB361" i="6"/>
  <c r="AC361" i="6"/>
  <c r="AD361" i="6"/>
  <c r="AE361" i="6"/>
  <c r="AF361" i="6"/>
  <c r="AG361" i="6"/>
  <c r="AI361" i="6"/>
  <c r="AJ361" i="6"/>
  <c r="AK361" i="6"/>
  <c r="AL361" i="6"/>
  <c r="AM361" i="6"/>
  <c r="AO361" i="6"/>
  <c r="AP361" i="6"/>
  <c r="AQ361" i="6"/>
  <c r="AR361" i="6"/>
  <c r="AS361" i="6"/>
  <c r="AT361" i="6"/>
  <c r="AU361" i="6"/>
  <c r="AW361" i="6"/>
  <c r="AX361" i="6"/>
  <c r="AY361" i="6"/>
  <c r="AZ361" i="6"/>
  <c r="BA361" i="6"/>
  <c r="B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Q362" i="6"/>
  <c r="AA362" i="6"/>
  <c r="AB362" i="6"/>
  <c r="AC362" i="6"/>
  <c r="AD362" i="6"/>
  <c r="AE362" i="6"/>
  <c r="AF362" i="6"/>
  <c r="AG362" i="6"/>
  <c r="AI362" i="6"/>
  <c r="AJ362" i="6"/>
  <c r="AK362" i="6"/>
  <c r="AL362" i="6"/>
  <c r="AM362" i="6"/>
  <c r="AO362" i="6"/>
  <c r="AP362" i="6"/>
  <c r="AQ362" i="6"/>
  <c r="AR362" i="6"/>
  <c r="AS362" i="6"/>
  <c r="AT362" i="6"/>
  <c r="AU362" i="6"/>
  <c r="AW362" i="6"/>
  <c r="AX362" i="6"/>
  <c r="AY362" i="6"/>
  <c r="AZ362" i="6"/>
  <c r="BA362" i="6"/>
  <c r="B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Q363" i="6"/>
  <c r="AA363" i="6"/>
  <c r="AB363" i="6"/>
  <c r="AC363" i="6"/>
  <c r="AD363" i="6"/>
  <c r="AE363" i="6"/>
  <c r="AF363" i="6"/>
  <c r="AG363" i="6"/>
  <c r="AI363" i="6"/>
  <c r="AJ363" i="6"/>
  <c r="AK363" i="6"/>
  <c r="AL363" i="6"/>
  <c r="AM363" i="6"/>
  <c r="AO363" i="6"/>
  <c r="AP363" i="6"/>
  <c r="AQ363" i="6"/>
  <c r="AR363" i="6"/>
  <c r="AS363" i="6"/>
  <c r="AT363" i="6"/>
  <c r="AU363" i="6"/>
  <c r="AW363" i="6"/>
  <c r="AX363" i="6"/>
  <c r="AY363" i="6"/>
  <c r="AZ363" i="6"/>
  <c r="BA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D1" i="2"/>
  <c r="E1" i="2"/>
  <c r="F1" i="2"/>
  <c r="G1" i="2"/>
  <c r="H1" i="2"/>
  <c r="I1" i="2"/>
  <c r="J1" i="2"/>
  <c r="L1" i="2"/>
  <c r="M1" i="2"/>
  <c r="N1" i="2"/>
  <c r="O1" i="2"/>
  <c r="P1" i="2"/>
  <c r="Q1" i="2"/>
  <c r="A2" i="2"/>
  <c r="B2" i="2"/>
  <c r="D2" i="2"/>
  <c r="A3" i="2"/>
  <c r="B3" i="2"/>
  <c r="D3" i="2"/>
  <c r="E3" i="2"/>
  <c r="F3" i="2"/>
  <c r="G3" i="2"/>
  <c r="H3" i="2"/>
  <c r="I3" i="2"/>
  <c r="J3" i="2"/>
  <c r="L3" i="2"/>
  <c r="M3" i="2"/>
  <c r="N3" i="2"/>
  <c r="O3" i="2"/>
  <c r="P3" i="2"/>
  <c r="Q3" i="2"/>
  <c r="B4" i="2"/>
  <c r="D4" i="2"/>
  <c r="E4" i="2"/>
  <c r="F4" i="2"/>
  <c r="G4" i="2"/>
  <c r="H4" i="2"/>
  <c r="I4" i="2"/>
  <c r="J4" i="2"/>
  <c r="L4" i="2"/>
  <c r="M4" i="2"/>
  <c r="N4" i="2"/>
  <c r="O4" i="2"/>
  <c r="P4" i="2"/>
  <c r="Q4" i="2"/>
  <c r="B5" i="2"/>
  <c r="D5" i="2"/>
  <c r="E5" i="2"/>
  <c r="F5" i="2"/>
  <c r="G5" i="2"/>
  <c r="H5" i="2"/>
  <c r="I5" i="2"/>
  <c r="J5" i="2"/>
  <c r="L5" i="2"/>
  <c r="M5" i="2"/>
  <c r="N5" i="2"/>
  <c r="O5" i="2"/>
  <c r="P5" i="2"/>
  <c r="Q5" i="2"/>
  <c r="B6" i="2"/>
  <c r="D6" i="2"/>
  <c r="E6" i="2"/>
  <c r="F6" i="2"/>
  <c r="G6" i="2"/>
  <c r="H6" i="2"/>
  <c r="I6" i="2"/>
  <c r="J6" i="2"/>
  <c r="L6" i="2"/>
  <c r="M6" i="2"/>
  <c r="N6" i="2"/>
  <c r="O6" i="2"/>
  <c r="P6" i="2"/>
  <c r="Q6" i="2"/>
  <c r="A7" i="2"/>
  <c r="B7" i="2"/>
  <c r="D7" i="2"/>
  <c r="E8" i="2"/>
  <c r="F8" i="2"/>
  <c r="H8" i="2"/>
  <c r="I8" i="2"/>
  <c r="L8" i="2"/>
  <c r="M8" i="2"/>
  <c r="O8" i="2"/>
  <c r="P8" i="2"/>
  <c r="D10" i="2"/>
  <c r="G10" i="2"/>
  <c r="J10" i="2"/>
  <c r="L10" i="2"/>
  <c r="M10" i="2"/>
  <c r="N10" i="2"/>
  <c r="O10" i="2"/>
  <c r="P10" i="2"/>
  <c r="B11" i="2"/>
  <c r="D11" i="2"/>
  <c r="G11" i="2"/>
  <c r="J11" i="2"/>
  <c r="L11" i="2"/>
  <c r="M11" i="2"/>
  <c r="N11" i="2"/>
  <c r="O11" i="2"/>
  <c r="P11" i="2"/>
  <c r="B12" i="2"/>
  <c r="D12" i="2"/>
  <c r="G12" i="2"/>
  <c r="J12" i="2"/>
  <c r="L12" i="2"/>
  <c r="M12" i="2"/>
  <c r="N12" i="2"/>
  <c r="O12" i="2"/>
  <c r="P12" i="2"/>
  <c r="B13" i="2"/>
  <c r="D13" i="2"/>
  <c r="G13" i="2"/>
  <c r="J13" i="2"/>
  <c r="L13" i="2"/>
  <c r="M13" i="2"/>
  <c r="N13" i="2"/>
  <c r="O13" i="2"/>
  <c r="P13" i="2"/>
  <c r="B14" i="2"/>
  <c r="D14" i="2"/>
  <c r="G14" i="2"/>
  <c r="J14" i="2"/>
  <c r="K14" i="2"/>
  <c r="L14" i="2"/>
  <c r="N14" i="2"/>
  <c r="O14" i="2"/>
  <c r="P14" i="2"/>
  <c r="B15" i="2"/>
  <c r="D15" i="2"/>
  <c r="G15" i="2"/>
  <c r="J15" i="2"/>
  <c r="K15" i="2"/>
  <c r="L15" i="2"/>
  <c r="N15" i="2"/>
  <c r="O15" i="2"/>
  <c r="P15" i="2"/>
  <c r="B16" i="2"/>
  <c r="D16" i="2"/>
  <c r="G16" i="2"/>
  <c r="J16" i="2"/>
  <c r="K16" i="2"/>
  <c r="L16" i="2"/>
  <c r="N16" i="2"/>
  <c r="O16" i="2"/>
  <c r="P16" i="2"/>
  <c r="B17" i="2"/>
  <c r="D17" i="2"/>
  <c r="G17" i="2"/>
  <c r="J17" i="2"/>
  <c r="K17" i="2"/>
  <c r="L17" i="2"/>
  <c r="N17" i="2"/>
  <c r="O17" i="2"/>
  <c r="P17" i="2"/>
  <c r="B18" i="2"/>
  <c r="D18" i="2"/>
  <c r="G18" i="2"/>
  <c r="J18" i="2"/>
  <c r="K18" i="2"/>
  <c r="L18" i="2"/>
  <c r="N18" i="2"/>
  <c r="O18" i="2"/>
  <c r="P18" i="2"/>
  <c r="B19" i="2"/>
  <c r="D19" i="2"/>
  <c r="G19" i="2"/>
  <c r="J19" i="2"/>
  <c r="L19" i="2"/>
  <c r="M19" i="2"/>
  <c r="N19" i="2"/>
  <c r="O19" i="2"/>
  <c r="P19" i="2"/>
  <c r="B20" i="2"/>
  <c r="D20" i="2"/>
  <c r="G20" i="2"/>
  <c r="J20" i="2"/>
  <c r="L20" i="2"/>
  <c r="M20" i="2"/>
  <c r="N20" i="2"/>
  <c r="O20" i="2"/>
  <c r="P20" i="2"/>
  <c r="B21" i="2"/>
  <c r="D21" i="2"/>
  <c r="G21" i="2"/>
  <c r="H21" i="2"/>
  <c r="J21" i="2"/>
  <c r="L21" i="2"/>
  <c r="M21" i="2"/>
  <c r="N21" i="2"/>
  <c r="O21" i="2"/>
  <c r="P21" i="2"/>
  <c r="B22" i="2"/>
  <c r="D22" i="2"/>
  <c r="E22" i="2"/>
  <c r="F22" i="2"/>
  <c r="G22" i="2"/>
  <c r="H22" i="2"/>
  <c r="J22" i="2"/>
  <c r="L22" i="2"/>
  <c r="M22" i="2"/>
  <c r="N22" i="2"/>
  <c r="O22" i="2"/>
  <c r="P22" i="2"/>
  <c r="B23" i="2"/>
  <c r="D23" i="2"/>
  <c r="E23" i="2"/>
  <c r="F23" i="2"/>
  <c r="G23" i="2"/>
  <c r="H23" i="2"/>
  <c r="J23" i="2"/>
  <c r="L23" i="2"/>
  <c r="M23" i="2"/>
  <c r="N23" i="2"/>
  <c r="O23" i="2"/>
  <c r="P23" i="2"/>
  <c r="B24" i="2"/>
  <c r="D24" i="2"/>
  <c r="E24" i="2"/>
  <c r="F24" i="2"/>
  <c r="G24" i="2"/>
  <c r="H24" i="2"/>
  <c r="J24" i="2"/>
  <c r="L24" i="2"/>
  <c r="N24" i="2"/>
  <c r="O24" i="2"/>
  <c r="P24" i="2"/>
  <c r="B25" i="2"/>
  <c r="D25" i="2"/>
  <c r="E25" i="2"/>
  <c r="F25" i="2"/>
  <c r="G25" i="2"/>
  <c r="H25" i="2"/>
  <c r="J25" i="2"/>
  <c r="L25" i="2"/>
  <c r="M25" i="2"/>
  <c r="N25" i="2"/>
  <c r="O25" i="2"/>
  <c r="P25" i="2"/>
  <c r="B26" i="2"/>
  <c r="D26" i="2"/>
  <c r="E26" i="2"/>
  <c r="F26" i="2"/>
  <c r="G26" i="2"/>
  <c r="J26" i="2"/>
  <c r="L26" i="2"/>
  <c r="M26" i="2"/>
  <c r="N26" i="2"/>
  <c r="O26" i="2"/>
  <c r="P26" i="2"/>
  <c r="B27" i="2"/>
  <c r="D27" i="2"/>
  <c r="E27" i="2"/>
  <c r="F27" i="2"/>
  <c r="G27" i="2"/>
  <c r="J27" i="2"/>
  <c r="L27" i="2"/>
  <c r="M27" i="2"/>
  <c r="N27" i="2"/>
  <c r="O27" i="2"/>
  <c r="P27" i="2"/>
  <c r="B28" i="2"/>
  <c r="D28" i="2"/>
  <c r="E28" i="2"/>
  <c r="F28" i="2"/>
  <c r="G28" i="2"/>
  <c r="J28" i="2"/>
  <c r="L28" i="2"/>
  <c r="M28" i="2"/>
  <c r="N28" i="2"/>
  <c r="O28" i="2"/>
  <c r="P28" i="2"/>
  <c r="B29" i="2"/>
  <c r="D29" i="2"/>
  <c r="E29" i="2"/>
  <c r="F29" i="2"/>
  <c r="G29" i="2"/>
  <c r="H29" i="2"/>
  <c r="J29" i="2"/>
  <c r="L29" i="2"/>
  <c r="M29" i="2"/>
  <c r="N29" i="2"/>
  <c r="O29" i="2"/>
  <c r="P29" i="2"/>
  <c r="B30" i="2"/>
  <c r="D30" i="2"/>
  <c r="E30" i="2"/>
  <c r="F30" i="2"/>
  <c r="G30" i="2"/>
  <c r="H30" i="2"/>
  <c r="J30" i="2"/>
  <c r="L30" i="2"/>
  <c r="M30" i="2"/>
  <c r="N30" i="2"/>
  <c r="O30" i="2"/>
  <c r="P30" i="2"/>
  <c r="B31" i="2"/>
  <c r="D31" i="2"/>
  <c r="E31" i="2"/>
  <c r="F31" i="2"/>
  <c r="G31" i="2"/>
  <c r="H31" i="2"/>
  <c r="J31" i="2"/>
  <c r="L31" i="2"/>
  <c r="M31" i="2"/>
  <c r="N31" i="2"/>
  <c r="O31" i="2"/>
  <c r="P31" i="2"/>
  <c r="B32" i="2"/>
  <c r="D32" i="2"/>
  <c r="E32" i="2"/>
  <c r="F32" i="2"/>
  <c r="G32" i="2"/>
  <c r="H32" i="2"/>
  <c r="J32" i="2"/>
  <c r="L32" i="2"/>
  <c r="M32" i="2"/>
  <c r="N32" i="2"/>
  <c r="O32" i="2"/>
  <c r="P32" i="2"/>
  <c r="B33" i="2"/>
  <c r="D33" i="2"/>
  <c r="E33" i="2"/>
  <c r="F33" i="2"/>
  <c r="G33" i="2"/>
  <c r="H33" i="2"/>
  <c r="J33" i="2"/>
  <c r="L33" i="2"/>
  <c r="M33" i="2"/>
  <c r="N33" i="2"/>
  <c r="O33" i="2"/>
  <c r="P33" i="2"/>
  <c r="B34" i="2"/>
  <c r="D34" i="2"/>
  <c r="E34" i="2"/>
  <c r="F34" i="2"/>
  <c r="G34" i="2"/>
  <c r="H34" i="2"/>
  <c r="J34" i="2"/>
  <c r="L34" i="2"/>
  <c r="M34" i="2"/>
  <c r="N34" i="2"/>
  <c r="O34" i="2"/>
  <c r="P34" i="2"/>
  <c r="B35" i="2"/>
  <c r="D35" i="2"/>
  <c r="E35" i="2"/>
  <c r="F35" i="2"/>
  <c r="G35" i="2"/>
  <c r="H35" i="2"/>
  <c r="J35" i="2"/>
  <c r="L35" i="2"/>
  <c r="M35" i="2"/>
  <c r="N35" i="2"/>
  <c r="O35" i="2"/>
  <c r="P35" i="2"/>
  <c r="B36" i="2"/>
  <c r="D36" i="2"/>
  <c r="E36" i="2"/>
  <c r="F36" i="2"/>
  <c r="G36" i="2"/>
  <c r="H36" i="2"/>
  <c r="J36" i="2"/>
  <c r="L36" i="2"/>
  <c r="M36" i="2"/>
  <c r="N36" i="2"/>
  <c r="O36" i="2"/>
  <c r="P36" i="2"/>
  <c r="B37" i="2"/>
  <c r="D37" i="2"/>
  <c r="E37" i="2"/>
  <c r="F37" i="2"/>
  <c r="G37" i="2"/>
  <c r="H37" i="2"/>
  <c r="J37" i="2"/>
  <c r="L37" i="2"/>
  <c r="M37" i="2"/>
  <c r="N37" i="2"/>
  <c r="O37" i="2"/>
  <c r="P37" i="2"/>
  <c r="B38" i="2"/>
  <c r="D38" i="2"/>
  <c r="E38" i="2"/>
  <c r="F38" i="2"/>
  <c r="G38" i="2"/>
  <c r="H38" i="2"/>
  <c r="J38" i="2"/>
  <c r="L38" i="2"/>
  <c r="M38" i="2"/>
  <c r="N38" i="2"/>
  <c r="O38" i="2"/>
  <c r="P38" i="2"/>
  <c r="B39" i="2"/>
  <c r="D39" i="2"/>
  <c r="E39" i="2"/>
  <c r="F39" i="2"/>
  <c r="G39" i="2"/>
  <c r="H39" i="2"/>
  <c r="J39" i="2"/>
  <c r="L39" i="2"/>
  <c r="M39" i="2"/>
  <c r="N39" i="2"/>
  <c r="O39" i="2"/>
  <c r="P39" i="2"/>
  <c r="B40" i="2"/>
  <c r="D40" i="2"/>
  <c r="E40" i="2"/>
  <c r="F40" i="2"/>
  <c r="G40" i="2"/>
  <c r="H40" i="2"/>
  <c r="J40" i="2"/>
  <c r="L40" i="2"/>
  <c r="M40" i="2"/>
  <c r="N40" i="2"/>
  <c r="O40" i="2"/>
  <c r="P40" i="2"/>
  <c r="B41" i="2"/>
  <c r="D41" i="2"/>
  <c r="E41" i="2"/>
  <c r="F41" i="2"/>
  <c r="G41" i="2"/>
  <c r="H41" i="2"/>
  <c r="J41" i="2"/>
  <c r="L41" i="2"/>
  <c r="M41" i="2"/>
  <c r="N41" i="2"/>
  <c r="O41" i="2"/>
  <c r="P41" i="2"/>
  <c r="B42" i="2"/>
  <c r="D42" i="2"/>
  <c r="E42" i="2"/>
  <c r="F42" i="2"/>
  <c r="G42" i="2"/>
  <c r="H42" i="2"/>
  <c r="J42" i="2"/>
  <c r="L42" i="2"/>
  <c r="M42" i="2"/>
  <c r="N42" i="2"/>
  <c r="O42" i="2"/>
  <c r="P42" i="2"/>
  <c r="B43" i="2"/>
  <c r="D43" i="2"/>
  <c r="E43" i="2"/>
  <c r="F43" i="2"/>
  <c r="G43" i="2"/>
  <c r="J43" i="2"/>
  <c r="L43" i="2"/>
  <c r="M43" i="2"/>
  <c r="N43" i="2"/>
  <c r="O43" i="2"/>
  <c r="P43" i="2"/>
  <c r="B44" i="2"/>
  <c r="D44" i="2"/>
  <c r="E44" i="2"/>
  <c r="F44" i="2"/>
  <c r="G44" i="2"/>
  <c r="J44" i="2"/>
  <c r="L44" i="2"/>
  <c r="M44" i="2"/>
  <c r="N44" i="2"/>
  <c r="O44" i="2"/>
  <c r="P44" i="2"/>
  <c r="B45" i="2"/>
  <c r="D45" i="2"/>
  <c r="E45" i="2"/>
  <c r="F45" i="2"/>
  <c r="G45" i="2"/>
  <c r="J45" i="2"/>
  <c r="L45" i="2"/>
  <c r="M45" i="2"/>
  <c r="N45" i="2"/>
  <c r="O45" i="2"/>
  <c r="P45" i="2"/>
  <c r="B46" i="2"/>
  <c r="D46" i="2"/>
  <c r="E46" i="2"/>
  <c r="F46" i="2"/>
  <c r="G46" i="2"/>
  <c r="J46" i="2"/>
  <c r="L46" i="2"/>
  <c r="M46" i="2"/>
  <c r="N46" i="2"/>
  <c r="O46" i="2"/>
  <c r="P46" i="2"/>
  <c r="B47" i="2"/>
  <c r="D47" i="2"/>
  <c r="E47" i="2"/>
  <c r="F47" i="2"/>
  <c r="G47" i="2"/>
  <c r="J47" i="2"/>
  <c r="L47" i="2"/>
  <c r="M47" i="2"/>
  <c r="N47" i="2"/>
  <c r="O47" i="2"/>
  <c r="P47" i="2"/>
  <c r="B48" i="2"/>
  <c r="D48" i="2"/>
  <c r="E48" i="2"/>
  <c r="F48" i="2"/>
  <c r="G48" i="2"/>
  <c r="J48" i="2"/>
  <c r="L48" i="2"/>
  <c r="M48" i="2"/>
  <c r="N48" i="2"/>
  <c r="O48" i="2"/>
  <c r="P48" i="2"/>
  <c r="B49" i="2"/>
  <c r="D49" i="2"/>
  <c r="E49" i="2"/>
  <c r="F49" i="2"/>
  <c r="G49" i="2"/>
  <c r="J49" i="2"/>
  <c r="L49" i="2"/>
  <c r="M49" i="2"/>
  <c r="N49" i="2"/>
  <c r="O49" i="2"/>
  <c r="P49" i="2"/>
  <c r="B50" i="2"/>
  <c r="D50" i="2"/>
  <c r="E50" i="2"/>
  <c r="F50" i="2"/>
  <c r="G50" i="2"/>
  <c r="J50" i="2"/>
  <c r="L50" i="2"/>
  <c r="M50" i="2"/>
  <c r="N50" i="2"/>
  <c r="O50" i="2"/>
  <c r="P50" i="2"/>
  <c r="B51" i="2"/>
  <c r="D51" i="2"/>
  <c r="E51" i="2"/>
  <c r="F51" i="2"/>
  <c r="G51" i="2"/>
  <c r="J51" i="2"/>
  <c r="L51" i="2"/>
  <c r="M51" i="2"/>
  <c r="N51" i="2"/>
  <c r="O51" i="2"/>
  <c r="P51" i="2"/>
  <c r="B52" i="2"/>
  <c r="D52" i="2"/>
  <c r="E52" i="2"/>
  <c r="F52" i="2"/>
  <c r="G52" i="2"/>
  <c r="J52" i="2"/>
  <c r="L52" i="2"/>
  <c r="M52" i="2"/>
  <c r="N52" i="2"/>
  <c r="O52" i="2"/>
  <c r="P52" i="2"/>
  <c r="B53" i="2"/>
  <c r="D53" i="2"/>
  <c r="F53" i="2"/>
  <c r="G53" i="2"/>
  <c r="J53" i="2"/>
  <c r="L53" i="2"/>
  <c r="M53" i="2"/>
  <c r="N53" i="2"/>
  <c r="O53" i="2"/>
  <c r="P53" i="2"/>
  <c r="B54" i="2"/>
  <c r="D54" i="2"/>
  <c r="F54" i="2"/>
  <c r="G54" i="2"/>
  <c r="J54" i="2"/>
  <c r="L54" i="2"/>
  <c r="M54" i="2"/>
  <c r="N54" i="2"/>
  <c r="O54" i="2"/>
  <c r="P54" i="2"/>
  <c r="B55" i="2"/>
  <c r="D55" i="2"/>
  <c r="E55" i="2"/>
  <c r="F55" i="2"/>
  <c r="G55" i="2"/>
  <c r="J55" i="2"/>
  <c r="L55" i="2"/>
  <c r="M55" i="2"/>
  <c r="N55" i="2"/>
  <c r="O55" i="2"/>
  <c r="P55" i="2"/>
  <c r="B56" i="2"/>
  <c r="D56" i="2"/>
  <c r="E56" i="2"/>
  <c r="F56" i="2"/>
  <c r="G56" i="2"/>
  <c r="J56" i="2"/>
  <c r="L56" i="2"/>
  <c r="M56" i="2"/>
  <c r="N56" i="2"/>
  <c r="O56" i="2"/>
  <c r="P56" i="2"/>
  <c r="B57" i="2"/>
  <c r="D57" i="2"/>
  <c r="E57" i="2"/>
  <c r="F57" i="2"/>
  <c r="G57" i="2"/>
  <c r="J57" i="2"/>
  <c r="L57" i="2"/>
  <c r="M57" i="2"/>
  <c r="N57" i="2"/>
  <c r="O57" i="2"/>
  <c r="P57" i="2"/>
  <c r="B58" i="2"/>
  <c r="D58" i="2"/>
  <c r="E58" i="2"/>
  <c r="F58" i="2"/>
  <c r="G58" i="2"/>
  <c r="J58" i="2"/>
  <c r="L58" i="2"/>
  <c r="M58" i="2"/>
  <c r="N58" i="2"/>
  <c r="O58" i="2"/>
  <c r="P58" i="2"/>
  <c r="B59" i="2"/>
  <c r="D59" i="2"/>
  <c r="E59" i="2"/>
  <c r="F59" i="2"/>
  <c r="G59" i="2"/>
  <c r="J59" i="2"/>
  <c r="L59" i="2"/>
  <c r="M59" i="2"/>
  <c r="N59" i="2"/>
  <c r="O59" i="2"/>
  <c r="P59" i="2"/>
  <c r="B60" i="2"/>
  <c r="D60" i="2"/>
  <c r="E60" i="2"/>
  <c r="F60" i="2"/>
  <c r="G60" i="2"/>
  <c r="J60" i="2"/>
  <c r="L60" i="2"/>
  <c r="M60" i="2"/>
  <c r="N60" i="2"/>
  <c r="O60" i="2"/>
  <c r="P60" i="2"/>
  <c r="B61" i="2"/>
  <c r="D61" i="2"/>
  <c r="E61" i="2"/>
  <c r="F61" i="2"/>
  <c r="G61" i="2"/>
  <c r="J61" i="2"/>
  <c r="L61" i="2"/>
  <c r="M61" i="2"/>
  <c r="N61" i="2"/>
  <c r="O61" i="2"/>
  <c r="P61" i="2"/>
  <c r="B62" i="2"/>
  <c r="D62" i="2"/>
  <c r="E62" i="2"/>
  <c r="F62" i="2"/>
  <c r="G62" i="2"/>
  <c r="J62" i="2"/>
  <c r="L62" i="2"/>
  <c r="M62" i="2"/>
  <c r="N62" i="2"/>
  <c r="O62" i="2"/>
  <c r="P62" i="2"/>
  <c r="B63" i="2"/>
  <c r="D63" i="2"/>
  <c r="E63" i="2"/>
  <c r="F63" i="2"/>
  <c r="G63" i="2"/>
  <c r="J63" i="2"/>
  <c r="L63" i="2"/>
  <c r="M63" i="2"/>
  <c r="N63" i="2"/>
  <c r="O63" i="2"/>
  <c r="P63" i="2"/>
  <c r="B64" i="2"/>
  <c r="D64" i="2"/>
  <c r="E64" i="2"/>
  <c r="F64" i="2"/>
  <c r="G64" i="2"/>
  <c r="J64" i="2"/>
  <c r="L64" i="2"/>
  <c r="M64" i="2"/>
  <c r="N64" i="2"/>
  <c r="O64" i="2"/>
  <c r="P64" i="2"/>
  <c r="B65" i="2"/>
  <c r="D65" i="2"/>
  <c r="E65" i="2"/>
  <c r="F65" i="2"/>
  <c r="G65" i="2"/>
  <c r="J65" i="2"/>
  <c r="L65" i="2"/>
  <c r="M65" i="2"/>
  <c r="N65" i="2"/>
  <c r="O65" i="2"/>
  <c r="P65" i="2"/>
  <c r="B66" i="2"/>
  <c r="D66" i="2"/>
  <c r="E66" i="2"/>
  <c r="F66" i="2"/>
  <c r="G66" i="2"/>
  <c r="J66" i="2"/>
  <c r="L66" i="2"/>
  <c r="M66" i="2"/>
  <c r="N66" i="2"/>
  <c r="O66" i="2"/>
  <c r="P66" i="2"/>
  <c r="B67" i="2"/>
  <c r="D67" i="2"/>
  <c r="E67" i="2"/>
  <c r="F67" i="2"/>
  <c r="G67" i="2"/>
  <c r="J67" i="2"/>
  <c r="L67" i="2"/>
  <c r="M67" i="2"/>
  <c r="N67" i="2"/>
  <c r="O67" i="2"/>
  <c r="P67" i="2"/>
  <c r="B68" i="2"/>
  <c r="D68" i="2"/>
  <c r="E68" i="2"/>
  <c r="F68" i="2"/>
  <c r="G68" i="2"/>
  <c r="J68" i="2"/>
  <c r="L68" i="2"/>
  <c r="M68" i="2"/>
  <c r="N68" i="2"/>
  <c r="O68" i="2"/>
  <c r="P68" i="2"/>
  <c r="B69" i="2"/>
  <c r="D69" i="2"/>
  <c r="E69" i="2"/>
  <c r="F69" i="2"/>
  <c r="G69" i="2"/>
  <c r="J69" i="2"/>
  <c r="L69" i="2"/>
  <c r="M69" i="2"/>
  <c r="N69" i="2"/>
  <c r="O69" i="2"/>
  <c r="P69" i="2"/>
  <c r="B70" i="2"/>
  <c r="D70" i="2"/>
  <c r="E70" i="2"/>
  <c r="F70" i="2"/>
  <c r="G70" i="2"/>
  <c r="J70" i="2"/>
  <c r="L70" i="2"/>
  <c r="M70" i="2"/>
  <c r="N70" i="2"/>
  <c r="O70" i="2"/>
  <c r="P70" i="2"/>
  <c r="B71" i="2"/>
  <c r="D71" i="2"/>
  <c r="E71" i="2"/>
  <c r="F71" i="2"/>
  <c r="G71" i="2"/>
  <c r="J71" i="2"/>
  <c r="L71" i="2"/>
  <c r="M71" i="2"/>
  <c r="N71" i="2"/>
  <c r="O71" i="2"/>
  <c r="P71" i="2"/>
  <c r="B72" i="2"/>
  <c r="D72" i="2"/>
  <c r="E72" i="2"/>
  <c r="F72" i="2"/>
  <c r="G72" i="2"/>
  <c r="J72" i="2"/>
  <c r="L72" i="2"/>
  <c r="M72" i="2"/>
  <c r="N72" i="2"/>
  <c r="O72" i="2"/>
  <c r="P72" i="2"/>
  <c r="B73" i="2"/>
  <c r="D73" i="2"/>
  <c r="E73" i="2"/>
  <c r="F73" i="2"/>
  <c r="G73" i="2"/>
  <c r="J73" i="2"/>
  <c r="L73" i="2"/>
  <c r="M73" i="2"/>
  <c r="N73" i="2"/>
  <c r="O73" i="2"/>
  <c r="P73" i="2"/>
  <c r="B74" i="2"/>
  <c r="D74" i="2"/>
  <c r="E74" i="2"/>
  <c r="F74" i="2"/>
  <c r="G74" i="2"/>
  <c r="J74" i="2"/>
  <c r="L74" i="2"/>
  <c r="M74" i="2"/>
  <c r="N74" i="2"/>
  <c r="O74" i="2"/>
  <c r="P74" i="2"/>
  <c r="B75" i="2"/>
  <c r="D75" i="2"/>
  <c r="E75" i="2"/>
  <c r="F75" i="2"/>
  <c r="G75" i="2"/>
  <c r="J75" i="2"/>
  <c r="L75" i="2"/>
  <c r="M75" i="2"/>
  <c r="N75" i="2"/>
  <c r="O75" i="2"/>
  <c r="P75" i="2"/>
  <c r="B76" i="2"/>
  <c r="D76" i="2"/>
  <c r="E76" i="2"/>
  <c r="F76" i="2"/>
  <c r="G76" i="2"/>
  <c r="J76" i="2"/>
  <c r="L76" i="2"/>
  <c r="M76" i="2"/>
  <c r="N76" i="2"/>
  <c r="O76" i="2"/>
  <c r="P76" i="2"/>
  <c r="B77" i="2"/>
  <c r="D77" i="2"/>
  <c r="E77" i="2"/>
  <c r="F77" i="2"/>
  <c r="G77" i="2"/>
  <c r="J77" i="2"/>
  <c r="L77" i="2"/>
  <c r="M77" i="2"/>
  <c r="N77" i="2"/>
  <c r="O77" i="2"/>
  <c r="P77" i="2"/>
  <c r="B78" i="2"/>
  <c r="D78" i="2"/>
  <c r="E78" i="2"/>
  <c r="F78" i="2"/>
  <c r="G78" i="2"/>
  <c r="J78" i="2"/>
  <c r="L78" i="2"/>
  <c r="M78" i="2"/>
  <c r="N78" i="2"/>
  <c r="O78" i="2"/>
  <c r="P78" i="2"/>
  <c r="B79" i="2"/>
  <c r="D79" i="2"/>
  <c r="E79" i="2"/>
  <c r="F79" i="2"/>
  <c r="G79" i="2"/>
  <c r="J79" i="2"/>
  <c r="L79" i="2"/>
  <c r="M79" i="2"/>
  <c r="N79" i="2"/>
  <c r="O79" i="2"/>
  <c r="P79" i="2"/>
  <c r="B80" i="2"/>
  <c r="D80" i="2"/>
  <c r="E80" i="2"/>
  <c r="F80" i="2"/>
  <c r="G80" i="2"/>
  <c r="J80" i="2"/>
  <c r="L80" i="2"/>
  <c r="M80" i="2"/>
  <c r="N80" i="2"/>
  <c r="O80" i="2"/>
  <c r="P80" i="2"/>
  <c r="B81" i="2"/>
  <c r="D81" i="2"/>
  <c r="E81" i="2"/>
  <c r="F81" i="2"/>
  <c r="G81" i="2"/>
  <c r="J81" i="2"/>
  <c r="L81" i="2"/>
  <c r="M81" i="2"/>
  <c r="N81" i="2"/>
  <c r="O81" i="2"/>
  <c r="P81" i="2"/>
  <c r="B82" i="2"/>
  <c r="D82" i="2"/>
  <c r="E82" i="2"/>
  <c r="F82" i="2"/>
  <c r="G82" i="2"/>
  <c r="J82" i="2"/>
  <c r="L82" i="2"/>
  <c r="M82" i="2"/>
  <c r="N82" i="2"/>
  <c r="O82" i="2"/>
  <c r="P82" i="2"/>
  <c r="B83" i="2"/>
  <c r="D83" i="2"/>
  <c r="E83" i="2"/>
  <c r="F83" i="2"/>
  <c r="G83" i="2"/>
  <c r="J83" i="2"/>
  <c r="L83" i="2"/>
  <c r="M83" i="2"/>
  <c r="N83" i="2"/>
  <c r="O83" i="2"/>
  <c r="P83" i="2"/>
  <c r="B84" i="2"/>
  <c r="D84" i="2"/>
  <c r="E84" i="2"/>
  <c r="F84" i="2"/>
  <c r="G84" i="2"/>
  <c r="J84" i="2"/>
  <c r="L84" i="2"/>
  <c r="M84" i="2"/>
  <c r="N84" i="2"/>
  <c r="O84" i="2"/>
  <c r="P84" i="2"/>
  <c r="B85" i="2"/>
  <c r="D85" i="2"/>
  <c r="E85" i="2"/>
  <c r="F85" i="2"/>
  <c r="G85" i="2"/>
  <c r="J85" i="2"/>
  <c r="L85" i="2"/>
  <c r="M85" i="2"/>
  <c r="N85" i="2"/>
  <c r="O85" i="2"/>
  <c r="P85" i="2"/>
  <c r="B86" i="2"/>
  <c r="D86" i="2"/>
  <c r="E86" i="2"/>
  <c r="F86" i="2"/>
  <c r="G86" i="2"/>
  <c r="J86" i="2"/>
  <c r="L86" i="2"/>
  <c r="M86" i="2"/>
  <c r="N86" i="2"/>
  <c r="O86" i="2"/>
  <c r="P86" i="2"/>
  <c r="B87" i="2"/>
  <c r="D87" i="2"/>
  <c r="E87" i="2"/>
  <c r="F87" i="2"/>
  <c r="G87" i="2"/>
  <c r="J87" i="2"/>
  <c r="L87" i="2"/>
  <c r="M87" i="2"/>
  <c r="N87" i="2"/>
  <c r="O87" i="2"/>
  <c r="P87" i="2"/>
  <c r="B88" i="2"/>
  <c r="D88" i="2"/>
  <c r="E88" i="2"/>
  <c r="F88" i="2"/>
  <c r="G88" i="2"/>
  <c r="J88" i="2"/>
  <c r="L88" i="2"/>
  <c r="M88" i="2"/>
  <c r="N88" i="2"/>
  <c r="O88" i="2"/>
  <c r="P88" i="2"/>
  <c r="B89" i="2"/>
  <c r="D89" i="2"/>
  <c r="E89" i="2"/>
  <c r="F89" i="2"/>
  <c r="G89" i="2"/>
  <c r="J89" i="2"/>
  <c r="L89" i="2"/>
  <c r="M89" i="2"/>
  <c r="N89" i="2"/>
  <c r="O89" i="2"/>
  <c r="P89" i="2"/>
  <c r="B90" i="2"/>
  <c r="D90" i="2"/>
  <c r="E90" i="2"/>
  <c r="F90" i="2"/>
  <c r="G90" i="2"/>
  <c r="J90" i="2"/>
  <c r="L90" i="2"/>
  <c r="M90" i="2"/>
  <c r="N90" i="2"/>
  <c r="O90" i="2"/>
  <c r="P90" i="2"/>
  <c r="B91" i="2"/>
  <c r="D91" i="2"/>
  <c r="E91" i="2"/>
  <c r="F91" i="2"/>
  <c r="G91" i="2"/>
  <c r="J91" i="2"/>
  <c r="L91" i="2"/>
  <c r="M91" i="2"/>
  <c r="N91" i="2"/>
  <c r="O91" i="2"/>
  <c r="P91" i="2"/>
  <c r="B92" i="2"/>
  <c r="D92" i="2"/>
  <c r="E92" i="2"/>
  <c r="F92" i="2"/>
  <c r="G92" i="2"/>
  <c r="J92" i="2"/>
  <c r="L92" i="2"/>
  <c r="M92" i="2"/>
  <c r="N92" i="2"/>
  <c r="O92" i="2"/>
  <c r="P92" i="2"/>
  <c r="B93" i="2"/>
  <c r="D93" i="2"/>
  <c r="E93" i="2"/>
  <c r="F93" i="2"/>
  <c r="G93" i="2"/>
  <c r="J93" i="2"/>
  <c r="L93" i="2"/>
  <c r="M93" i="2"/>
  <c r="N93" i="2"/>
  <c r="O93" i="2"/>
  <c r="P93" i="2"/>
  <c r="B94" i="2"/>
  <c r="D94" i="2"/>
  <c r="E94" i="2"/>
  <c r="F94" i="2"/>
  <c r="G94" i="2"/>
  <c r="J94" i="2"/>
  <c r="L94" i="2"/>
  <c r="M94" i="2"/>
  <c r="N94" i="2"/>
  <c r="O94" i="2"/>
  <c r="P94" i="2"/>
  <c r="B95" i="2"/>
  <c r="D95" i="2"/>
  <c r="E95" i="2"/>
  <c r="F95" i="2"/>
  <c r="G95" i="2"/>
  <c r="J95" i="2"/>
  <c r="L95" i="2"/>
  <c r="M95" i="2"/>
  <c r="N95" i="2"/>
  <c r="O95" i="2"/>
  <c r="P95" i="2"/>
  <c r="B96" i="2"/>
  <c r="D96" i="2"/>
  <c r="E96" i="2"/>
  <c r="F96" i="2"/>
  <c r="G96" i="2"/>
  <c r="J96" i="2"/>
  <c r="L96" i="2"/>
  <c r="M96" i="2"/>
  <c r="N96" i="2"/>
  <c r="O96" i="2"/>
  <c r="P96" i="2"/>
  <c r="B97" i="2"/>
  <c r="D97" i="2"/>
  <c r="E97" i="2"/>
  <c r="F97" i="2"/>
  <c r="G97" i="2"/>
  <c r="J97" i="2"/>
  <c r="L97" i="2"/>
  <c r="M97" i="2"/>
  <c r="N97" i="2"/>
  <c r="O97" i="2"/>
  <c r="P97" i="2"/>
  <c r="B98" i="2"/>
  <c r="D98" i="2"/>
  <c r="E98" i="2"/>
  <c r="F98" i="2"/>
  <c r="G98" i="2"/>
  <c r="J98" i="2"/>
  <c r="L98" i="2"/>
  <c r="M98" i="2"/>
  <c r="N98" i="2"/>
  <c r="O98" i="2"/>
  <c r="P98" i="2"/>
  <c r="B99" i="2"/>
  <c r="D99" i="2"/>
  <c r="E99" i="2"/>
  <c r="F99" i="2"/>
  <c r="G99" i="2"/>
  <c r="J99" i="2"/>
  <c r="L99" i="2"/>
  <c r="M99" i="2"/>
  <c r="N99" i="2"/>
  <c r="O99" i="2"/>
  <c r="P99" i="2"/>
  <c r="B100" i="2"/>
  <c r="D100" i="2"/>
  <c r="E100" i="2"/>
  <c r="F100" i="2"/>
  <c r="G100" i="2"/>
  <c r="J100" i="2"/>
  <c r="L100" i="2"/>
  <c r="M100" i="2"/>
  <c r="N100" i="2"/>
  <c r="O100" i="2"/>
  <c r="P100" i="2"/>
  <c r="B101" i="2"/>
  <c r="D101" i="2"/>
  <c r="E101" i="2"/>
  <c r="F101" i="2"/>
  <c r="G101" i="2"/>
  <c r="J101" i="2"/>
  <c r="L101" i="2"/>
  <c r="M101" i="2"/>
  <c r="N101" i="2"/>
  <c r="O101" i="2"/>
  <c r="P101" i="2"/>
  <c r="B102" i="2"/>
  <c r="D102" i="2"/>
  <c r="E102" i="2"/>
  <c r="F102" i="2"/>
  <c r="G102" i="2"/>
  <c r="J102" i="2"/>
  <c r="L102" i="2"/>
  <c r="M102" i="2"/>
  <c r="N102" i="2"/>
  <c r="O102" i="2"/>
  <c r="P102" i="2"/>
  <c r="B103" i="2"/>
  <c r="D103" i="2"/>
  <c r="E103" i="2"/>
  <c r="F103" i="2"/>
  <c r="G103" i="2"/>
  <c r="J103" i="2"/>
  <c r="L103" i="2"/>
  <c r="M103" i="2"/>
  <c r="N103" i="2"/>
  <c r="O103" i="2"/>
  <c r="P103" i="2"/>
  <c r="B104" i="2"/>
  <c r="D104" i="2"/>
  <c r="E104" i="2"/>
  <c r="F104" i="2"/>
  <c r="G104" i="2"/>
  <c r="J104" i="2"/>
  <c r="L104" i="2"/>
  <c r="M104" i="2"/>
  <c r="N104" i="2"/>
  <c r="O104" i="2"/>
  <c r="P104" i="2"/>
  <c r="B105" i="2"/>
  <c r="D105" i="2"/>
  <c r="E105" i="2"/>
  <c r="F105" i="2"/>
  <c r="G105" i="2"/>
  <c r="J105" i="2"/>
  <c r="L105" i="2"/>
  <c r="M105" i="2"/>
  <c r="N105" i="2"/>
  <c r="O105" i="2"/>
  <c r="P105" i="2"/>
  <c r="B106" i="2"/>
  <c r="D106" i="2"/>
  <c r="E106" i="2"/>
  <c r="F106" i="2"/>
  <c r="G106" i="2"/>
  <c r="J106" i="2"/>
  <c r="L106" i="2"/>
  <c r="M106" i="2"/>
  <c r="N106" i="2"/>
  <c r="O106" i="2"/>
  <c r="P106" i="2"/>
  <c r="B107" i="2"/>
  <c r="D107" i="2"/>
  <c r="E107" i="2"/>
  <c r="F107" i="2"/>
  <c r="G107" i="2"/>
  <c r="J107" i="2"/>
  <c r="L107" i="2"/>
  <c r="M107" i="2"/>
  <c r="N107" i="2"/>
  <c r="O107" i="2"/>
  <c r="P107" i="2"/>
  <c r="B108" i="2"/>
  <c r="D108" i="2"/>
  <c r="E108" i="2"/>
  <c r="F108" i="2"/>
  <c r="G108" i="2"/>
  <c r="J108" i="2"/>
  <c r="L108" i="2"/>
  <c r="M108" i="2"/>
  <c r="N108" i="2"/>
  <c r="O108" i="2"/>
  <c r="P108" i="2"/>
  <c r="B109" i="2"/>
  <c r="D109" i="2"/>
  <c r="E109" i="2"/>
  <c r="F109" i="2"/>
  <c r="G109" i="2"/>
  <c r="J109" i="2"/>
  <c r="L109" i="2"/>
  <c r="M109" i="2"/>
  <c r="N109" i="2"/>
  <c r="O109" i="2"/>
  <c r="P109" i="2"/>
  <c r="B110" i="2"/>
  <c r="D110" i="2"/>
  <c r="E110" i="2"/>
  <c r="F110" i="2"/>
  <c r="G110" i="2"/>
  <c r="J110" i="2"/>
  <c r="L110" i="2"/>
  <c r="M110" i="2"/>
  <c r="N110" i="2"/>
  <c r="O110" i="2"/>
  <c r="P110" i="2"/>
  <c r="B111" i="2"/>
  <c r="D111" i="2"/>
  <c r="E111" i="2"/>
  <c r="F111" i="2"/>
  <c r="G111" i="2"/>
  <c r="J111" i="2"/>
  <c r="L111" i="2"/>
  <c r="M111" i="2"/>
  <c r="N111" i="2"/>
  <c r="O111" i="2"/>
  <c r="P111" i="2"/>
  <c r="B112" i="2"/>
  <c r="D112" i="2"/>
  <c r="E112" i="2"/>
  <c r="F112" i="2"/>
  <c r="G112" i="2"/>
  <c r="J112" i="2"/>
  <c r="L112" i="2"/>
  <c r="M112" i="2"/>
  <c r="N112" i="2"/>
  <c r="O112" i="2"/>
  <c r="P112" i="2"/>
  <c r="B113" i="2"/>
  <c r="D113" i="2"/>
  <c r="G113" i="2"/>
  <c r="J113" i="2"/>
  <c r="L113" i="2"/>
  <c r="M113" i="2"/>
  <c r="N113" i="2"/>
  <c r="O113" i="2"/>
  <c r="P113" i="2"/>
  <c r="B114" i="2"/>
  <c r="D114" i="2"/>
  <c r="G114" i="2"/>
  <c r="J114" i="2"/>
  <c r="L114" i="2"/>
  <c r="M114" i="2"/>
  <c r="N114" i="2"/>
  <c r="O114" i="2"/>
  <c r="P114" i="2"/>
  <c r="B115" i="2"/>
  <c r="D115" i="2"/>
  <c r="G115" i="2"/>
  <c r="J115" i="2"/>
  <c r="L115" i="2"/>
  <c r="M115" i="2"/>
  <c r="N115" i="2"/>
  <c r="O115" i="2"/>
  <c r="P115" i="2"/>
  <c r="B116" i="2"/>
  <c r="D116" i="2"/>
  <c r="G116" i="2"/>
  <c r="J116" i="2"/>
  <c r="L116" i="2"/>
  <c r="M116" i="2"/>
  <c r="N116" i="2"/>
  <c r="O116" i="2"/>
  <c r="P116" i="2"/>
  <c r="B117" i="2"/>
  <c r="D117" i="2"/>
  <c r="G117" i="2"/>
  <c r="J117" i="2"/>
  <c r="L117" i="2"/>
  <c r="M117" i="2"/>
  <c r="N117" i="2"/>
  <c r="O117" i="2"/>
  <c r="P117" i="2"/>
  <c r="B118" i="2"/>
  <c r="D118" i="2"/>
  <c r="G118" i="2"/>
  <c r="J118" i="2"/>
  <c r="L118" i="2"/>
  <c r="M118" i="2"/>
  <c r="N118" i="2"/>
  <c r="O118" i="2"/>
  <c r="P118" i="2"/>
  <c r="B119" i="2"/>
  <c r="D119" i="2"/>
  <c r="G119" i="2"/>
  <c r="J119" i="2"/>
  <c r="L119" i="2"/>
  <c r="M119" i="2"/>
  <c r="N119" i="2"/>
  <c r="O119" i="2"/>
  <c r="P119" i="2"/>
  <c r="B120" i="2"/>
  <c r="D120" i="2"/>
  <c r="G120" i="2"/>
  <c r="J120" i="2"/>
  <c r="L120" i="2"/>
  <c r="M120" i="2"/>
  <c r="N120" i="2"/>
  <c r="O120" i="2"/>
  <c r="P120" i="2"/>
  <c r="B121" i="2"/>
  <c r="D121" i="2"/>
  <c r="G121" i="2"/>
  <c r="J121" i="2"/>
  <c r="L121" i="2"/>
  <c r="M121" i="2"/>
  <c r="N121" i="2"/>
  <c r="O121" i="2"/>
  <c r="P121" i="2"/>
  <c r="B122" i="2"/>
  <c r="D122" i="2"/>
  <c r="G122" i="2"/>
  <c r="J122" i="2"/>
  <c r="L122" i="2"/>
  <c r="M122" i="2"/>
  <c r="N122" i="2"/>
  <c r="O122" i="2"/>
  <c r="P122" i="2"/>
  <c r="B123" i="2"/>
  <c r="D123" i="2"/>
  <c r="G123" i="2"/>
  <c r="J123" i="2"/>
  <c r="L123" i="2"/>
  <c r="M123" i="2"/>
  <c r="N123" i="2"/>
  <c r="O123" i="2"/>
  <c r="P123" i="2"/>
  <c r="B124" i="2"/>
  <c r="D124" i="2"/>
  <c r="G124" i="2"/>
  <c r="J124" i="2"/>
  <c r="L124" i="2"/>
  <c r="M124" i="2"/>
  <c r="N124" i="2"/>
  <c r="O124" i="2"/>
  <c r="P124" i="2"/>
  <c r="B125" i="2"/>
  <c r="D125" i="2"/>
  <c r="G125" i="2"/>
  <c r="J125" i="2"/>
  <c r="L125" i="2"/>
  <c r="M125" i="2"/>
  <c r="N125" i="2"/>
  <c r="O125" i="2"/>
  <c r="P125" i="2"/>
  <c r="B126" i="2"/>
  <c r="D126" i="2"/>
  <c r="G126" i="2"/>
  <c r="J126" i="2"/>
  <c r="L126" i="2"/>
  <c r="M126" i="2"/>
  <c r="N126" i="2"/>
  <c r="O126" i="2"/>
  <c r="P126" i="2"/>
  <c r="B127" i="2"/>
  <c r="D127" i="2"/>
  <c r="G127" i="2"/>
  <c r="J127" i="2"/>
  <c r="L127" i="2"/>
  <c r="M127" i="2"/>
  <c r="N127" i="2"/>
  <c r="O127" i="2"/>
  <c r="P127" i="2"/>
  <c r="B128" i="2"/>
  <c r="D128" i="2"/>
  <c r="G128" i="2"/>
  <c r="J128" i="2"/>
  <c r="L128" i="2"/>
  <c r="M128" i="2"/>
  <c r="N128" i="2"/>
  <c r="O128" i="2"/>
  <c r="P128" i="2"/>
  <c r="B129" i="2"/>
  <c r="D129" i="2"/>
  <c r="G129" i="2"/>
  <c r="J129" i="2"/>
  <c r="L129" i="2"/>
  <c r="M129" i="2"/>
  <c r="N129" i="2"/>
  <c r="O129" i="2"/>
  <c r="P129" i="2"/>
  <c r="B130" i="2"/>
  <c r="D130" i="2"/>
  <c r="G130" i="2"/>
  <c r="J130" i="2"/>
  <c r="L130" i="2"/>
  <c r="M130" i="2"/>
  <c r="N130" i="2"/>
  <c r="O130" i="2"/>
  <c r="P130" i="2"/>
  <c r="B131" i="2"/>
  <c r="D131" i="2"/>
  <c r="G131" i="2"/>
  <c r="J131" i="2"/>
  <c r="L131" i="2"/>
  <c r="M131" i="2"/>
  <c r="N131" i="2"/>
  <c r="O131" i="2"/>
  <c r="P131" i="2"/>
  <c r="B132" i="2"/>
  <c r="D132" i="2"/>
  <c r="G132" i="2"/>
  <c r="J132" i="2"/>
  <c r="L132" i="2"/>
  <c r="M132" i="2"/>
  <c r="N132" i="2"/>
  <c r="O132" i="2"/>
  <c r="P132" i="2"/>
  <c r="B133" i="2"/>
  <c r="D133" i="2"/>
  <c r="G133" i="2"/>
  <c r="J133" i="2"/>
  <c r="L133" i="2"/>
  <c r="M133" i="2"/>
  <c r="N133" i="2"/>
  <c r="O133" i="2"/>
  <c r="P133" i="2"/>
  <c r="B134" i="2"/>
  <c r="D134" i="2"/>
  <c r="G134" i="2"/>
  <c r="J134" i="2"/>
  <c r="L134" i="2"/>
  <c r="M134" i="2"/>
  <c r="N134" i="2"/>
  <c r="O134" i="2"/>
  <c r="B135" i="2"/>
  <c r="D135" i="2"/>
  <c r="G135" i="2"/>
  <c r="J135" i="2"/>
  <c r="L135" i="2"/>
  <c r="M135" i="2"/>
  <c r="N135" i="2"/>
  <c r="O135" i="2"/>
  <c r="B136" i="2"/>
  <c r="D136" i="2"/>
  <c r="G136" i="2"/>
  <c r="J136" i="2"/>
  <c r="L136" i="2"/>
  <c r="M136" i="2"/>
  <c r="N136" i="2"/>
  <c r="O136" i="2"/>
  <c r="B137" i="2"/>
  <c r="D137" i="2"/>
  <c r="G137" i="2"/>
  <c r="J137" i="2"/>
  <c r="L137" i="2"/>
  <c r="M137" i="2"/>
  <c r="N137" i="2"/>
  <c r="O137" i="2"/>
  <c r="B138" i="2"/>
  <c r="D138" i="2"/>
  <c r="G138" i="2"/>
  <c r="J138" i="2"/>
  <c r="L138" i="2"/>
  <c r="M138" i="2"/>
  <c r="N138" i="2"/>
  <c r="O138" i="2"/>
  <c r="B139" i="2"/>
  <c r="D139" i="2"/>
  <c r="G139" i="2"/>
  <c r="J139" i="2"/>
  <c r="L139" i="2"/>
  <c r="M139" i="2"/>
  <c r="N139" i="2"/>
  <c r="O139" i="2"/>
  <c r="B140" i="2"/>
  <c r="D140" i="2"/>
  <c r="G140" i="2"/>
  <c r="J140" i="2"/>
  <c r="L140" i="2"/>
  <c r="M140" i="2"/>
  <c r="N140" i="2"/>
  <c r="O140" i="2"/>
  <c r="B141" i="2"/>
  <c r="D141" i="2"/>
  <c r="G141" i="2"/>
  <c r="J141" i="2"/>
  <c r="L141" i="2"/>
  <c r="M141" i="2"/>
  <c r="N141" i="2"/>
  <c r="O141" i="2"/>
  <c r="B142" i="2"/>
  <c r="D142" i="2"/>
  <c r="G142" i="2"/>
  <c r="J142" i="2"/>
  <c r="L142" i="2"/>
  <c r="M142" i="2"/>
  <c r="N142" i="2"/>
  <c r="B143" i="2"/>
  <c r="D143" i="2"/>
  <c r="G143" i="2"/>
  <c r="J143" i="2"/>
  <c r="L143" i="2"/>
  <c r="M143" i="2"/>
  <c r="N143" i="2"/>
  <c r="B144" i="2"/>
  <c r="D144" i="2"/>
  <c r="G144" i="2"/>
  <c r="J144" i="2"/>
  <c r="L144" i="2"/>
  <c r="M144" i="2"/>
  <c r="N144" i="2"/>
  <c r="B145" i="2"/>
  <c r="D145" i="2"/>
  <c r="G145" i="2"/>
  <c r="J145" i="2"/>
  <c r="L145" i="2"/>
  <c r="M145" i="2"/>
  <c r="N145" i="2"/>
  <c r="B146" i="2"/>
  <c r="D146" i="2"/>
  <c r="G146" i="2"/>
  <c r="J146" i="2"/>
  <c r="L146" i="2"/>
  <c r="M146" i="2"/>
  <c r="N146" i="2"/>
  <c r="B147" i="2"/>
  <c r="D147" i="2"/>
  <c r="G147" i="2"/>
  <c r="J147" i="2"/>
  <c r="L147" i="2"/>
  <c r="M147" i="2"/>
  <c r="N147" i="2"/>
  <c r="B148" i="2"/>
  <c r="D148" i="2"/>
  <c r="G148" i="2"/>
  <c r="J148" i="2"/>
  <c r="L148" i="2"/>
  <c r="M148" i="2"/>
  <c r="N148" i="2"/>
  <c r="B149" i="2"/>
  <c r="D149" i="2"/>
  <c r="G149" i="2"/>
  <c r="J149" i="2"/>
  <c r="L149" i="2"/>
  <c r="M149" i="2"/>
  <c r="N149" i="2"/>
  <c r="B150" i="2"/>
  <c r="D150" i="2"/>
  <c r="G150" i="2"/>
  <c r="J150" i="2"/>
  <c r="L150" i="2"/>
  <c r="M150" i="2"/>
  <c r="N150" i="2"/>
  <c r="B151" i="2"/>
  <c r="D151" i="2"/>
  <c r="G151" i="2"/>
  <c r="J151" i="2"/>
  <c r="L151" i="2"/>
  <c r="M151" i="2"/>
  <c r="N151" i="2"/>
  <c r="B152" i="2"/>
  <c r="D152" i="2"/>
  <c r="G152" i="2"/>
  <c r="J152" i="2"/>
  <c r="L152" i="2"/>
  <c r="M152" i="2"/>
  <c r="N152" i="2"/>
  <c r="B153" i="2"/>
  <c r="D153" i="2"/>
  <c r="G153" i="2"/>
  <c r="J153" i="2"/>
  <c r="L153" i="2"/>
  <c r="M153" i="2"/>
  <c r="N153" i="2"/>
  <c r="B154" i="2"/>
  <c r="D154" i="2"/>
  <c r="G154" i="2"/>
  <c r="J154" i="2"/>
  <c r="L154" i="2"/>
  <c r="M154" i="2"/>
  <c r="N154" i="2"/>
  <c r="B155" i="2"/>
  <c r="D155" i="2"/>
  <c r="G155" i="2"/>
  <c r="J155" i="2"/>
  <c r="L155" i="2"/>
  <c r="M155" i="2"/>
  <c r="N155" i="2"/>
  <c r="B156" i="2"/>
  <c r="D156" i="2"/>
  <c r="G156" i="2"/>
  <c r="J156" i="2"/>
  <c r="L156" i="2"/>
  <c r="M156" i="2"/>
  <c r="N156" i="2"/>
  <c r="B157" i="2"/>
  <c r="D157" i="2"/>
  <c r="G157" i="2"/>
  <c r="J157" i="2"/>
  <c r="L157" i="2"/>
  <c r="M157" i="2"/>
  <c r="N157" i="2"/>
  <c r="B158" i="2"/>
  <c r="D158" i="2"/>
  <c r="G158" i="2"/>
  <c r="J158" i="2"/>
  <c r="L158" i="2"/>
  <c r="M158" i="2"/>
  <c r="N158" i="2"/>
  <c r="B159" i="2"/>
  <c r="D159" i="2"/>
  <c r="G159" i="2"/>
  <c r="J159" i="2"/>
  <c r="L159" i="2"/>
  <c r="M159" i="2"/>
  <c r="N159" i="2"/>
  <c r="B160" i="2"/>
  <c r="D160" i="2"/>
  <c r="G160" i="2"/>
  <c r="J160" i="2"/>
  <c r="L160" i="2"/>
  <c r="M160" i="2"/>
  <c r="N160" i="2"/>
  <c r="B161" i="2"/>
  <c r="D161" i="2"/>
  <c r="G161" i="2"/>
  <c r="J161" i="2"/>
  <c r="L161" i="2"/>
  <c r="M161" i="2"/>
  <c r="N161" i="2"/>
  <c r="B162" i="2"/>
  <c r="D162" i="2"/>
  <c r="G162" i="2"/>
  <c r="J162" i="2"/>
  <c r="L162" i="2"/>
  <c r="M162" i="2"/>
  <c r="N162" i="2"/>
  <c r="B163" i="2"/>
  <c r="D163" i="2"/>
  <c r="G163" i="2"/>
  <c r="J163" i="2"/>
  <c r="L163" i="2"/>
  <c r="M163" i="2"/>
  <c r="N163" i="2"/>
  <c r="B164" i="2"/>
  <c r="D164" i="2"/>
  <c r="G164" i="2"/>
  <c r="J164" i="2"/>
  <c r="L164" i="2"/>
  <c r="M164" i="2"/>
  <c r="N164" i="2"/>
  <c r="B165" i="2"/>
  <c r="D165" i="2"/>
  <c r="G165" i="2"/>
  <c r="J165" i="2"/>
  <c r="L165" i="2"/>
  <c r="M165" i="2"/>
  <c r="N165" i="2"/>
  <c r="B166" i="2"/>
  <c r="D166" i="2"/>
  <c r="G166" i="2"/>
  <c r="J166" i="2"/>
  <c r="L166" i="2"/>
  <c r="M166" i="2"/>
  <c r="N166" i="2"/>
  <c r="B167" i="2"/>
  <c r="D167" i="2"/>
  <c r="G167" i="2"/>
  <c r="J167" i="2"/>
  <c r="L167" i="2"/>
  <c r="M167" i="2"/>
  <c r="N167" i="2"/>
  <c r="B168" i="2"/>
  <c r="D168" i="2"/>
  <c r="G168" i="2"/>
  <c r="J168" i="2"/>
  <c r="L168" i="2"/>
  <c r="M168" i="2"/>
  <c r="N168" i="2"/>
  <c r="B169" i="2"/>
  <c r="D169" i="2"/>
  <c r="G169" i="2"/>
  <c r="J169" i="2"/>
  <c r="L169" i="2"/>
  <c r="M169" i="2"/>
  <c r="N169" i="2"/>
  <c r="B170" i="2"/>
  <c r="D170" i="2"/>
  <c r="G170" i="2"/>
  <c r="J170" i="2"/>
  <c r="L170" i="2"/>
  <c r="M170" i="2"/>
  <c r="N170" i="2"/>
  <c r="B171" i="2"/>
  <c r="D171" i="2"/>
  <c r="G171" i="2"/>
  <c r="J171" i="2"/>
  <c r="L171" i="2"/>
  <c r="M171" i="2"/>
  <c r="N171" i="2"/>
  <c r="B172" i="2"/>
  <c r="D172" i="2"/>
  <c r="G172" i="2"/>
  <c r="J172" i="2"/>
  <c r="L172" i="2"/>
  <c r="M172" i="2"/>
  <c r="N172" i="2"/>
  <c r="B173" i="2"/>
  <c r="D173" i="2"/>
  <c r="G173" i="2"/>
  <c r="J173" i="2"/>
  <c r="L173" i="2"/>
  <c r="M173" i="2"/>
  <c r="N173" i="2"/>
  <c r="B174" i="2"/>
  <c r="D174" i="2"/>
  <c r="G174" i="2"/>
  <c r="J174" i="2"/>
  <c r="L174" i="2"/>
  <c r="M174" i="2"/>
  <c r="N174" i="2"/>
  <c r="B175" i="2"/>
  <c r="D175" i="2"/>
  <c r="G175" i="2"/>
  <c r="J175" i="2"/>
  <c r="L175" i="2"/>
  <c r="M175" i="2"/>
  <c r="N175" i="2"/>
  <c r="B176" i="2"/>
  <c r="D176" i="2"/>
  <c r="G176" i="2"/>
  <c r="J176" i="2"/>
  <c r="L176" i="2"/>
  <c r="M176" i="2"/>
  <c r="N176" i="2"/>
  <c r="B177" i="2"/>
  <c r="D177" i="2"/>
  <c r="G177" i="2"/>
  <c r="J177" i="2"/>
  <c r="L177" i="2"/>
  <c r="M177" i="2"/>
  <c r="N177" i="2"/>
  <c r="B178" i="2"/>
  <c r="D178" i="2"/>
  <c r="G178" i="2"/>
  <c r="J178" i="2"/>
  <c r="L178" i="2"/>
  <c r="M178" i="2"/>
  <c r="N178" i="2"/>
  <c r="B179" i="2"/>
  <c r="D179" i="2"/>
  <c r="G179" i="2"/>
  <c r="J179" i="2"/>
  <c r="L179" i="2"/>
  <c r="M179" i="2"/>
  <c r="N179" i="2"/>
  <c r="B180" i="2"/>
  <c r="D180" i="2"/>
  <c r="G180" i="2"/>
  <c r="J180" i="2"/>
  <c r="L180" i="2"/>
  <c r="M180" i="2"/>
  <c r="N180" i="2"/>
  <c r="B181" i="2"/>
  <c r="D181" i="2"/>
  <c r="G181" i="2"/>
  <c r="J181" i="2"/>
  <c r="L181" i="2"/>
  <c r="M181" i="2"/>
  <c r="N181" i="2"/>
  <c r="B182" i="2"/>
  <c r="D182" i="2"/>
  <c r="G182" i="2"/>
  <c r="J182" i="2"/>
  <c r="L182" i="2"/>
  <c r="M182" i="2"/>
  <c r="N182" i="2"/>
  <c r="B183" i="2"/>
  <c r="D183" i="2"/>
  <c r="G183" i="2"/>
  <c r="J183" i="2"/>
  <c r="L183" i="2"/>
  <c r="M183" i="2"/>
  <c r="N183" i="2"/>
  <c r="B184" i="2"/>
  <c r="D184" i="2"/>
  <c r="G184" i="2"/>
  <c r="J184" i="2"/>
  <c r="L184" i="2"/>
  <c r="M184" i="2"/>
  <c r="N184" i="2"/>
  <c r="B185" i="2"/>
  <c r="D185" i="2"/>
  <c r="G185" i="2"/>
  <c r="J185" i="2"/>
  <c r="L185" i="2"/>
  <c r="M185" i="2"/>
  <c r="N185" i="2"/>
  <c r="B186" i="2"/>
  <c r="D186" i="2"/>
  <c r="G186" i="2"/>
  <c r="J186" i="2"/>
  <c r="L186" i="2"/>
  <c r="M186" i="2"/>
  <c r="N186" i="2"/>
  <c r="B187" i="2"/>
  <c r="D187" i="2"/>
  <c r="G187" i="2"/>
  <c r="J187" i="2"/>
  <c r="L187" i="2"/>
  <c r="M187" i="2"/>
  <c r="N187" i="2"/>
  <c r="B188" i="2"/>
  <c r="D188" i="2"/>
  <c r="G188" i="2"/>
  <c r="J188" i="2"/>
  <c r="L188" i="2"/>
  <c r="M188" i="2"/>
  <c r="N188" i="2"/>
  <c r="B189" i="2"/>
  <c r="D189" i="2"/>
  <c r="G189" i="2"/>
  <c r="J189" i="2"/>
  <c r="L189" i="2"/>
  <c r="M189" i="2"/>
  <c r="N189" i="2"/>
  <c r="O189" i="2"/>
  <c r="B190" i="2"/>
  <c r="D190" i="2"/>
  <c r="G190" i="2"/>
  <c r="J190" i="2"/>
  <c r="L190" i="2"/>
  <c r="M190" i="2"/>
  <c r="N190" i="2"/>
  <c r="B191" i="2"/>
  <c r="D191" i="2"/>
  <c r="G191" i="2"/>
  <c r="J191" i="2"/>
  <c r="L191" i="2"/>
  <c r="M191" i="2"/>
  <c r="N191" i="2"/>
  <c r="B192" i="2"/>
  <c r="D192" i="2"/>
  <c r="G192" i="2"/>
  <c r="J192" i="2"/>
  <c r="L192" i="2"/>
  <c r="M192" i="2"/>
  <c r="N192" i="2"/>
  <c r="B193" i="2"/>
  <c r="D193" i="2"/>
  <c r="G193" i="2"/>
  <c r="J193" i="2"/>
  <c r="L193" i="2"/>
  <c r="M193" i="2"/>
  <c r="N193" i="2"/>
  <c r="B194" i="2"/>
  <c r="D194" i="2"/>
  <c r="G194" i="2"/>
  <c r="J194" i="2"/>
  <c r="L194" i="2"/>
  <c r="M194" i="2"/>
  <c r="N194" i="2"/>
  <c r="B195" i="2"/>
  <c r="D195" i="2"/>
  <c r="G195" i="2"/>
  <c r="J195" i="2"/>
  <c r="L195" i="2"/>
  <c r="M195" i="2"/>
  <c r="N195" i="2"/>
  <c r="B196" i="2"/>
  <c r="D196" i="2"/>
  <c r="G196" i="2"/>
  <c r="J196" i="2"/>
  <c r="L196" i="2"/>
  <c r="M196" i="2"/>
  <c r="N196" i="2"/>
  <c r="B197" i="2"/>
  <c r="D197" i="2"/>
  <c r="G197" i="2"/>
  <c r="J197" i="2"/>
  <c r="L197" i="2"/>
  <c r="M197" i="2"/>
  <c r="N197" i="2"/>
  <c r="B198" i="2"/>
  <c r="D198" i="2"/>
  <c r="G198" i="2"/>
  <c r="J198" i="2"/>
  <c r="L198" i="2"/>
  <c r="M198" i="2"/>
  <c r="N198" i="2"/>
  <c r="B199" i="2"/>
  <c r="D199" i="2"/>
  <c r="G199" i="2"/>
  <c r="J199" i="2"/>
  <c r="L199" i="2"/>
  <c r="M199" i="2"/>
  <c r="N199" i="2"/>
  <c r="B200" i="2"/>
  <c r="D200" i="2"/>
  <c r="G200" i="2"/>
  <c r="J200" i="2"/>
  <c r="L200" i="2"/>
  <c r="M200" i="2"/>
  <c r="N200" i="2"/>
  <c r="B201" i="2"/>
  <c r="D201" i="2"/>
  <c r="G201" i="2"/>
  <c r="J201" i="2"/>
  <c r="L201" i="2"/>
  <c r="M201" i="2"/>
  <c r="N201" i="2"/>
  <c r="B202" i="2"/>
  <c r="D202" i="2"/>
  <c r="G202" i="2"/>
  <c r="J202" i="2"/>
  <c r="L202" i="2"/>
  <c r="M202" i="2"/>
  <c r="N202" i="2"/>
  <c r="B203" i="2"/>
  <c r="D203" i="2"/>
  <c r="G203" i="2"/>
  <c r="J203" i="2"/>
  <c r="L203" i="2"/>
  <c r="M203" i="2"/>
  <c r="N203" i="2"/>
  <c r="B204" i="2"/>
  <c r="D204" i="2"/>
  <c r="G204" i="2"/>
  <c r="J204" i="2"/>
  <c r="L204" i="2"/>
  <c r="M204" i="2"/>
  <c r="N204" i="2"/>
  <c r="B205" i="2"/>
  <c r="D205" i="2"/>
  <c r="G205" i="2"/>
  <c r="J205" i="2"/>
  <c r="L205" i="2"/>
  <c r="M205" i="2"/>
  <c r="N205" i="2"/>
  <c r="B206" i="2"/>
  <c r="D206" i="2"/>
  <c r="G206" i="2"/>
  <c r="J206" i="2"/>
  <c r="L206" i="2"/>
  <c r="M206" i="2"/>
  <c r="N206" i="2"/>
  <c r="B207" i="2"/>
  <c r="D207" i="2"/>
  <c r="G207" i="2"/>
  <c r="J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A33" i="1"/>
  <c r="A34" i="1"/>
  <c r="B36" i="1"/>
  <c r="B40" i="1"/>
  <c r="B44" i="1"/>
  <c r="B48" i="1"/>
  <c r="B9" i="7"/>
  <c r="B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B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B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B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B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B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B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B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B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B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B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B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B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B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B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B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B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B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B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B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B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B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B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B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B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B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B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B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B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B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B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B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B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B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B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B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B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B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B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B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B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B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B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B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B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B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B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B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B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B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B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B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B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B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B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B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B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B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B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B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B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B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B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B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B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B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B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B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B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B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B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B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B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B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B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B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B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B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B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B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B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B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B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B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B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B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B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B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B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B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B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B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B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B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B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B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B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B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B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B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B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B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B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B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B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B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B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B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B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B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B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B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B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B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B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B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B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B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B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B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B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B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B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B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B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B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B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B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B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B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B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B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B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B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B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B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B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B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B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B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B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B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B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B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B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B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B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B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B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B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B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B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B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B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B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B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B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B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B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B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B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B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B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B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B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B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B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B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B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B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B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B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B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B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B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B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B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B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B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B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B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B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B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B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B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B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B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B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B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B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B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B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B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B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B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B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B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B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B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B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B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B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B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B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B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B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B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B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B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B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B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B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B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B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B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B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B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B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B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B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B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B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B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B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B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B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B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B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B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B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B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B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B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B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B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B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B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B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B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B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B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B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B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B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B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B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B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B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B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B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B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B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B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B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B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B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B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B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B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B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B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B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B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B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B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B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B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B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B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B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B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B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B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B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B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B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B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B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B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B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B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B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B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B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B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B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B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B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B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B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B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B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B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B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B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B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B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B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B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B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B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B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B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B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B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B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B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B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B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B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B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B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B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B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B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B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B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B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B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B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B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B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B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B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B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B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B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B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B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B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B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B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B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B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B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B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B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B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B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B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B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B351" i="7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A2" i="4"/>
  <c r="B2" i="4"/>
  <c r="C2" i="4"/>
  <c r="D2" i="4"/>
  <c r="A3" i="4"/>
  <c r="B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B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B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A7" i="4"/>
  <c r="B7" i="4"/>
  <c r="C7" i="4"/>
  <c r="D7" i="4"/>
  <c r="E8" i="4"/>
  <c r="F8" i="4"/>
  <c r="H8" i="4"/>
  <c r="I8" i="4"/>
  <c r="K8" i="4"/>
  <c r="L8" i="4"/>
  <c r="N8" i="4"/>
  <c r="O8" i="4"/>
  <c r="Q8" i="4"/>
  <c r="R8" i="4"/>
  <c r="D10" i="4"/>
  <c r="G10" i="4"/>
  <c r="H10" i="4"/>
  <c r="I10" i="4"/>
  <c r="J10" i="4"/>
  <c r="M10" i="4"/>
  <c r="N10" i="4"/>
  <c r="O10" i="4"/>
  <c r="P10" i="4"/>
  <c r="Q10" i="4"/>
  <c r="R10" i="4"/>
  <c r="S10" i="4"/>
  <c r="T10" i="4"/>
  <c r="U10" i="4"/>
  <c r="V10" i="4"/>
  <c r="Z10" i="4"/>
  <c r="B11" i="4"/>
  <c r="G11" i="4"/>
  <c r="H11" i="4"/>
  <c r="I11" i="4"/>
  <c r="J11" i="4"/>
  <c r="M11" i="4"/>
  <c r="N11" i="4"/>
  <c r="O11" i="4"/>
  <c r="P11" i="4"/>
  <c r="Q11" i="4"/>
  <c r="R11" i="4"/>
  <c r="S11" i="4"/>
  <c r="T11" i="4"/>
  <c r="U11" i="4"/>
  <c r="V11" i="4"/>
  <c r="Z11" i="4"/>
  <c r="B12" i="4"/>
  <c r="G12" i="4"/>
  <c r="H12" i="4"/>
  <c r="I12" i="4"/>
  <c r="J12" i="4"/>
  <c r="M12" i="4"/>
  <c r="N12" i="4"/>
  <c r="P12" i="4"/>
  <c r="Q12" i="4"/>
  <c r="R12" i="4"/>
  <c r="S12" i="4"/>
  <c r="T12" i="4"/>
  <c r="U12" i="4"/>
  <c r="V12" i="4"/>
  <c r="Z12" i="4"/>
  <c r="B13" i="4"/>
  <c r="G13" i="4"/>
  <c r="H13" i="4"/>
  <c r="I13" i="4"/>
  <c r="J13" i="4"/>
  <c r="M13" i="4"/>
  <c r="N13" i="4"/>
  <c r="P13" i="4"/>
  <c r="Q13" i="4"/>
  <c r="R13" i="4"/>
  <c r="S13" i="4"/>
  <c r="T13" i="4"/>
  <c r="U13" i="4"/>
  <c r="V13" i="4"/>
  <c r="Z13" i="4"/>
  <c r="B14" i="4"/>
  <c r="D14" i="4"/>
  <c r="G14" i="4"/>
  <c r="H14" i="4"/>
  <c r="I14" i="4"/>
  <c r="J14" i="4"/>
  <c r="M14" i="4"/>
  <c r="N14" i="4"/>
  <c r="P14" i="4"/>
  <c r="Q14" i="4"/>
  <c r="S14" i="4"/>
  <c r="T14" i="4"/>
  <c r="U14" i="4"/>
  <c r="V14" i="4"/>
  <c r="Z14" i="4"/>
  <c r="B15" i="4"/>
  <c r="D15" i="4"/>
  <c r="G15" i="4"/>
  <c r="H15" i="4"/>
  <c r="I15" i="4"/>
  <c r="J15" i="4"/>
  <c r="M15" i="4"/>
  <c r="N15" i="4"/>
  <c r="P15" i="4"/>
  <c r="Q15" i="4"/>
  <c r="S15" i="4"/>
  <c r="T15" i="4"/>
  <c r="U15" i="4"/>
  <c r="V15" i="4"/>
  <c r="Z15" i="4"/>
  <c r="B16" i="4"/>
  <c r="D16" i="4"/>
  <c r="G16" i="4"/>
  <c r="H16" i="4"/>
  <c r="I16" i="4"/>
  <c r="J16" i="4"/>
  <c r="M16" i="4"/>
  <c r="N16" i="4"/>
  <c r="P16" i="4"/>
  <c r="Q16" i="4"/>
  <c r="S16" i="4"/>
  <c r="T16" i="4"/>
  <c r="U16" i="4"/>
  <c r="V16" i="4"/>
  <c r="Z16" i="4"/>
  <c r="B17" i="4"/>
  <c r="D17" i="4"/>
  <c r="G17" i="4"/>
  <c r="H17" i="4"/>
  <c r="I17" i="4"/>
  <c r="J17" i="4"/>
  <c r="M17" i="4"/>
  <c r="N17" i="4"/>
  <c r="P17" i="4"/>
  <c r="Q17" i="4"/>
  <c r="S17" i="4"/>
  <c r="T17" i="4"/>
  <c r="U17" i="4"/>
  <c r="V17" i="4"/>
  <c r="Z17" i="4"/>
  <c r="B18" i="4"/>
  <c r="D18" i="4"/>
  <c r="G18" i="4"/>
  <c r="H18" i="4"/>
  <c r="I18" i="4"/>
  <c r="J18" i="4"/>
  <c r="M18" i="4"/>
  <c r="N18" i="4"/>
  <c r="P18" i="4"/>
  <c r="Q18" i="4"/>
  <c r="S18" i="4"/>
  <c r="T18" i="4"/>
  <c r="U18" i="4"/>
  <c r="Z18" i="4"/>
  <c r="B19" i="4"/>
  <c r="D19" i="4"/>
  <c r="G19" i="4"/>
  <c r="H19" i="4"/>
  <c r="I19" i="4"/>
  <c r="J19" i="4"/>
  <c r="M19" i="4"/>
  <c r="N19" i="4"/>
  <c r="O19" i="4"/>
  <c r="P19" i="4"/>
  <c r="Q19" i="4"/>
  <c r="R19" i="4"/>
  <c r="S19" i="4"/>
  <c r="T19" i="4"/>
  <c r="U19" i="4"/>
  <c r="V19" i="4"/>
  <c r="Z19" i="4"/>
  <c r="B20" i="4"/>
  <c r="D20" i="4"/>
  <c r="G20" i="4"/>
  <c r="H20" i="4"/>
  <c r="I20" i="4"/>
  <c r="J20" i="4"/>
  <c r="M20" i="4"/>
  <c r="N20" i="4"/>
  <c r="O20" i="4"/>
  <c r="P20" i="4"/>
  <c r="Q20" i="4"/>
  <c r="R20" i="4"/>
  <c r="S20" i="4"/>
  <c r="T20" i="4"/>
  <c r="U20" i="4"/>
  <c r="V20" i="4"/>
  <c r="Z20" i="4"/>
  <c r="B21" i="4"/>
  <c r="D21" i="4"/>
  <c r="G21" i="4"/>
  <c r="H21" i="4"/>
  <c r="I21" i="4"/>
  <c r="J21" i="4"/>
  <c r="M21" i="4"/>
  <c r="N21" i="4"/>
  <c r="O21" i="4"/>
  <c r="P21" i="4"/>
  <c r="Q21" i="4"/>
  <c r="R21" i="4"/>
  <c r="S21" i="4"/>
  <c r="T21" i="4"/>
  <c r="U21" i="4"/>
  <c r="V21" i="4"/>
  <c r="Z21" i="4"/>
  <c r="B22" i="4"/>
  <c r="D22" i="4"/>
  <c r="G22" i="4"/>
  <c r="H22" i="4"/>
  <c r="I22" i="4"/>
  <c r="J22" i="4"/>
  <c r="L22" i="4"/>
  <c r="M22" i="4"/>
  <c r="N22" i="4"/>
  <c r="O22" i="4"/>
  <c r="P22" i="4"/>
  <c r="Q22" i="4"/>
  <c r="R22" i="4"/>
  <c r="S22" i="4"/>
  <c r="T22" i="4"/>
  <c r="U22" i="4"/>
  <c r="V22" i="4"/>
  <c r="Z22" i="4"/>
  <c r="B23" i="4"/>
  <c r="D23" i="4"/>
  <c r="G23" i="4"/>
  <c r="H23" i="4"/>
  <c r="I23" i="4"/>
  <c r="J23" i="4"/>
  <c r="M23" i="4"/>
  <c r="N23" i="4"/>
  <c r="O23" i="4"/>
  <c r="P23" i="4"/>
  <c r="Q23" i="4"/>
  <c r="R23" i="4"/>
  <c r="S23" i="4"/>
  <c r="T23" i="4"/>
  <c r="U23" i="4"/>
  <c r="V23" i="4"/>
  <c r="Z23" i="4"/>
  <c r="B24" i="4"/>
  <c r="D24" i="4"/>
  <c r="G24" i="4"/>
  <c r="H24" i="4"/>
  <c r="I24" i="4"/>
  <c r="J24" i="4"/>
  <c r="M24" i="4"/>
  <c r="N24" i="4"/>
  <c r="O24" i="4"/>
  <c r="P24" i="4"/>
  <c r="Q24" i="4"/>
  <c r="R24" i="4"/>
  <c r="S24" i="4"/>
  <c r="T24" i="4"/>
  <c r="U24" i="4"/>
  <c r="V24" i="4"/>
  <c r="Z24" i="4"/>
  <c r="B25" i="4"/>
  <c r="D25" i="4"/>
  <c r="G25" i="4"/>
  <c r="I25" i="4"/>
  <c r="J25" i="4"/>
  <c r="M25" i="4"/>
  <c r="N25" i="4"/>
  <c r="O25" i="4"/>
  <c r="P25" i="4"/>
  <c r="Q25" i="4"/>
  <c r="R25" i="4"/>
  <c r="S25" i="4"/>
  <c r="T25" i="4"/>
  <c r="U25" i="4"/>
  <c r="V25" i="4"/>
  <c r="Z25" i="4"/>
  <c r="B26" i="4"/>
  <c r="D26" i="4"/>
  <c r="G26" i="4"/>
  <c r="H26" i="4"/>
  <c r="I26" i="4"/>
  <c r="J26" i="4"/>
  <c r="M26" i="4"/>
  <c r="N26" i="4"/>
  <c r="P26" i="4"/>
  <c r="Q26" i="4"/>
  <c r="R26" i="4"/>
  <c r="S26" i="4"/>
  <c r="T26" i="4"/>
  <c r="U26" i="4"/>
  <c r="V26" i="4"/>
  <c r="Z26" i="4"/>
  <c r="B27" i="4"/>
  <c r="D27" i="4"/>
  <c r="G27" i="4"/>
  <c r="H27" i="4"/>
  <c r="I27" i="4"/>
  <c r="J27" i="4"/>
  <c r="M27" i="4"/>
  <c r="N27" i="4"/>
  <c r="P27" i="4"/>
  <c r="Q27" i="4"/>
  <c r="R27" i="4"/>
  <c r="S27" i="4"/>
  <c r="T27" i="4"/>
  <c r="U27" i="4"/>
  <c r="V27" i="4"/>
  <c r="Z27" i="4"/>
  <c r="B28" i="4"/>
  <c r="D28" i="4"/>
  <c r="G28" i="4"/>
  <c r="H28" i="4"/>
  <c r="I28" i="4"/>
  <c r="J28" i="4"/>
  <c r="M28" i="4"/>
  <c r="N28" i="4"/>
  <c r="P28" i="4"/>
  <c r="Q28" i="4"/>
  <c r="R28" i="4"/>
  <c r="S28" i="4"/>
  <c r="T28" i="4"/>
  <c r="U28" i="4"/>
  <c r="V28" i="4"/>
  <c r="Z28" i="4"/>
  <c r="B29" i="4"/>
  <c r="D29" i="4"/>
  <c r="G29" i="4"/>
  <c r="H29" i="4"/>
  <c r="I29" i="4"/>
  <c r="J29" i="4"/>
  <c r="N29" i="4"/>
  <c r="P29" i="4"/>
  <c r="Q29" i="4"/>
  <c r="R29" i="4"/>
  <c r="S29" i="4"/>
  <c r="T29" i="4"/>
  <c r="U29" i="4"/>
  <c r="V29" i="4"/>
  <c r="Z29" i="4"/>
  <c r="B30" i="4"/>
  <c r="D30" i="4"/>
  <c r="G30" i="4"/>
  <c r="H30" i="4"/>
  <c r="I30" i="4"/>
  <c r="J30" i="4"/>
  <c r="M30" i="4"/>
  <c r="N30" i="4"/>
  <c r="P30" i="4"/>
  <c r="Q30" i="4"/>
  <c r="R30" i="4"/>
  <c r="S30" i="4"/>
  <c r="T30" i="4"/>
  <c r="U30" i="4"/>
  <c r="V30" i="4"/>
  <c r="Z30" i="4"/>
  <c r="B31" i="4"/>
  <c r="D31" i="4"/>
  <c r="G31" i="4"/>
  <c r="I31" i="4"/>
  <c r="J31" i="4"/>
  <c r="M31" i="4"/>
  <c r="N31" i="4"/>
  <c r="P31" i="4"/>
  <c r="R31" i="4"/>
  <c r="S31" i="4"/>
  <c r="T31" i="4"/>
  <c r="U31" i="4"/>
  <c r="V31" i="4"/>
  <c r="Z31" i="4"/>
  <c r="B32" i="4"/>
  <c r="D32" i="4"/>
  <c r="F32" i="4"/>
  <c r="G32" i="4"/>
  <c r="I32" i="4"/>
  <c r="J32" i="4"/>
  <c r="L32" i="4"/>
  <c r="M32" i="4"/>
  <c r="N32" i="4"/>
  <c r="P32" i="4"/>
  <c r="Q32" i="4"/>
  <c r="R32" i="4"/>
  <c r="S32" i="4"/>
  <c r="T32" i="4"/>
  <c r="U32" i="4"/>
  <c r="V32" i="4"/>
  <c r="Z32" i="4"/>
  <c r="B33" i="4"/>
  <c r="D33" i="4"/>
  <c r="G33" i="4"/>
  <c r="I33" i="4"/>
  <c r="J33" i="4"/>
  <c r="L33" i="4"/>
  <c r="M33" i="4"/>
  <c r="N33" i="4"/>
  <c r="P33" i="4"/>
  <c r="Q33" i="4"/>
  <c r="R33" i="4"/>
  <c r="S33" i="4"/>
  <c r="T33" i="4"/>
  <c r="U33" i="4"/>
  <c r="V33" i="4"/>
  <c r="Z33" i="4"/>
  <c r="B34" i="4"/>
  <c r="D34" i="4"/>
  <c r="G34" i="4"/>
  <c r="I34" i="4"/>
  <c r="J34" i="4"/>
  <c r="L34" i="4"/>
  <c r="M34" i="4"/>
  <c r="N34" i="4"/>
  <c r="P34" i="4"/>
  <c r="Q34" i="4"/>
  <c r="R34" i="4"/>
  <c r="S34" i="4"/>
  <c r="T34" i="4"/>
  <c r="U34" i="4"/>
  <c r="V34" i="4"/>
  <c r="Z34" i="4"/>
  <c r="B35" i="4"/>
  <c r="D35" i="4"/>
  <c r="E35" i="4"/>
  <c r="G35" i="4"/>
  <c r="H35" i="4"/>
  <c r="I35" i="4"/>
  <c r="J35" i="4"/>
  <c r="M35" i="4"/>
  <c r="N35" i="4"/>
  <c r="O35" i="4"/>
  <c r="P35" i="4"/>
  <c r="Q35" i="4"/>
  <c r="R35" i="4"/>
  <c r="S35" i="4"/>
  <c r="T35" i="4"/>
  <c r="U35" i="4"/>
  <c r="V35" i="4"/>
  <c r="Z35" i="4"/>
  <c r="B36" i="4"/>
  <c r="D36" i="4"/>
  <c r="F36" i="4"/>
  <c r="G36" i="4"/>
  <c r="H36" i="4"/>
  <c r="I36" i="4"/>
  <c r="J36" i="4"/>
  <c r="L36" i="4"/>
  <c r="M36" i="4"/>
  <c r="N36" i="4"/>
  <c r="P36" i="4"/>
  <c r="Q36" i="4"/>
  <c r="R36" i="4"/>
  <c r="S36" i="4"/>
  <c r="T36" i="4"/>
  <c r="U36" i="4"/>
  <c r="V36" i="4"/>
  <c r="Z36" i="4"/>
  <c r="B37" i="4"/>
  <c r="D37" i="4"/>
  <c r="F37" i="4"/>
  <c r="G37" i="4"/>
  <c r="H37" i="4"/>
  <c r="I37" i="4"/>
  <c r="J37" i="4"/>
  <c r="L37" i="4"/>
  <c r="M37" i="4"/>
  <c r="N37" i="4"/>
  <c r="P37" i="4"/>
  <c r="Q37" i="4"/>
  <c r="R37" i="4"/>
  <c r="S37" i="4"/>
  <c r="T37" i="4"/>
  <c r="U37" i="4"/>
  <c r="V37" i="4"/>
  <c r="Z37" i="4"/>
  <c r="B38" i="4"/>
  <c r="D38" i="4"/>
  <c r="G38" i="4"/>
  <c r="H38" i="4"/>
  <c r="I38" i="4"/>
  <c r="J38" i="4"/>
  <c r="M38" i="4"/>
  <c r="N38" i="4"/>
  <c r="P38" i="4"/>
  <c r="Q38" i="4"/>
  <c r="R38" i="4"/>
  <c r="S38" i="4"/>
  <c r="T38" i="4"/>
  <c r="U38" i="4"/>
  <c r="Z38" i="4"/>
  <c r="B39" i="4"/>
  <c r="D39" i="4"/>
  <c r="F39" i="4"/>
  <c r="G39" i="4"/>
  <c r="H39" i="4"/>
  <c r="I39" i="4"/>
  <c r="J39" i="4"/>
  <c r="M39" i="4"/>
  <c r="N39" i="4"/>
  <c r="P39" i="4"/>
  <c r="Q39" i="4"/>
  <c r="R39" i="4"/>
  <c r="S39" i="4"/>
  <c r="T39" i="4"/>
  <c r="U39" i="4"/>
  <c r="Z39" i="4"/>
  <c r="B40" i="4"/>
  <c r="D40" i="4"/>
  <c r="F40" i="4"/>
  <c r="G40" i="4"/>
  <c r="H40" i="4"/>
  <c r="I40" i="4"/>
  <c r="J40" i="4"/>
  <c r="M40" i="4"/>
  <c r="N40" i="4"/>
  <c r="P40" i="4"/>
  <c r="Q40" i="4"/>
  <c r="R40" i="4"/>
  <c r="S40" i="4"/>
  <c r="T40" i="4"/>
  <c r="U40" i="4"/>
  <c r="Z40" i="4"/>
  <c r="B41" i="4"/>
  <c r="D41" i="4"/>
  <c r="F41" i="4"/>
  <c r="G41" i="4"/>
  <c r="H41" i="4"/>
  <c r="I41" i="4"/>
  <c r="J41" i="4"/>
  <c r="L41" i="4"/>
  <c r="M41" i="4"/>
  <c r="N41" i="4"/>
  <c r="O41" i="4"/>
  <c r="P41" i="4"/>
  <c r="Q41" i="4"/>
  <c r="R41" i="4"/>
  <c r="S41" i="4"/>
  <c r="T41" i="4"/>
  <c r="U41" i="4"/>
  <c r="Z41" i="4"/>
  <c r="B42" i="4"/>
  <c r="D42" i="4"/>
  <c r="F42" i="4"/>
  <c r="G42" i="4"/>
  <c r="H42" i="4"/>
  <c r="I42" i="4"/>
  <c r="J42" i="4"/>
  <c r="M42" i="4"/>
  <c r="N42" i="4"/>
  <c r="P42" i="4"/>
  <c r="Q42" i="4"/>
  <c r="R42" i="4"/>
  <c r="S42" i="4"/>
  <c r="T42" i="4"/>
  <c r="U42" i="4"/>
  <c r="Z42" i="4"/>
  <c r="B43" i="4"/>
  <c r="D43" i="4"/>
  <c r="E43" i="4"/>
  <c r="F43" i="4"/>
  <c r="G43" i="4"/>
  <c r="H43" i="4"/>
  <c r="I43" i="4"/>
  <c r="J43" i="4"/>
  <c r="K43" i="4"/>
  <c r="L43" i="4"/>
  <c r="M43" i="4"/>
  <c r="N43" i="4"/>
  <c r="P43" i="4"/>
  <c r="Q43" i="4"/>
  <c r="R43" i="4"/>
  <c r="S43" i="4"/>
  <c r="T43" i="4"/>
  <c r="U43" i="4"/>
  <c r="V43" i="4"/>
  <c r="Z43" i="4"/>
  <c r="B44" i="4"/>
  <c r="D44" i="4"/>
  <c r="E44" i="4"/>
  <c r="F44" i="4"/>
  <c r="G44" i="4"/>
  <c r="H44" i="4"/>
  <c r="I44" i="4"/>
  <c r="J44" i="4"/>
  <c r="K44" i="4"/>
  <c r="L44" i="4"/>
  <c r="M44" i="4"/>
  <c r="N44" i="4"/>
  <c r="P44" i="4"/>
  <c r="Q44" i="4"/>
  <c r="R44" i="4"/>
  <c r="S44" i="4"/>
  <c r="T44" i="4"/>
  <c r="U44" i="4"/>
  <c r="V44" i="4"/>
  <c r="Z44" i="4"/>
  <c r="B45" i="4"/>
  <c r="D45" i="4"/>
  <c r="E45" i="4"/>
  <c r="F45" i="4"/>
  <c r="G45" i="4"/>
  <c r="H45" i="4"/>
  <c r="I45" i="4"/>
  <c r="J45" i="4"/>
  <c r="K45" i="4"/>
  <c r="L45" i="4"/>
  <c r="M45" i="4"/>
  <c r="N45" i="4"/>
  <c r="P45" i="4"/>
  <c r="Q45" i="4"/>
  <c r="R45" i="4"/>
  <c r="S45" i="4"/>
  <c r="T45" i="4"/>
  <c r="U45" i="4"/>
  <c r="V45" i="4"/>
  <c r="Z45" i="4"/>
  <c r="B46" i="4"/>
  <c r="D46" i="4"/>
  <c r="E46" i="4"/>
  <c r="F46" i="4"/>
  <c r="G46" i="4"/>
  <c r="H46" i="4"/>
  <c r="I46" i="4"/>
  <c r="J46" i="4"/>
  <c r="K46" i="4"/>
  <c r="L46" i="4"/>
  <c r="M46" i="4"/>
  <c r="N46" i="4"/>
  <c r="P46" i="4"/>
  <c r="Q46" i="4"/>
  <c r="R46" i="4"/>
  <c r="S46" i="4"/>
  <c r="T46" i="4"/>
  <c r="U46" i="4"/>
  <c r="V46" i="4"/>
  <c r="Z46" i="4"/>
  <c r="B47" i="4"/>
  <c r="D47" i="4"/>
  <c r="E47" i="4"/>
  <c r="F47" i="4"/>
  <c r="G47" i="4"/>
  <c r="H47" i="4"/>
  <c r="I47" i="4"/>
  <c r="J47" i="4"/>
  <c r="K47" i="4"/>
  <c r="L47" i="4"/>
  <c r="M47" i="4"/>
  <c r="N47" i="4"/>
  <c r="P47" i="4"/>
  <c r="Q47" i="4"/>
  <c r="R47" i="4"/>
  <c r="S47" i="4"/>
  <c r="T47" i="4"/>
  <c r="U47" i="4"/>
  <c r="V47" i="4"/>
  <c r="Z47" i="4"/>
  <c r="B48" i="4"/>
  <c r="D48" i="4"/>
  <c r="E48" i="4"/>
  <c r="F48" i="4"/>
  <c r="G48" i="4"/>
  <c r="H48" i="4"/>
  <c r="I48" i="4"/>
  <c r="J48" i="4"/>
  <c r="K48" i="4"/>
  <c r="L48" i="4"/>
  <c r="M48" i="4"/>
  <c r="N48" i="4"/>
  <c r="P48" i="4"/>
  <c r="Q48" i="4"/>
  <c r="R48" i="4"/>
  <c r="S48" i="4"/>
  <c r="T48" i="4"/>
  <c r="U48" i="4"/>
  <c r="V48" i="4"/>
  <c r="Z48" i="4"/>
  <c r="B49" i="4"/>
  <c r="D49" i="4"/>
  <c r="E49" i="4"/>
  <c r="F49" i="4"/>
  <c r="G49" i="4"/>
  <c r="H49" i="4"/>
  <c r="I49" i="4"/>
  <c r="J49" i="4"/>
  <c r="K49" i="4"/>
  <c r="L49" i="4"/>
  <c r="M49" i="4"/>
  <c r="N49" i="4"/>
  <c r="P49" i="4"/>
  <c r="Q49" i="4"/>
  <c r="R49" i="4"/>
  <c r="S49" i="4"/>
  <c r="T49" i="4"/>
  <c r="U49" i="4"/>
  <c r="V49" i="4"/>
  <c r="Z49" i="4"/>
  <c r="B50" i="4"/>
  <c r="D50" i="4"/>
  <c r="E50" i="4"/>
  <c r="F50" i="4"/>
  <c r="G50" i="4"/>
  <c r="H50" i="4"/>
  <c r="I50" i="4"/>
  <c r="J50" i="4"/>
  <c r="K50" i="4"/>
  <c r="L50" i="4"/>
  <c r="M50" i="4"/>
  <c r="N50" i="4"/>
  <c r="P50" i="4"/>
  <c r="Q50" i="4"/>
  <c r="R50" i="4"/>
  <c r="S50" i="4"/>
  <c r="T50" i="4"/>
  <c r="U50" i="4"/>
  <c r="Z50" i="4"/>
  <c r="B51" i="4"/>
  <c r="D51" i="4"/>
  <c r="E51" i="4"/>
  <c r="F51" i="4"/>
  <c r="G51" i="4"/>
  <c r="H51" i="4"/>
  <c r="I51" i="4"/>
  <c r="J51" i="4"/>
  <c r="K51" i="4"/>
  <c r="L51" i="4"/>
  <c r="M51" i="4"/>
  <c r="N51" i="4"/>
  <c r="P51" i="4"/>
  <c r="Q51" i="4"/>
  <c r="R51" i="4"/>
  <c r="S51" i="4"/>
  <c r="T51" i="4"/>
  <c r="U51" i="4"/>
  <c r="Z51" i="4"/>
  <c r="B52" i="4"/>
  <c r="D52" i="4"/>
  <c r="E52" i="4"/>
  <c r="F52" i="4"/>
  <c r="G52" i="4"/>
  <c r="H52" i="4"/>
  <c r="I52" i="4"/>
  <c r="J52" i="4"/>
  <c r="K52" i="4"/>
  <c r="L52" i="4"/>
  <c r="M52" i="4"/>
  <c r="N52" i="4"/>
  <c r="P52" i="4"/>
  <c r="Q52" i="4"/>
  <c r="R52" i="4"/>
  <c r="S52" i="4"/>
  <c r="T52" i="4"/>
  <c r="U52" i="4"/>
  <c r="Z52" i="4"/>
  <c r="B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Z53" i="4"/>
  <c r="B54" i="4"/>
  <c r="D54" i="4"/>
  <c r="E54" i="4"/>
  <c r="F54" i="4"/>
  <c r="G54" i="4"/>
  <c r="H54" i="4"/>
  <c r="I54" i="4"/>
  <c r="J54" i="4"/>
  <c r="K54" i="4"/>
  <c r="L54" i="4"/>
  <c r="M54" i="4"/>
  <c r="N54" i="4"/>
  <c r="P54" i="4"/>
  <c r="Q54" i="4"/>
  <c r="R54" i="4"/>
  <c r="S54" i="4"/>
  <c r="T54" i="4"/>
  <c r="U54" i="4"/>
  <c r="Z54" i="4"/>
  <c r="B55" i="4"/>
  <c r="D55" i="4"/>
  <c r="E55" i="4"/>
  <c r="F55" i="4"/>
  <c r="G55" i="4"/>
  <c r="H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Z55" i="4"/>
  <c r="B56" i="4"/>
  <c r="D56" i="4"/>
  <c r="E56" i="4"/>
  <c r="F56" i="4"/>
  <c r="G56" i="4"/>
  <c r="H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Z56" i="4"/>
  <c r="B57" i="4"/>
  <c r="D57" i="4"/>
  <c r="E57" i="4"/>
  <c r="F57" i="4"/>
  <c r="G57" i="4"/>
  <c r="H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Z57" i="4"/>
  <c r="B58" i="4"/>
  <c r="D58" i="4"/>
  <c r="E58" i="4"/>
  <c r="F58" i="4"/>
  <c r="G58" i="4"/>
  <c r="H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Z58" i="4"/>
  <c r="B59" i="4"/>
  <c r="D59" i="4"/>
  <c r="E59" i="4"/>
  <c r="F59" i="4"/>
  <c r="G59" i="4"/>
  <c r="H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Z59" i="4"/>
  <c r="B60" i="4"/>
  <c r="D60" i="4"/>
  <c r="E60" i="4"/>
  <c r="F60" i="4"/>
  <c r="G60" i="4"/>
  <c r="H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Z60" i="4"/>
  <c r="B61" i="4"/>
  <c r="D61" i="4"/>
  <c r="E61" i="4"/>
  <c r="F61" i="4"/>
  <c r="G61" i="4"/>
  <c r="H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Z61" i="4"/>
  <c r="B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Z62" i="4"/>
  <c r="B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Z63" i="4"/>
  <c r="B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Z64" i="4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Z65" i="4"/>
  <c r="B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Z66" i="4"/>
  <c r="B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Z67" i="4"/>
  <c r="B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Z68" i="4"/>
  <c r="B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Z69" i="4"/>
  <c r="B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Z70" i="4"/>
  <c r="B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Z71" i="4"/>
  <c r="B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Z72" i="4"/>
  <c r="B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Z73" i="4"/>
  <c r="B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Z74" i="4"/>
  <c r="B75" i="4"/>
  <c r="D75" i="4"/>
  <c r="E75" i="4"/>
  <c r="F75" i="4"/>
  <c r="G75" i="4"/>
  <c r="H75" i="4"/>
  <c r="I75" i="4"/>
  <c r="J75" i="4"/>
  <c r="L75" i="4"/>
  <c r="M75" i="4"/>
  <c r="N75" i="4"/>
  <c r="O75" i="4"/>
  <c r="P75" i="4"/>
  <c r="Q75" i="4"/>
  <c r="R75" i="4"/>
  <c r="S75" i="4"/>
  <c r="T75" i="4"/>
  <c r="U75" i="4"/>
  <c r="Z75" i="4"/>
  <c r="B76" i="4"/>
  <c r="D76" i="4"/>
  <c r="E76" i="4"/>
  <c r="F76" i="4"/>
  <c r="G76" i="4"/>
  <c r="H76" i="4"/>
  <c r="I76" i="4"/>
  <c r="J76" i="4"/>
  <c r="L76" i="4"/>
  <c r="M76" i="4"/>
  <c r="N76" i="4"/>
  <c r="O76" i="4"/>
  <c r="P76" i="4"/>
  <c r="Q76" i="4"/>
  <c r="R76" i="4"/>
  <c r="S76" i="4"/>
  <c r="T76" i="4"/>
  <c r="U76" i="4"/>
  <c r="Z76" i="4"/>
  <c r="B77" i="4"/>
  <c r="D77" i="4"/>
  <c r="E77" i="4"/>
  <c r="F77" i="4"/>
  <c r="G77" i="4"/>
  <c r="H77" i="4"/>
  <c r="I77" i="4"/>
  <c r="J77" i="4"/>
  <c r="L77" i="4"/>
  <c r="M77" i="4"/>
  <c r="N77" i="4"/>
  <c r="O77" i="4"/>
  <c r="P77" i="4"/>
  <c r="Q77" i="4"/>
  <c r="R77" i="4"/>
  <c r="S77" i="4"/>
  <c r="T77" i="4"/>
  <c r="U77" i="4"/>
  <c r="Z77" i="4"/>
  <c r="B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Z78" i="4"/>
  <c r="B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Z79" i="4"/>
  <c r="B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Z80" i="4"/>
  <c r="B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Z81" i="4"/>
  <c r="B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Z82" i="4"/>
  <c r="B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Z83" i="4"/>
  <c r="B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Z84" i="4"/>
  <c r="B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Z85" i="4"/>
  <c r="B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Z86" i="4"/>
  <c r="B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Z87" i="4"/>
  <c r="B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Z88" i="4"/>
  <c r="B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Z89" i="4"/>
  <c r="B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Z90" i="4"/>
  <c r="B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Z91" i="4"/>
  <c r="B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Z92" i="4"/>
  <c r="B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Z93" i="4"/>
  <c r="B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Z94" i="4"/>
  <c r="B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Z95" i="4"/>
  <c r="B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Z96" i="4"/>
  <c r="B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Z97" i="4"/>
  <c r="B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Z98" i="4"/>
  <c r="B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Z99" i="4"/>
  <c r="B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Z100" i="4"/>
  <c r="B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Z101" i="4"/>
  <c r="B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Z102" i="4"/>
  <c r="B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Z103" i="4"/>
  <c r="B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Z104" i="4"/>
  <c r="B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Z105" i="4"/>
  <c r="B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Z106" i="4"/>
  <c r="B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Z107" i="4"/>
  <c r="B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Z108" i="4"/>
  <c r="B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Z109" i="4"/>
  <c r="B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Z110" i="4"/>
  <c r="B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Z111" i="4"/>
  <c r="B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Z112" i="4"/>
  <c r="B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Z113" i="4"/>
  <c r="B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Z114" i="4"/>
  <c r="B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Z115" i="4"/>
  <c r="B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Z116" i="4"/>
  <c r="B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Z117" i="4"/>
  <c r="B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Z118" i="4"/>
  <c r="B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Z119" i="4"/>
  <c r="B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Z120" i="4"/>
  <c r="B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Z121" i="4"/>
  <c r="B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Z122" i="4"/>
  <c r="B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Z123" i="4"/>
  <c r="B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Z124" i="4"/>
  <c r="B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Z125" i="4"/>
  <c r="B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Z126" i="4"/>
  <c r="B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Z127" i="4"/>
  <c r="B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Z128" i="4"/>
  <c r="B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Z129" i="4"/>
  <c r="B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Z130" i="4"/>
  <c r="B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Z131" i="4"/>
  <c r="B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Z132" i="4"/>
  <c r="B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Z133" i="4"/>
  <c r="B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Z134" i="4"/>
  <c r="B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Z135" i="4"/>
  <c r="B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Z136" i="4"/>
  <c r="B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Z137" i="4"/>
  <c r="B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Z138" i="4"/>
  <c r="B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Z139" i="4"/>
  <c r="B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Z140" i="4"/>
  <c r="B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Z141" i="4"/>
  <c r="B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Z142" i="4"/>
  <c r="B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Z143" i="4"/>
  <c r="B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Z144" i="4"/>
  <c r="B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Z145" i="4"/>
  <c r="B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Z146" i="4"/>
  <c r="B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Z147" i="4"/>
  <c r="B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Z148" i="4"/>
  <c r="B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Z149" i="4"/>
  <c r="B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Z150" i="4"/>
  <c r="B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Z151" i="4"/>
  <c r="B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Z152" i="4"/>
  <c r="B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Z153" i="4"/>
  <c r="B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Z154" i="4"/>
  <c r="B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Z155" i="4"/>
  <c r="B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Z156" i="4"/>
  <c r="B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Z157" i="4"/>
  <c r="B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Z158" i="4"/>
  <c r="B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Z159" i="4"/>
  <c r="B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Z160" i="4"/>
  <c r="B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Z161" i="4"/>
  <c r="B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Z162" i="4"/>
  <c r="B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Z163" i="4"/>
  <c r="B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Z164" i="4"/>
  <c r="B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Z165" i="4"/>
  <c r="B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Z166" i="4"/>
  <c r="B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Z167" i="4"/>
  <c r="B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Z168" i="4"/>
  <c r="B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Z169" i="4"/>
  <c r="B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Z170" i="4"/>
  <c r="B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Z171" i="4"/>
  <c r="B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Z172" i="4"/>
  <c r="B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Z173" i="4"/>
  <c r="B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Z174" i="4"/>
  <c r="B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Z175" i="4"/>
  <c r="B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Z176" i="4"/>
  <c r="B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Z177" i="4"/>
  <c r="B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Z178" i="4"/>
  <c r="B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Z179" i="4"/>
  <c r="B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Z180" i="4"/>
  <c r="B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Z181" i="4"/>
  <c r="B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Z182" i="4"/>
  <c r="B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Z183" i="4"/>
  <c r="B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Z184" i="4"/>
  <c r="B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Z185" i="4"/>
  <c r="B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Z186" i="4"/>
  <c r="B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Z187" i="4"/>
  <c r="B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Z188" i="4"/>
  <c r="B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Z189" i="4"/>
  <c r="B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Z190" i="4"/>
  <c r="B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Z191" i="4"/>
  <c r="B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Z192" i="4"/>
  <c r="B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Z193" i="4"/>
  <c r="B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Z194" i="4"/>
  <c r="B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Z195" i="4"/>
  <c r="B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Z196" i="4"/>
  <c r="B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Z197" i="4"/>
  <c r="B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Z198" i="4"/>
  <c r="B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Z199" i="4"/>
  <c r="B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Z200" i="4"/>
  <c r="B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Z201" i="4"/>
  <c r="B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Z202" i="4"/>
  <c r="B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Z203" i="4"/>
  <c r="B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Z204" i="4"/>
  <c r="B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Z205" i="4"/>
  <c r="B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Z206" i="4"/>
  <c r="B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Z207" i="4"/>
  <c r="B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Z208" i="4"/>
  <c r="B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Z209" i="4"/>
  <c r="B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Z210" i="4"/>
  <c r="B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Z211" i="4"/>
  <c r="B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Z212" i="4"/>
  <c r="B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Z213" i="4"/>
  <c r="B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Z214" i="4"/>
  <c r="B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Z215" i="4"/>
  <c r="B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Z216" i="4"/>
  <c r="B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Z217" i="4"/>
  <c r="B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Z218" i="4"/>
  <c r="B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Z219" i="4"/>
  <c r="B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Z220" i="4"/>
  <c r="B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Z221" i="4"/>
  <c r="B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Z222" i="4"/>
  <c r="B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Z223" i="4"/>
  <c r="B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Z224" i="4"/>
  <c r="B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Z225" i="4"/>
  <c r="B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Z226" i="4"/>
  <c r="B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Z227" i="4"/>
  <c r="B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Z228" i="4"/>
  <c r="B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Z229" i="4"/>
  <c r="B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Z230" i="4"/>
  <c r="B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Z231" i="4"/>
  <c r="B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Z232" i="4"/>
  <c r="B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Z233" i="4"/>
  <c r="B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Z234" i="4"/>
  <c r="B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Z235" i="4"/>
  <c r="B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Z236" i="4"/>
  <c r="B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Z237" i="4"/>
  <c r="B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Z238" i="4"/>
  <c r="B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Z239" i="4"/>
  <c r="B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Z240" i="4"/>
  <c r="B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Z241" i="4"/>
  <c r="B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Z242" i="4"/>
  <c r="B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Z243" i="4"/>
  <c r="B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Z244" i="4"/>
  <c r="B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Z245" i="4"/>
  <c r="B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Z246" i="4"/>
  <c r="B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Z247" i="4"/>
  <c r="B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Z248" i="4"/>
  <c r="B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Z249" i="4"/>
  <c r="B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Z250" i="4"/>
  <c r="B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Z251" i="4"/>
  <c r="B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Z252" i="4"/>
  <c r="B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Z253" i="4"/>
  <c r="B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Z254" i="4"/>
  <c r="B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Z255" i="4"/>
  <c r="B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Z256" i="4"/>
  <c r="B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Z257" i="4"/>
  <c r="B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Z258" i="4"/>
  <c r="B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V259" i="4"/>
  <c r="Z259" i="4"/>
  <c r="B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V260" i="4"/>
  <c r="Z260" i="4"/>
  <c r="B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V261" i="4"/>
  <c r="Z261" i="4"/>
  <c r="B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V262" i="4"/>
  <c r="Z262" i="4"/>
  <c r="B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V263" i="4"/>
  <c r="Z263" i="4"/>
  <c r="B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V264" i="4"/>
  <c r="Z264" i="4"/>
  <c r="B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V265" i="4"/>
  <c r="Z265" i="4"/>
  <c r="B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Z266" i="4"/>
  <c r="B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Z267" i="4"/>
  <c r="B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Z268" i="4"/>
  <c r="B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Z269" i="4"/>
  <c r="B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Z270" i="4"/>
  <c r="B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V271" i="4"/>
  <c r="Z271" i="4"/>
  <c r="B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V272" i="4"/>
  <c r="Z272" i="4"/>
  <c r="B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V273" i="4"/>
  <c r="Z273" i="4"/>
  <c r="B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V274" i="4"/>
  <c r="Z274" i="4"/>
  <c r="B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V275" i="4"/>
  <c r="Z275" i="4"/>
  <c r="B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V276" i="4"/>
  <c r="Z276" i="4"/>
  <c r="B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V277" i="4"/>
  <c r="Z277" i="4"/>
  <c r="B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Z278" i="4"/>
  <c r="B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Z279" i="4"/>
  <c r="B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Z280" i="4"/>
  <c r="B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Z281" i="4"/>
  <c r="B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Z282" i="4"/>
  <c r="B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V283" i="4"/>
  <c r="Z283" i="4"/>
  <c r="B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V284" i="4"/>
  <c r="Z284" i="4"/>
  <c r="B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V285" i="4"/>
  <c r="Z285" i="4"/>
  <c r="B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V286" i="4"/>
  <c r="Z286" i="4"/>
  <c r="B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V287" i="4"/>
  <c r="Z287" i="4"/>
  <c r="B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V288" i="4"/>
  <c r="Z288" i="4"/>
  <c r="B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V289" i="4"/>
  <c r="Z289" i="4"/>
  <c r="B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Z290" i="4"/>
  <c r="B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Z291" i="4"/>
  <c r="B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Z292" i="4"/>
  <c r="B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Z293" i="4"/>
  <c r="B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Z294" i="4"/>
  <c r="B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V295" i="4"/>
  <c r="Z295" i="4"/>
  <c r="B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V296" i="4"/>
  <c r="Z296" i="4"/>
  <c r="B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V297" i="4"/>
  <c r="Z297" i="4"/>
  <c r="B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V298" i="4"/>
  <c r="Z298" i="4"/>
  <c r="B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V299" i="4"/>
  <c r="Z299" i="4"/>
  <c r="B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V300" i="4"/>
  <c r="Z300" i="4"/>
  <c r="B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V301" i="4"/>
  <c r="Z301" i="4"/>
  <c r="B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Z302" i="4"/>
  <c r="B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Z303" i="4"/>
  <c r="B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Z304" i="4"/>
  <c r="B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Z305" i="4"/>
  <c r="B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Z306" i="4"/>
  <c r="B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V307" i="4"/>
  <c r="Z307" i="4"/>
  <c r="B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V308" i="4"/>
  <c r="Z308" i="4"/>
  <c r="B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V309" i="4"/>
  <c r="Z309" i="4"/>
  <c r="B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V310" i="4"/>
  <c r="Z310" i="4"/>
  <c r="B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V311" i="4"/>
  <c r="Z311" i="4"/>
  <c r="B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V312" i="4"/>
  <c r="Z312" i="4"/>
  <c r="B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V313" i="4"/>
  <c r="Z313" i="4"/>
  <c r="B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Z314" i="4"/>
  <c r="B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Z315" i="4"/>
  <c r="B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Z316" i="4"/>
  <c r="B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Z317" i="4"/>
  <c r="B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Z318" i="4"/>
  <c r="B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V319" i="4"/>
  <c r="Z319" i="4"/>
  <c r="B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V320" i="4"/>
  <c r="Z320" i="4"/>
  <c r="B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V321" i="4"/>
  <c r="Z321" i="4"/>
  <c r="B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V322" i="4"/>
  <c r="Z322" i="4"/>
  <c r="B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V323" i="4"/>
  <c r="Z323" i="4"/>
  <c r="B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V324" i="4"/>
  <c r="Z324" i="4"/>
  <c r="B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V325" i="4"/>
  <c r="Z325" i="4"/>
  <c r="B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Z326" i="4"/>
  <c r="B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Z327" i="4"/>
  <c r="B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Z328" i="4"/>
  <c r="B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Z329" i="4"/>
  <c r="B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Z330" i="4"/>
  <c r="B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V331" i="4"/>
  <c r="Z331" i="4"/>
  <c r="B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V332" i="4"/>
  <c r="Z332" i="4"/>
  <c r="B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V333" i="4"/>
  <c r="Z333" i="4"/>
  <c r="B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V334" i="4"/>
  <c r="Z334" i="4"/>
  <c r="B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V335" i="4"/>
  <c r="Z335" i="4"/>
  <c r="B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V336" i="4"/>
  <c r="Z336" i="4"/>
  <c r="B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V337" i="4"/>
  <c r="Z337" i="4"/>
  <c r="B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Z338" i="4"/>
  <c r="B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Z339" i="4"/>
  <c r="B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Z340" i="4"/>
  <c r="B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Z341" i="4"/>
  <c r="B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Z342" i="4"/>
  <c r="B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V343" i="4"/>
  <c r="Z343" i="4"/>
  <c r="B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V344" i="4"/>
  <c r="Z344" i="4"/>
  <c r="B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V345" i="4"/>
  <c r="Z345" i="4"/>
  <c r="B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V346" i="4"/>
  <c r="Z346" i="4"/>
  <c r="B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V347" i="4"/>
  <c r="Z347" i="4"/>
  <c r="B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V348" i="4"/>
  <c r="Z348" i="4"/>
  <c r="B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V349" i="4"/>
  <c r="Z349" i="4"/>
  <c r="B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Z350" i="4"/>
  <c r="B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Z351" i="4"/>
  <c r="B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Z352" i="4"/>
  <c r="B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Z353" i="4"/>
  <c r="B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Z354" i="4"/>
  <c r="B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V355" i="4"/>
  <c r="Z355" i="4"/>
  <c r="B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V356" i="4"/>
  <c r="Z356" i="4"/>
  <c r="B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V357" i="4"/>
  <c r="Z357" i="4"/>
  <c r="B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V358" i="4"/>
  <c r="Z358" i="4"/>
  <c r="B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V359" i="4"/>
  <c r="Z359" i="4"/>
  <c r="B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V360" i="4"/>
  <c r="Z360" i="4"/>
  <c r="B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V361" i="4"/>
  <c r="Z361" i="4"/>
  <c r="B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V362" i="4"/>
  <c r="Z362" i="4"/>
  <c r="B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V363" i="4"/>
  <c r="Z363" i="4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<sst xmlns="http://schemas.openxmlformats.org/spreadsheetml/2006/main" count="104432" uniqueCount="116">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</sst>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0</xdr:row>
          <xdr:rowOff>68580</xdr:rowOff>
        </xdr:from>
        <xdr:to>
          <xdr:col>1</xdr:col>
          <xdr:colOff>754380</xdr:colOff>
          <xdr:row>1</xdr:row>
          <xdr:rowOff>137160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251460</xdr:colOff>
          <xdr:row>0</xdr:row>
          <xdr:rowOff>0</xdr:rowOff>
        </xdr:from>
        <xdr:to>
          <xdr:col>19</xdr:col>
          <xdr:colOff>708660</xdr:colOff>
          <xdr:row>1</xdr:row>
          <xdr:rowOff>91440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137160</xdr:colOff>
          <xdr:row>0</xdr:row>
          <xdr:rowOff>7620</xdr:rowOff>
        </xdr:from>
        <xdr:to>
          <xdr:col>20</xdr:col>
          <xdr:colOff>685800</xdr:colOff>
          <xdr:row>1</xdr:row>
          <xdr:rowOff>121920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60960</xdr:colOff>
          <xdr:row>0</xdr:row>
          <xdr:rowOff>30480</xdr:rowOff>
        </xdr:from>
        <xdr:to>
          <xdr:col>4</xdr:col>
          <xdr:colOff>487680</xdr:colOff>
          <xdr:row>1</xdr:row>
          <xdr:rowOff>129540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68580</xdr:colOff>
          <xdr:row>1</xdr:row>
          <xdr:rowOff>83820</xdr:rowOff>
        </xdr:from>
        <xdr:to>
          <xdr:col>6</xdr:col>
          <xdr:colOff>632460</xdr:colOff>
          <xdr:row>2</xdr:row>
          <xdr:rowOff>68580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274320</xdr:colOff>
          <xdr:row>2</xdr:row>
          <xdr:rowOff>30480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1188720</xdr:colOff>
          <xdr:row>0</xdr:row>
          <xdr:rowOff>99060</xdr:rowOff>
        </xdr:from>
        <xdr:to>
          <xdr:col>4</xdr:col>
          <xdr:colOff>746760</xdr:colOff>
          <xdr:row>1</xdr:row>
          <xdr:rowOff>144780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182880</xdr:rowOff>
        </xdr:from>
        <xdr:to>
          <xdr:col>4</xdr:col>
          <xdr:colOff>754380</xdr:colOff>
          <xdr:row>2</xdr:row>
          <xdr:rowOff>182880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320040</xdr:colOff>
          <xdr:row>0</xdr:row>
          <xdr:rowOff>106680</xdr:rowOff>
        </xdr:from>
        <xdr:to>
          <xdr:col>9</xdr:col>
          <xdr:colOff>358140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0</xdr:rowOff>
        </xdr:from>
        <xdr:to>
          <xdr:col>9</xdr:col>
          <xdr:colOff>312420</xdr:colOff>
          <xdr:row>1</xdr:row>
          <xdr:rowOff>91440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198120</xdr:rowOff>
        </xdr:from>
        <xdr:to>
          <xdr:col>9</xdr:col>
          <xdr:colOff>350520</xdr:colOff>
          <xdr:row>2</xdr:row>
          <xdr:rowOff>167640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106680</xdr:rowOff>
        </xdr:from>
        <xdr:to>
          <xdr:col>2</xdr:col>
          <xdr:colOff>1051560</xdr:colOff>
          <xdr:row>2</xdr:row>
          <xdr:rowOff>182880</xdr:rowOff>
        </xdr:to>
        <xdr:grpSp>
          <xdr:nvGrpSpPr>
            <xdr:cNvPr id="4118" name="Group 22"/>
            <xdr:cNvGrpSpPr>
              <a:grpSpLocks/>
            </xdr:cNvGrpSpPr>
          </xdr:nvGrpSpPr>
          <xdr:grpSpPr bwMode="auto">
            <a:xfrm>
              <a:off x="114300" y="106680"/>
              <a:ext cx="937260" cy="48006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1158240</xdr:colOff>
          <xdr:row>0</xdr:row>
          <xdr:rowOff>30480</xdr:rowOff>
        </xdr:from>
        <xdr:to>
          <xdr:col>4</xdr:col>
          <xdr:colOff>655320</xdr:colOff>
          <xdr:row>2</xdr:row>
          <xdr:rowOff>220980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68580</xdr:colOff>
          <xdr:row>0</xdr:row>
          <xdr:rowOff>38100</xdr:rowOff>
        </xdr:from>
        <xdr:to>
          <xdr:col>2</xdr:col>
          <xdr:colOff>1089660</xdr:colOff>
          <xdr:row>2</xdr:row>
          <xdr:rowOff>220980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45720</xdr:rowOff>
        </xdr:from>
        <xdr:to>
          <xdr:col>6</xdr:col>
          <xdr:colOff>426720</xdr:colOff>
          <xdr:row>2</xdr:row>
          <xdr:rowOff>220980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</xdr:colOff>
          <xdr:row>0</xdr:row>
          <xdr:rowOff>22860</xdr:rowOff>
        </xdr:from>
        <xdr:to>
          <xdr:col>0</xdr:col>
          <xdr:colOff>1165860</xdr:colOff>
          <xdr:row>1</xdr:row>
          <xdr:rowOff>121920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99060</xdr:colOff>
          <xdr:row>0</xdr:row>
          <xdr:rowOff>45720</xdr:rowOff>
        </xdr:from>
        <xdr:to>
          <xdr:col>3</xdr:col>
          <xdr:colOff>289560</xdr:colOff>
          <xdr:row>1</xdr:row>
          <xdr:rowOff>121920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685800</xdr:colOff>
          <xdr:row>0</xdr:row>
          <xdr:rowOff>30480</xdr:rowOff>
        </xdr:from>
        <xdr:to>
          <xdr:col>6</xdr:col>
          <xdr:colOff>76200</xdr:colOff>
          <xdr:row>1</xdr:row>
          <xdr:rowOff>137160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ColWidth="9.109375" defaultRowHeight="13.2" x14ac:dyDescent="0.25"/>
  <cols>
    <col min="1" max="1" width="9.109375" style="136"/>
    <col min="2" max="2" width="15.88671875" style="141" customWidth="1"/>
    <col min="3" max="3" width="1.88671875" style="136" customWidth="1"/>
    <col min="4" max="4" width="6.6640625" style="138" customWidth="1"/>
    <col min="5" max="16384" width="9.109375" style="136"/>
  </cols>
  <sheetData>
    <row r="1" spans="1:4" ht="13.5" customHeight="1" x14ac:dyDescent="0.25">
      <c r="B1" s="137">
        <f ca="1">NOW()</f>
        <v>37296.717795949073</v>
      </c>
    </row>
    <row r="2" spans="1:4" ht="51" customHeight="1" x14ac:dyDescent="0.25">
      <c r="A2" s="139" t="s">
        <v>89</v>
      </c>
      <c r="B2" s="140" t="s">
        <v>90</v>
      </c>
    </row>
    <row r="3" spans="1:4" ht="8.25" customHeight="1" x14ac:dyDescent="0.25">
      <c r="A3" s="139"/>
      <c r="B3" s="140"/>
    </row>
    <row r="4" spans="1:4" x14ac:dyDescent="0.25">
      <c r="A4" s="136">
        <v>1</v>
      </c>
      <c r="B4" s="141">
        <f>[2]AutoCurve!$U10</f>
        <v>3.51</v>
      </c>
      <c r="D4" s="138" t="s">
        <v>91</v>
      </c>
    </row>
    <row r="5" spans="1:4" x14ac:dyDescent="0.25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5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5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5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5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5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5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5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5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5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5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5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5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5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5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5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5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5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5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5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5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5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5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5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5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5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5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5">
      <c r="A32" s="136">
        <f t="shared" si="0"/>
        <v>29</v>
      </c>
    </row>
    <row r="33" spans="1:4" x14ac:dyDescent="0.25">
      <c r="A33" s="136">
        <f t="shared" si="0"/>
        <v>30</v>
      </c>
    </row>
    <row r="34" spans="1:4" x14ac:dyDescent="0.25">
      <c r="A34" s="136">
        <f t="shared" si="0"/>
        <v>31</v>
      </c>
      <c r="B34" s="142"/>
      <c r="D34" s="143"/>
    </row>
    <row r="36" spans="1:4" x14ac:dyDescent="0.25">
      <c r="B36" s="144">
        <f>SUM(B4:B34)/28</f>
        <v>3.2899999999999991</v>
      </c>
      <c r="D36" s="136" t="s">
        <v>99</v>
      </c>
    </row>
    <row r="37" spans="1:4" ht="8.25" customHeight="1" x14ac:dyDescent="0.25">
      <c r="D37" s="136"/>
    </row>
    <row r="38" spans="1:4" x14ac:dyDescent="0.25">
      <c r="B38" s="144">
        <v>6.9396699999999996</v>
      </c>
      <c r="D38" s="136" t="s">
        <v>100</v>
      </c>
    </row>
    <row r="39" spans="1:4" ht="13.8" thickBot="1" x14ac:dyDescent="0.3">
      <c r="D39" s="136"/>
    </row>
    <row r="40" spans="1:4" ht="13.8" thickBot="1" x14ac:dyDescent="0.3">
      <c r="B40" s="145">
        <f>+B36-B38</f>
        <v>-3.6496700000000004</v>
      </c>
      <c r="D40" s="147" t="s">
        <v>101</v>
      </c>
    </row>
    <row r="41" spans="1:4" x14ac:dyDescent="0.25">
      <c r="D41" s="136"/>
    </row>
    <row r="42" spans="1:4" x14ac:dyDescent="0.25">
      <c r="B42" s="142">
        <v>-0.16431000000000001</v>
      </c>
      <c r="D42" s="138" t="s">
        <v>102</v>
      </c>
    </row>
    <row r="44" spans="1:4" ht="13.8" thickBot="1" x14ac:dyDescent="0.3">
      <c r="B44" s="148">
        <f>+B40-B42</f>
        <v>-3.4853600000000005</v>
      </c>
      <c r="D44" s="138" t="s">
        <v>103</v>
      </c>
    </row>
    <row r="45" spans="1:4" ht="13.8" thickTop="1" x14ac:dyDescent="0.25">
      <c r="B45" s="146"/>
    </row>
    <row r="46" spans="1:4" x14ac:dyDescent="0.25">
      <c r="B46" s="146">
        <v>56000</v>
      </c>
      <c r="D46" s="138" t="s">
        <v>104</v>
      </c>
    </row>
    <row r="47" spans="1:4" ht="13.8" thickBot="1" x14ac:dyDescent="0.3"/>
    <row r="48" spans="1:4" ht="13.8" thickBot="1" x14ac:dyDescent="0.3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3.2" x14ac:dyDescent="0.25"/>
  <cols>
    <col min="1" max="1" width="11.109375" customWidth="1"/>
    <col min="2" max="2" width="14.33203125" customWidth="1"/>
    <col min="3" max="3" width="7.88671875" customWidth="1"/>
    <col min="4" max="6" width="15.33203125" bestFit="1" customWidth="1"/>
    <col min="7" max="9" width="13.33203125" customWidth="1"/>
    <col min="10" max="10" width="12.109375" bestFit="1" customWidth="1"/>
    <col min="11" max="11" width="6" bestFit="1" customWidth="1"/>
    <col min="12" max="13" width="12.109375" bestFit="1" customWidth="1"/>
    <col min="14" max="16" width="17" bestFit="1" customWidth="1"/>
    <col min="17" max="17" width="14.33203125" bestFit="1" customWidth="1"/>
  </cols>
  <sheetData>
    <row r="1" spans="1:17" ht="24.6" thickBot="1" x14ac:dyDescent="0.3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8" thickBot="1" x14ac:dyDescent="0.3">
      <c r="A2" s="68">
        <f ca="1">MATCH($A3,$A$10:$A$302,0)+9</f>
        <v>30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8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8" thickBot="1" x14ac:dyDescent="0.3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8" thickBot="1" x14ac:dyDescent="0.3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8" thickBot="1" x14ac:dyDescent="0.3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8" thickBot="1" x14ac:dyDescent="0.3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5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8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5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5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5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5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5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5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5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5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5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5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5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5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5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5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5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5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5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5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5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5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5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5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5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5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5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5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5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5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5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5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5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5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5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5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5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5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5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5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5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5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5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5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5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5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5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5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5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5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5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5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5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5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5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5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5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5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5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5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5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5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5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5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5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5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5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5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5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5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5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5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5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5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5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5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5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5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5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5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5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5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5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5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5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5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5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5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5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5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5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5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5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5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5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5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5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5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5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5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5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5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5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5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5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5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5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5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5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5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5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5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5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5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5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5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5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5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5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5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5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5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5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5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5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5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5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5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5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5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5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5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5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5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5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5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5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5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5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5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5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5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5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5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5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5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5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5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5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5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5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5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5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5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5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5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5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5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5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5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5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5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5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5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5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5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5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5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5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5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5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5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5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5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5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5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5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5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5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5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5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5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5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5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5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5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5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5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5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5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5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5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5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5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5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5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5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5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5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5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5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5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5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5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5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5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5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5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5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5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5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5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5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5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5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5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5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5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5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5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5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5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5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5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5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5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5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5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5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5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5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5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5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5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5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5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5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5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5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5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5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5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5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5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5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5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5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5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5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5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5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5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5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5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5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5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5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5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5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5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5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5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5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5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5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5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5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5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5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5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5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5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5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5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5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5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5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5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5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5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5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5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5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5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5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5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5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5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5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5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5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5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5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5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5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5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5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5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5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5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5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5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5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5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5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5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5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5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5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5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5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5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5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5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5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5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5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5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5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5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5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5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5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5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5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5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5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5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5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5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5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5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5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5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5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5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5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5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5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5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5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5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5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5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5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5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5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5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5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5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5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5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5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5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5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5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5">
      <c r="K364" s="109"/>
    </row>
    <row r="365" spans="1:17" x14ac:dyDescent="0.25">
      <c r="K365" s="109"/>
    </row>
    <row r="366" spans="1:17" x14ac:dyDescent="0.25">
      <c r="K366" s="109"/>
    </row>
    <row r="367" spans="1:17" x14ac:dyDescent="0.25">
      <c r="K367" s="109"/>
    </row>
    <row r="368" spans="1:17" x14ac:dyDescent="0.25">
      <c r="K368" s="109"/>
    </row>
    <row r="369" spans="11:11" x14ac:dyDescent="0.25">
      <c r="K369" s="109"/>
    </row>
    <row r="370" spans="11:11" x14ac:dyDescent="0.25">
      <c r="K370" s="109"/>
    </row>
    <row r="371" spans="11:11" x14ac:dyDescent="0.25">
      <c r="K371" s="109"/>
    </row>
    <row r="372" spans="11:11" x14ac:dyDescent="0.25">
      <c r="K372" s="109"/>
    </row>
    <row r="373" spans="11:11" x14ac:dyDescent="0.25">
      <c r="K373" s="109"/>
    </row>
    <row r="374" spans="11:11" x14ac:dyDescent="0.25">
      <c r="K374" s="109"/>
    </row>
    <row r="375" spans="11:11" x14ac:dyDescent="0.25">
      <c r="K375" s="109"/>
    </row>
    <row r="376" spans="11:11" x14ac:dyDescent="0.25">
      <c r="K376" s="109"/>
    </row>
    <row r="377" spans="11:11" x14ac:dyDescent="0.25">
      <c r="K377" s="109"/>
    </row>
    <row r="378" spans="11:11" x14ac:dyDescent="0.25">
      <c r="K378" s="109"/>
    </row>
    <row r="379" spans="11:11" x14ac:dyDescent="0.25">
      <c r="K379" s="109"/>
    </row>
    <row r="380" spans="11:11" x14ac:dyDescent="0.25">
      <c r="K380" s="109"/>
    </row>
    <row r="381" spans="11:11" x14ac:dyDescent="0.25">
      <c r="K381" s="109"/>
    </row>
    <row r="382" spans="11:11" x14ac:dyDescent="0.25">
      <c r="K382" s="109"/>
    </row>
    <row r="383" spans="11:11" x14ac:dyDescent="0.25">
      <c r="K383" s="109"/>
    </row>
    <row r="384" spans="11:11" x14ac:dyDescent="0.25">
      <c r="K384" s="109"/>
    </row>
    <row r="385" spans="11:11" x14ac:dyDescent="0.25">
      <c r="K385" s="109"/>
    </row>
    <row r="386" spans="11:11" x14ac:dyDescent="0.25">
      <c r="K386" s="109"/>
    </row>
    <row r="387" spans="11:11" x14ac:dyDescent="0.25">
      <c r="K387" s="109"/>
    </row>
    <row r="388" spans="11:11" x14ac:dyDescent="0.25">
      <c r="K388" s="109"/>
    </row>
    <row r="389" spans="11:11" x14ac:dyDescent="0.25">
      <c r="K389" s="109"/>
    </row>
    <row r="390" spans="11:11" x14ac:dyDescent="0.25">
      <c r="K390" s="109"/>
    </row>
    <row r="391" spans="11:11" x14ac:dyDescent="0.25">
      <c r="K391" s="109"/>
    </row>
    <row r="392" spans="11:11" x14ac:dyDescent="0.25">
      <c r="K392" s="109"/>
    </row>
    <row r="393" spans="11:11" x14ac:dyDescent="0.25">
      <c r="K393" s="109"/>
    </row>
    <row r="394" spans="11:11" x14ac:dyDescent="0.25">
      <c r="K394" s="109"/>
    </row>
    <row r="395" spans="11:11" x14ac:dyDescent="0.25">
      <c r="K395" s="109"/>
    </row>
    <row r="396" spans="11:11" x14ac:dyDescent="0.25">
      <c r="K396" s="109"/>
    </row>
    <row r="397" spans="11:11" x14ac:dyDescent="0.25">
      <c r="K397" s="109"/>
    </row>
    <row r="398" spans="11:11" x14ac:dyDescent="0.25">
      <c r="K398" s="109"/>
    </row>
    <row r="399" spans="11:11" x14ac:dyDescent="0.25">
      <c r="K399" s="109"/>
    </row>
    <row r="400" spans="11:11" x14ac:dyDescent="0.25">
      <c r="K400" s="109"/>
    </row>
    <row r="401" spans="11:11" x14ac:dyDescent="0.25">
      <c r="K401" s="109"/>
    </row>
    <row r="402" spans="11:11" x14ac:dyDescent="0.25">
      <c r="K402" s="109"/>
    </row>
    <row r="403" spans="11:11" x14ac:dyDescent="0.25">
      <c r="K403" s="109"/>
    </row>
    <row r="404" spans="11:11" x14ac:dyDescent="0.25">
      <c r="K404" s="109"/>
    </row>
    <row r="405" spans="11:11" x14ac:dyDescent="0.25">
      <c r="K405" s="109"/>
    </row>
    <row r="406" spans="11:11" x14ac:dyDescent="0.25">
      <c r="K406" s="109"/>
    </row>
    <row r="407" spans="11:11" x14ac:dyDescent="0.25">
      <c r="K407" s="109"/>
    </row>
    <row r="408" spans="11:11" x14ac:dyDescent="0.25">
      <c r="K408" s="109"/>
    </row>
    <row r="409" spans="11:11" x14ac:dyDescent="0.25">
      <c r="K409" s="109"/>
    </row>
    <row r="410" spans="11:11" x14ac:dyDescent="0.25">
      <c r="K410" s="109"/>
    </row>
    <row r="411" spans="11:11" x14ac:dyDescent="0.25">
      <c r="K411" s="109"/>
    </row>
    <row r="412" spans="11:11" x14ac:dyDescent="0.25">
      <c r="K412" s="109"/>
    </row>
    <row r="413" spans="11:11" x14ac:dyDescent="0.25">
      <c r="K413" s="109"/>
    </row>
    <row r="414" spans="11:11" x14ac:dyDescent="0.25">
      <c r="K414" s="109"/>
    </row>
    <row r="415" spans="11:11" x14ac:dyDescent="0.25">
      <c r="K415" s="109"/>
    </row>
    <row r="416" spans="11:11" x14ac:dyDescent="0.25">
      <c r="K416" s="109"/>
    </row>
    <row r="417" spans="11:11" x14ac:dyDescent="0.25">
      <c r="K417" s="109"/>
    </row>
    <row r="418" spans="11:11" x14ac:dyDescent="0.25">
      <c r="K418" s="109"/>
    </row>
    <row r="419" spans="11:11" x14ac:dyDescent="0.25">
      <c r="K419" s="109"/>
    </row>
    <row r="420" spans="11:11" x14ac:dyDescent="0.25">
      <c r="K420" s="109"/>
    </row>
    <row r="421" spans="11:11" x14ac:dyDescent="0.25">
      <c r="K421" s="109"/>
    </row>
    <row r="422" spans="11:11" x14ac:dyDescent="0.25">
      <c r="K422" s="109"/>
    </row>
    <row r="423" spans="11:11" x14ac:dyDescent="0.25">
      <c r="K423" s="109"/>
    </row>
    <row r="424" spans="11:11" x14ac:dyDescent="0.25">
      <c r="K424" s="109"/>
    </row>
    <row r="425" spans="11:11" x14ac:dyDescent="0.25">
      <c r="K425" s="109"/>
    </row>
    <row r="426" spans="11:11" x14ac:dyDescent="0.25">
      <c r="K426" s="109"/>
    </row>
    <row r="427" spans="11:11" x14ac:dyDescent="0.25">
      <c r="K427" s="109"/>
    </row>
    <row r="428" spans="11:11" x14ac:dyDescent="0.25">
      <c r="K428" s="109"/>
    </row>
    <row r="429" spans="11:11" x14ac:dyDescent="0.25">
      <c r="K429" s="109"/>
    </row>
    <row r="430" spans="11:11" x14ac:dyDescent="0.25">
      <c r="K430" s="109"/>
    </row>
    <row r="431" spans="11:11" x14ac:dyDescent="0.25">
      <c r="K431" s="109"/>
    </row>
    <row r="432" spans="11:11" x14ac:dyDescent="0.25">
      <c r="K432" s="109"/>
    </row>
    <row r="433" spans="11:11" x14ac:dyDescent="0.25">
      <c r="K433" s="109"/>
    </row>
    <row r="434" spans="11:11" x14ac:dyDescent="0.25">
      <c r="K434" s="109"/>
    </row>
    <row r="435" spans="11:11" x14ac:dyDescent="0.25">
      <c r="K435" s="109"/>
    </row>
    <row r="436" spans="11:11" x14ac:dyDescent="0.25">
      <c r="K436" s="109"/>
    </row>
    <row r="437" spans="11:11" x14ac:dyDescent="0.25">
      <c r="K437" s="109"/>
    </row>
    <row r="438" spans="11:11" x14ac:dyDescent="0.25">
      <c r="K438" s="109"/>
    </row>
    <row r="439" spans="11:11" x14ac:dyDescent="0.25">
      <c r="K439" s="109"/>
    </row>
    <row r="440" spans="11:11" x14ac:dyDescent="0.25">
      <c r="K440" s="109"/>
    </row>
    <row r="441" spans="11:11" x14ac:dyDescent="0.25">
      <c r="K441" s="109"/>
    </row>
    <row r="442" spans="11:11" x14ac:dyDescent="0.25">
      <c r="K442" s="109"/>
    </row>
    <row r="443" spans="11:11" x14ac:dyDescent="0.25">
      <c r="K443" s="109"/>
    </row>
    <row r="444" spans="11:11" x14ac:dyDescent="0.25">
      <c r="K444" s="109"/>
    </row>
    <row r="445" spans="11:11" x14ac:dyDescent="0.25">
      <c r="K445" s="109"/>
    </row>
    <row r="446" spans="11:11" x14ac:dyDescent="0.25">
      <c r="K446" s="109"/>
    </row>
    <row r="447" spans="11:11" x14ac:dyDescent="0.25">
      <c r="K447" s="109"/>
    </row>
    <row r="448" spans="11:11" x14ac:dyDescent="0.25">
      <c r="K448" s="109"/>
    </row>
    <row r="449" spans="11:11" x14ac:dyDescent="0.25">
      <c r="K449" s="109"/>
    </row>
    <row r="450" spans="11:11" x14ac:dyDescent="0.25">
      <c r="K450" s="109"/>
    </row>
    <row r="451" spans="11:11" x14ac:dyDescent="0.25">
      <c r="K451" s="109"/>
    </row>
    <row r="452" spans="11:11" x14ac:dyDescent="0.25">
      <c r="K452" s="109"/>
    </row>
    <row r="453" spans="11:11" x14ac:dyDescent="0.25">
      <c r="K453" s="109"/>
    </row>
    <row r="454" spans="11:11" x14ac:dyDescent="0.25">
      <c r="K454" s="109"/>
    </row>
    <row r="455" spans="11:11" x14ac:dyDescent="0.25">
      <c r="K455" s="109"/>
    </row>
    <row r="456" spans="11:11" x14ac:dyDescent="0.25">
      <c r="K456" s="109"/>
    </row>
    <row r="457" spans="11:11" x14ac:dyDescent="0.25">
      <c r="K457" s="109"/>
    </row>
    <row r="458" spans="11:11" x14ac:dyDescent="0.25">
      <c r="K458" s="109"/>
    </row>
    <row r="459" spans="11:11" x14ac:dyDescent="0.25">
      <c r="K459" s="109"/>
    </row>
    <row r="460" spans="11:11" x14ac:dyDescent="0.25">
      <c r="K460" s="109"/>
    </row>
    <row r="461" spans="11:11" x14ac:dyDescent="0.25">
      <c r="K461" s="109"/>
    </row>
    <row r="462" spans="11:11" x14ac:dyDescent="0.25">
      <c r="K462" s="109"/>
    </row>
    <row r="463" spans="11:11" x14ac:dyDescent="0.25">
      <c r="K463" s="109"/>
    </row>
    <row r="464" spans="11:11" x14ac:dyDescent="0.25">
      <c r="K464" s="109"/>
    </row>
    <row r="465" spans="11:11" x14ac:dyDescent="0.25">
      <c r="K465" s="109"/>
    </row>
    <row r="466" spans="11:11" x14ac:dyDescent="0.25">
      <c r="K466" s="109"/>
    </row>
    <row r="467" spans="11:11" x14ac:dyDescent="0.25">
      <c r="K467" s="109"/>
    </row>
    <row r="468" spans="11:11" x14ac:dyDescent="0.25">
      <c r="K468" s="109"/>
    </row>
    <row r="469" spans="11:11" x14ac:dyDescent="0.25">
      <c r="K469" s="109"/>
    </row>
    <row r="470" spans="11:11" x14ac:dyDescent="0.25">
      <c r="K470" s="109"/>
    </row>
    <row r="471" spans="11:11" x14ac:dyDescent="0.25">
      <c r="K471" s="109"/>
    </row>
    <row r="472" spans="11:11" x14ac:dyDescent="0.25">
      <c r="K472" s="109"/>
    </row>
    <row r="473" spans="11:11" x14ac:dyDescent="0.25">
      <c r="K473" s="109"/>
    </row>
    <row r="474" spans="11:11" x14ac:dyDescent="0.25">
      <c r="K474" s="109"/>
    </row>
    <row r="475" spans="11:11" x14ac:dyDescent="0.25">
      <c r="K475" s="109"/>
    </row>
    <row r="476" spans="11:11" x14ac:dyDescent="0.25">
      <c r="K476" s="109"/>
    </row>
    <row r="477" spans="11:11" x14ac:dyDescent="0.25">
      <c r="K477" s="109"/>
    </row>
    <row r="478" spans="11:11" x14ac:dyDescent="0.25">
      <c r="K478" s="109"/>
    </row>
    <row r="479" spans="11:11" x14ac:dyDescent="0.25">
      <c r="K479" s="109"/>
    </row>
    <row r="480" spans="11:11" x14ac:dyDescent="0.25">
      <c r="K480" s="109"/>
    </row>
    <row r="481" spans="11:11" x14ac:dyDescent="0.25">
      <c r="K481" s="109"/>
    </row>
    <row r="482" spans="11:11" x14ac:dyDescent="0.25">
      <c r="K482" s="109"/>
    </row>
    <row r="483" spans="11:11" x14ac:dyDescent="0.25">
      <c r="K483" s="109"/>
    </row>
    <row r="484" spans="11:11" x14ac:dyDescent="0.25">
      <c r="K484" s="109"/>
    </row>
    <row r="485" spans="11:11" x14ac:dyDescent="0.25">
      <c r="K485" s="109"/>
    </row>
    <row r="486" spans="11:11" x14ac:dyDescent="0.25">
      <c r="K486" s="109"/>
    </row>
    <row r="487" spans="11:11" x14ac:dyDescent="0.25">
      <c r="K487" s="109"/>
    </row>
    <row r="488" spans="11:11" x14ac:dyDescent="0.25">
      <c r="K488" s="109"/>
    </row>
    <row r="489" spans="11:11" x14ac:dyDescent="0.25">
      <c r="K489" s="109"/>
    </row>
    <row r="490" spans="11:11" x14ac:dyDescent="0.25">
      <c r="K490" s="109"/>
    </row>
    <row r="491" spans="11:11" x14ac:dyDescent="0.25">
      <c r="K491" s="109"/>
    </row>
    <row r="492" spans="11:11" x14ac:dyDescent="0.25">
      <c r="K492" s="109"/>
    </row>
    <row r="493" spans="11:11" x14ac:dyDescent="0.25">
      <c r="K493" s="109"/>
    </row>
    <row r="494" spans="11:11" x14ac:dyDescent="0.25">
      <c r="K494" s="109"/>
    </row>
    <row r="495" spans="11:11" x14ac:dyDescent="0.25">
      <c r="K495" s="109"/>
    </row>
    <row r="496" spans="11:11" x14ac:dyDescent="0.25">
      <c r="K496" s="109"/>
    </row>
    <row r="497" spans="11:11" x14ac:dyDescent="0.25">
      <c r="K497" s="109"/>
    </row>
    <row r="498" spans="11:11" x14ac:dyDescent="0.25">
      <c r="K498" s="109"/>
    </row>
    <row r="499" spans="11:11" x14ac:dyDescent="0.25">
      <c r="K499" s="109"/>
    </row>
    <row r="500" spans="11:11" x14ac:dyDescent="0.25">
      <c r="K500" s="109"/>
    </row>
    <row r="501" spans="11:11" x14ac:dyDescent="0.25">
      <c r="K501" s="109"/>
    </row>
    <row r="502" spans="11:11" x14ac:dyDescent="0.25">
      <c r="K502" s="109"/>
    </row>
    <row r="503" spans="11:11" x14ac:dyDescent="0.25">
      <c r="K503" s="109"/>
    </row>
    <row r="504" spans="11:11" x14ac:dyDescent="0.25">
      <c r="K504" s="109"/>
    </row>
    <row r="505" spans="11:11" x14ac:dyDescent="0.25">
      <c r="K505" s="109"/>
    </row>
    <row r="506" spans="11:11" x14ac:dyDescent="0.25">
      <c r="K506" s="109"/>
    </row>
    <row r="507" spans="11:11" x14ac:dyDescent="0.25">
      <c r="K507" s="109"/>
    </row>
    <row r="508" spans="11:11" x14ac:dyDescent="0.25">
      <c r="K508" s="109"/>
    </row>
    <row r="509" spans="11:11" x14ac:dyDescent="0.25">
      <c r="K509" s="109"/>
    </row>
    <row r="510" spans="11:11" x14ac:dyDescent="0.25">
      <c r="K510" s="109"/>
    </row>
    <row r="511" spans="11:11" x14ac:dyDescent="0.25">
      <c r="K511" s="109"/>
    </row>
    <row r="512" spans="11:11" x14ac:dyDescent="0.25">
      <c r="K512" s="109"/>
    </row>
    <row r="513" spans="11:11" x14ac:dyDescent="0.25">
      <c r="K513" s="109"/>
    </row>
    <row r="514" spans="11:11" x14ac:dyDescent="0.25">
      <c r="K514" s="109"/>
    </row>
    <row r="515" spans="11:11" x14ac:dyDescent="0.25">
      <c r="K515" s="109"/>
    </row>
    <row r="516" spans="11:11" x14ac:dyDescent="0.25">
      <c r="K516" s="109"/>
    </row>
    <row r="517" spans="11:11" x14ac:dyDescent="0.25">
      <c r="K517" s="109"/>
    </row>
    <row r="518" spans="11:11" x14ac:dyDescent="0.25">
      <c r="K518" s="109"/>
    </row>
    <row r="519" spans="11:11" x14ac:dyDescent="0.25">
      <c r="K519" s="109"/>
    </row>
    <row r="520" spans="11:11" x14ac:dyDescent="0.25">
      <c r="K520" s="109"/>
    </row>
    <row r="521" spans="11:11" x14ac:dyDescent="0.25">
      <c r="K521" s="109"/>
    </row>
    <row r="522" spans="11:11" x14ac:dyDescent="0.25">
      <c r="K522" s="109"/>
    </row>
    <row r="523" spans="11:11" x14ac:dyDescent="0.25">
      <c r="K523" s="109"/>
    </row>
    <row r="524" spans="11:11" x14ac:dyDescent="0.25">
      <c r="K524" s="109"/>
    </row>
    <row r="525" spans="11:11" x14ac:dyDescent="0.25">
      <c r="K525" s="109"/>
    </row>
    <row r="526" spans="11:11" x14ac:dyDescent="0.25">
      <c r="K526" s="109"/>
    </row>
    <row r="527" spans="11:11" x14ac:dyDescent="0.25">
      <c r="K527" s="109"/>
    </row>
    <row r="528" spans="11:11" x14ac:dyDescent="0.25">
      <c r="K528" s="109"/>
    </row>
    <row r="529" spans="11:11" x14ac:dyDescent="0.25">
      <c r="K529" s="109"/>
    </row>
    <row r="530" spans="11:11" x14ac:dyDescent="0.25">
      <c r="K530" s="109"/>
    </row>
    <row r="531" spans="11:11" x14ac:dyDescent="0.25">
      <c r="K531" s="109"/>
    </row>
    <row r="532" spans="11:11" x14ac:dyDescent="0.25">
      <c r="K532" s="109"/>
    </row>
    <row r="533" spans="11:11" x14ac:dyDescent="0.25">
      <c r="K533" s="109"/>
    </row>
    <row r="534" spans="11:11" x14ac:dyDescent="0.25">
      <c r="K534" s="109"/>
    </row>
    <row r="535" spans="11:11" x14ac:dyDescent="0.25">
      <c r="K535" s="109"/>
    </row>
    <row r="536" spans="11:11" x14ac:dyDescent="0.25">
      <c r="K536" s="109"/>
    </row>
    <row r="537" spans="11:11" x14ac:dyDescent="0.25">
      <c r="K537" s="109"/>
    </row>
    <row r="538" spans="11:11" x14ac:dyDescent="0.25">
      <c r="K538" s="109"/>
    </row>
    <row r="539" spans="11:11" x14ac:dyDescent="0.25">
      <c r="K539" s="109"/>
    </row>
    <row r="540" spans="11:11" x14ac:dyDescent="0.25">
      <c r="K540" s="109"/>
    </row>
    <row r="541" spans="11:11" x14ac:dyDescent="0.25">
      <c r="K541" s="109"/>
    </row>
    <row r="542" spans="11:11" x14ac:dyDescent="0.25">
      <c r="K542" s="109"/>
    </row>
    <row r="543" spans="11:11" x14ac:dyDescent="0.25">
      <c r="K543" s="109"/>
    </row>
    <row r="544" spans="11:11" x14ac:dyDescent="0.25">
      <c r="K544" s="109"/>
    </row>
    <row r="545" spans="11:11" x14ac:dyDescent="0.25">
      <c r="K545" s="109"/>
    </row>
    <row r="546" spans="11:11" x14ac:dyDescent="0.25">
      <c r="K546" s="109"/>
    </row>
    <row r="547" spans="11:11" x14ac:dyDescent="0.25">
      <c r="K547" s="109"/>
    </row>
    <row r="548" spans="11:11" x14ac:dyDescent="0.25">
      <c r="K548" s="109"/>
    </row>
    <row r="549" spans="11:11" x14ac:dyDescent="0.25">
      <c r="K549" s="109"/>
    </row>
    <row r="550" spans="11:11" x14ac:dyDescent="0.25">
      <c r="K550" s="109"/>
    </row>
    <row r="551" spans="11:11" x14ac:dyDescent="0.25">
      <c r="K551" s="109"/>
    </row>
    <row r="552" spans="11:11" x14ac:dyDescent="0.25">
      <c r="K552" s="109"/>
    </row>
    <row r="553" spans="11:11" x14ac:dyDescent="0.25">
      <c r="K553" s="109"/>
    </row>
    <row r="554" spans="11:11" x14ac:dyDescent="0.25">
      <c r="K554" s="109"/>
    </row>
    <row r="555" spans="11:11" x14ac:dyDescent="0.25">
      <c r="K555" s="109"/>
    </row>
    <row r="556" spans="11:11" x14ac:dyDescent="0.25">
      <c r="K556" s="109"/>
    </row>
    <row r="557" spans="11:11" x14ac:dyDescent="0.25">
      <c r="K557" s="109"/>
    </row>
    <row r="558" spans="11:11" x14ac:dyDescent="0.25">
      <c r="K558" s="109"/>
    </row>
    <row r="559" spans="11:11" x14ac:dyDescent="0.25">
      <c r="K559" s="109"/>
    </row>
    <row r="560" spans="11:11" x14ac:dyDescent="0.25">
      <c r="K560" s="109"/>
    </row>
    <row r="561" spans="11:11" x14ac:dyDescent="0.25">
      <c r="K561" s="109"/>
    </row>
    <row r="562" spans="11:11" x14ac:dyDescent="0.25">
      <c r="K562" s="109"/>
    </row>
    <row r="563" spans="11:11" x14ac:dyDescent="0.25">
      <c r="K563" s="109"/>
    </row>
    <row r="564" spans="11:11" x14ac:dyDescent="0.25">
      <c r="K564" s="109"/>
    </row>
    <row r="565" spans="11:11" x14ac:dyDescent="0.25">
      <c r="K565" s="109"/>
    </row>
    <row r="566" spans="11:11" x14ac:dyDescent="0.25">
      <c r="K566" s="109"/>
    </row>
    <row r="567" spans="11:11" x14ac:dyDescent="0.25">
      <c r="K567" s="109"/>
    </row>
    <row r="568" spans="11:11" x14ac:dyDescent="0.25">
      <c r="K568" s="109"/>
    </row>
    <row r="569" spans="11:11" x14ac:dyDescent="0.25">
      <c r="K569" s="109"/>
    </row>
    <row r="570" spans="11:11" x14ac:dyDescent="0.25">
      <c r="K570" s="109"/>
    </row>
    <row r="571" spans="11:11" x14ac:dyDescent="0.25">
      <c r="K571" s="109"/>
    </row>
    <row r="572" spans="11:11" x14ac:dyDescent="0.25">
      <c r="K572" s="109"/>
    </row>
    <row r="573" spans="11:11" x14ac:dyDescent="0.25">
      <c r="K573" s="109"/>
    </row>
    <row r="574" spans="11:11" x14ac:dyDescent="0.25">
      <c r="K574" s="109"/>
    </row>
    <row r="575" spans="11:11" x14ac:dyDescent="0.25">
      <c r="K575" s="109"/>
    </row>
    <row r="576" spans="11:11" x14ac:dyDescent="0.25">
      <c r="K576" s="109"/>
    </row>
    <row r="577" spans="11:11" x14ac:dyDescent="0.25">
      <c r="K577" s="109"/>
    </row>
    <row r="578" spans="11:11" x14ac:dyDescent="0.25">
      <c r="K578" s="109"/>
    </row>
    <row r="579" spans="11:11" x14ac:dyDescent="0.25">
      <c r="K579" s="109"/>
    </row>
    <row r="580" spans="11:11" x14ac:dyDescent="0.25">
      <c r="K580" s="109"/>
    </row>
    <row r="581" spans="11:11" x14ac:dyDescent="0.25">
      <c r="K581" s="109"/>
    </row>
    <row r="582" spans="11:11" x14ac:dyDescent="0.25">
      <c r="K582" s="109"/>
    </row>
    <row r="583" spans="11:11" x14ac:dyDescent="0.25">
      <c r="K583" s="109"/>
    </row>
    <row r="584" spans="11:11" x14ac:dyDescent="0.25">
      <c r="K584" s="109"/>
    </row>
    <row r="585" spans="11:11" x14ac:dyDescent="0.25">
      <c r="K585" s="109"/>
    </row>
    <row r="586" spans="11:11" x14ac:dyDescent="0.25">
      <c r="K586" s="109"/>
    </row>
    <row r="587" spans="11:11" x14ac:dyDescent="0.25">
      <c r="K587" s="109"/>
    </row>
    <row r="588" spans="11:11" x14ac:dyDescent="0.25">
      <c r="K588" s="109"/>
    </row>
    <row r="589" spans="11:11" x14ac:dyDescent="0.25">
      <c r="K589" s="109"/>
    </row>
    <row r="590" spans="11:11" x14ac:dyDescent="0.25">
      <c r="K590" s="109"/>
    </row>
    <row r="591" spans="11:11" x14ac:dyDescent="0.25">
      <c r="K591" s="109"/>
    </row>
    <row r="592" spans="11:11" x14ac:dyDescent="0.25">
      <c r="K592" s="109"/>
    </row>
    <row r="593" spans="11:11" x14ac:dyDescent="0.25">
      <c r="K593" s="109"/>
    </row>
    <row r="594" spans="11:11" x14ac:dyDescent="0.25">
      <c r="K594" s="109"/>
    </row>
    <row r="595" spans="11:11" x14ac:dyDescent="0.25">
      <c r="K595" s="109"/>
    </row>
    <row r="596" spans="11:11" x14ac:dyDescent="0.25">
      <c r="K596" s="109"/>
    </row>
    <row r="597" spans="11:11" x14ac:dyDescent="0.25">
      <c r="K597" s="109"/>
    </row>
    <row r="598" spans="11:11" x14ac:dyDescent="0.25">
      <c r="K598" s="109"/>
    </row>
    <row r="599" spans="11:11" x14ac:dyDescent="0.25">
      <c r="K599" s="109"/>
    </row>
    <row r="600" spans="11:11" x14ac:dyDescent="0.25">
      <c r="K600" s="109"/>
    </row>
    <row r="601" spans="11:11" x14ac:dyDescent="0.25">
      <c r="K601" s="109"/>
    </row>
    <row r="602" spans="11:11" x14ac:dyDescent="0.25">
      <c r="K602" s="109"/>
    </row>
    <row r="603" spans="11:11" x14ac:dyDescent="0.25">
      <c r="K603" s="109"/>
    </row>
    <row r="604" spans="11:11" x14ac:dyDescent="0.25">
      <c r="K604" s="109"/>
    </row>
    <row r="605" spans="11:11" x14ac:dyDescent="0.25">
      <c r="K605" s="109"/>
    </row>
    <row r="606" spans="11:11" x14ac:dyDescent="0.25">
      <c r="K606" s="109"/>
    </row>
    <row r="607" spans="11:11" x14ac:dyDescent="0.25">
      <c r="K607" s="109"/>
    </row>
    <row r="608" spans="11:11" x14ac:dyDescent="0.25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3.2" x14ac:dyDescent="0.25"/>
  <cols>
    <col min="1" max="1" width="3" style="108" bestFit="1" customWidth="1"/>
    <col min="3" max="4" width="12.44140625" bestFit="1" customWidth="1"/>
    <col min="5" max="5" width="8.33203125" bestFit="1" customWidth="1"/>
    <col min="6" max="6" width="7.6640625" bestFit="1" customWidth="1"/>
    <col min="7" max="7" width="8.44140625" bestFit="1" customWidth="1"/>
    <col min="8" max="8" width="7.6640625" bestFit="1" customWidth="1"/>
    <col min="9" max="9" width="12.6640625" bestFit="1" customWidth="1"/>
    <col min="10" max="16" width="9.5546875" bestFit="1" customWidth="1"/>
    <col min="17" max="17" width="12.44140625" customWidth="1"/>
    <col min="18" max="20" width="9.5546875" bestFit="1" customWidth="1"/>
  </cols>
  <sheetData>
    <row r="1" spans="1:22" ht="40.5" customHeight="1" thickBot="1" x14ac:dyDescent="0.3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ht="24" x14ac:dyDescent="0.25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5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5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5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5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5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5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5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5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5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5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5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8" thickBot="1" x14ac:dyDescent="0.3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5">
      <c r="A15"/>
    </row>
    <row r="16" spans="1:22" x14ac:dyDescent="0.25">
      <c r="A16"/>
    </row>
    <row r="17" spans="1:1" x14ac:dyDescent="0.25">
      <c r="A17"/>
    </row>
    <row r="18" spans="1:1" x14ac:dyDescent="0.25">
      <c r="A18" s="132"/>
    </row>
    <row r="19" spans="1:1" x14ac:dyDescent="0.25">
      <c r="A19" s="133"/>
    </row>
    <row r="20" spans="1:1" x14ac:dyDescent="0.25">
      <c r="A20" s="133"/>
    </row>
    <row r="21" spans="1:1" x14ac:dyDescent="0.25">
      <c r="A21" s="133"/>
    </row>
    <row r="22" spans="1:1" x14ac:dyDescent="0.25">
      <c r="A22" s="133"/>
    </row>
    <row r="23" spans="1:1" x14ac:dyDescent="0.25">
      <c r="A23" s="133"/>
    </row>
    <row r="24" spans="1:1" x14ac:dyDescent="0.25">
      <c r="A24" s="133"/>
    </row>
    <row r="25" spans="1:1" x14ac:dyDescent="0.25">
      <c r="A25" s="133"/>
    </row>
    <row r="26" spans="1:1" x14ac:dyDescent="0.25">
      <c r="A26" s="133"/>
    </row>
    <row r="27" spans="1:1" x14ac:dyDescent="0.25">
      <c r="A27" s="133"/>
    </row>
    <row r="28" spans="1:1" x14ac:dyDescent="0.25">
      <c r="A28" s="133"/>
    </row>
    <row r="29" spans="1:1" x14ac:dyDescent="0.25">
      <c r="A29" s="133"/>
    </row>
    <row r="30" spans="1:1" x14ac:dyDescent="0.25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J30" activePane="bottomRight" state="frozen"/>
      <selection activeCell="B3" sqref="B3"/>
      <selection pane="topRight" activeCell="B3" sqref="B3"/>
      <selection pane="bottomLeft" activeCell="B3" sqref="B3"/>
      <selection pane="bottomRight" activeCell="M50" sqref="M50:M54"/>
    </sheetView>
  </sheetViews>
  <sheetFormatPr defaultRowHeight="13.2" x14ac:dyDescent="0.25"/>
  <cols>
    <col min="1" max="1" width="12.33203125" customWidth="1"/>
    <col min="2" max="2" width="14.109375" customWidth="1"/>
    <col min="4" max="4" width="12.6640625" customWidth="1"/>
    <col min="5" max="5" width="17.6640625" customWidth="1"/>
    <col min="6" max="6" width="12.6640625" customWidth="1"/>
    <col min="7" max="12" width="13.33203125" customWidth="1"/>
    <col min="13" max="15" width="17.109375" bestFit="1" customWidth="1"/>
    <col min="16" max="18" width="13.6640625" bestFit="1" customWidth="1"/>
    <col min="19" max="21" width="13.6640625" customWidth="1"/>
    <col min="22" max="22" width="13.33203125" customWidth="1"/>
    <col min="24" max="24" width="11.33203125" customWidth="1"/>
    <col min="25" max="25" width="10.88671875" customWidth="1"/>
    <col min="26" max="26" width="11.33203125" customWidth="1"/>
    <col min="27" max="27" width="10.6640625" customWidth="1"/>
    <col min="28" max="28" width="9.5546875" customWidth="1"/>
  </cols>
  <sheetData>
    <row r="1" spans="1:29" ht="24.6" thickBot="1" x14ac:dyDescent="0.3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8" thickBot="1" x14ac:dyDescent="0.3">
      <c r="A2" s="68">
        <f ca="1">MATCH($A3,$A$10:$A$302,0)+9</f>
        <v>30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3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8" thickBot="1" x14ac:dyDescent="0.3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1.185516568685608</v>
      </c>
      <c r="K5" s="92">
        <f>SUM(K26:K30)/5</f>
        <v>0.88840000000000008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8" thickBot="1" x14ac:dyDescent="0.3">
      <c r="A6" s="70">
        <v>36708</v>
      </c>
      <c r="B6" s="71" t="str">
        <f>+[1]Averaging!A9</f>
        <v>Apr/02-Oct/02</v>
      </c>
      <c r="C6" s="72">
        <v>37043</v>
      </c>
      <c r="D6" s="92">
        <f>E6+F6</f>
        <v>0.57240000000000002</v>
      </c>
      <c r="E6" s="92">
        <f>SUM(E26:E30)/5</f>
        <v>0.5524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0.61593317930581748</v>
      </c>
      <c r="K6" s="92">
        <f>+[1]Averaging!AI9</f>
        <v>0.47293317930581752</v>
      </c>
      <c r="L6" s="92">
        <f>SUM(L26:L30)/5</f>
        <v>0.14299999999999999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8" thickBot="1" x14ac:dyDescent="0.3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5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5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5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5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5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5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5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5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5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5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5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5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5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5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5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5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5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5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5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5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5">
      <c r="A29" s="80">
        <v>37288</v>
      </c>
      <c r="B29" s="81">
        <f>+[1]Listen!C25</f>
        <v>4.24</v>
      </c>
      <c r="C29" s="10"/>
      <c r="D29" s="100">
        <f t="shared" si="15"/>
        <v>0.54500000000000004</v>
      </c>
      <c r="E29" s="151">
        <v>0.53</v>
      </c>
      <c r="F29" s="84">
        <v>1.4999999999999999E-2</v>
      </c>
      <c r="G29" s="81">
        <f t="shared" si="1"/>
        <v>0.60000000000000009</v>
      </c>
      <c r="H29" s="85">
        <f>K29</f>
        <v>0.92</v>
      </c>
      <c r="I29" s="86">
        <f t="shared" si="3"/>
        <v>-0.32</v>
      </c>
      <c r="J29" s="100">
        <f t="shared" si="4"/>
        <v>1.02</v>
      </c>
      <c r="K29" s="85">
        <v>0.92</v>
      </c>
      <c r="L29" s="84">
        <v>0.1</v>
      </c>
      <c r="M29" s="81">
        <v>0.72</v>
      </c>
      <c r="N29" s="85">
        <f t="shared" si="11"/>
        <v>0.92</v>
      </c>
      <c r="O29" s="86">
        <v>-0.24</v>
      </c>
      <c r="P29" s="100">
        <f t="shared" si="6"/>
        <v>0.54500000000000004</v>
      </c>
      <c r="Q29" s="86">
        <f t="shared" si="16"/>
        <v>0.53</v>
      </c>
      <c r="R29" s="103">
        <f t="shared" si="16"/>
        <v>1.4999999999999999E-2</v>
      </c>
      <c r="S29" s="103">
        <f t="shared" si="7"/>
        <v>0.54500000000000004</v>
      </c>
      <c r="T29" s="103">
        <f t="shared" si="17"/>
        <v>0.53</v>
      </c>
      <c r="U29" s="103">
        <f t="shared" si="17"/>
        <v>1.4999999999999999E-2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5">
      <c r="A30" s="80">
        <v>37316</v>
      </c>
      <c r="B30" s="81">
        <f>+[1]Listen!C26</f>
        <v>4.01</v>
      </c>
      <c r="C30" s="10"/>
      <c r="D30" s="100">
        <f t="shared" si="15"/>
        <v>0.32500000000000001</v>
      </c>
      <c r="E30" s="151">
        <v>0.32</v>
      </c>
      <c r="F30" s="84">
        <v>5.0000000000000001E-3</v>
      </c>
      <c r="G30" s="81">
        <f t="shared" si="1"/>
        <v>0.25</v>
      </c>
      <c r="H30" s="85">
        <f>K30</f>
        <v>0.42</v>
      </c>
      <c r="I30" s="86">
        <f t="shared" si="3"/>
        <v>-0.16999999999999998</v>
      </c>
      <c r="J30" s="100">
        <f t="shared" si="4"/>
        <v>0.44</v>
      </c>
      <c r="K30" s="85">
        <v>0.42</v>
      </c>
      <c r="L30" s="84">
        <v>0.02</v>
      </c>
      <c r="M30" s="81">
        <f t="shared" si="5"/>
        <v>0.37</v>
      </c>
      <c r="N30" s="85">
        <f t="shared" si="11"/>
        <v>0.42</v>
      </c>
      <c r="O30" s="86">
        <v>-0.05</v>
      </c>
      <c r="P30" s="100">
        <f t="shared" si="6"/>
        <v>0.32500000000000001</v>
      </c>
      <c r="Q30" s="86">
        <f t="shared" si="16"/>
        <v>0.32</v>
      </c>
      <c r="R30" s="103">
        <f t="shared" si="16"/>
        <v>5.0000000000000001E-3</v>
      </c>
      <c r="S30" s="103">
        <f t="shared" si="7"/>
        <v>0.32500000000000001</v>
      </c>
      <c r="T30" s="103">
        <f t="shared" si="17"/>
        <v>0.32</v>
      </c>
      <c r="U30" s="103">
        <f t="shared" si="17"/>
        <v>5.0000000000000001E-3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5">
      <c r="A31" s="80">
        <v>37347</v>
      </c>
      <c r="B31" s="81">
        <f>+[1]Listen!C27</f>
        <v>3.637</v>
      </c>
      <c r="C31" s="10"/>
      <c r="D31" s="101">
        <f t="shared" si="15"/>
        <v>0.255</v>
      </c>
      <c r="E31" s="83">
        <v>0.255</v>
      </c>
      <c r="F31" s="88">
        <v>0</v>
      </c>
      <c r="G31" s="102">
        <f t="shared" si="1"/>
        <v>0.33499999999999996</v>
      </c>
      <c r="H31" s="82">
        <v>0.41</v>
      </c>
      <c r="I31" s="83">
        <f t="shared" si="3"/>
        <v>-7.5000000000000011E-2</v>
      </c>
      <c r="J31" s="101">
        <f t="shared" si="4"/>
        <v>0.32250000000000001</v>
      </c>
      <c r="K31" s="82">
        <v>0.3125</v>
      </c>
      <c r="L31" s="88">
        <v>0.01</v>
      </c>
      <c r="M31" s="102">
        <f t="shared" si="5"/>
        <v>0.27749999999999997</v>
      </c>
      <c r="N31" s="82">
        <f t="shared" si="11"/>
        <v>0.3125</v>
      </c>
      <c r="O31" s="83">
        <v>-3.5000000000000003E-2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5">
      <c r="A32" s="80">
        <v>37377</v>
      </c>
      <c r="B32" s="81">
        <f>+[1]Listen!C28</f>
        <v>3.62</v>
      </c>
      <c r="C32" s="10"/>
      <c r="D32" s="100">
        <f t="shared" si="15"/>
        <v>0.23499999999999999</v>
      </c>
      <c r="E32" s="86">
        <v>0.23499999999999999</v>
      </c>
      <c r="F32" s="84">
        <f>F31</f>
        <v>0</v>
      </c>
      <c r="G32" s="81">
        <f t="shared" si="1"/>
        <v>0.32</v>
      </c>
      <c r="H32" s="85">
        <v>0.38</v>
      </c>
      <c r="I32" s="86">
        <f t="shared" si="3"/>
        <v>-0.06</v>
      </c>
      <c r="J32" s="100">
        <f t="shared" si="4"/>
        <v>0.29749999999999999</v>
      </c>
      <c r="K32" s="85">
        <v>0.28749999999999998</v>
      </c>
      <c r="L32" s="84">
        <f>L31</f>
        <v>0.01</v>
      </c>
      <c r="M32" s="81">
        <f t="shared" si="5"/>
        <v>0.25749999999999995</v>
      </c>
      <c r="N32" s="85">
        <f t="shared" si="11"/>
        <v>0.28749999999999998</v>
      </c>
      <c r="O32" s="86">
        <v>-0.03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5">
      <c r="A33" s="80">
        <v>37408</v>
      </c>
      <c r="B33" s="81">
        <f>+[1]Listen!C29</f>
        <v>3.67</v>
      </c>
      <c r="C33" s="10"/>
      <c r="D33" s="100">
        <f t="shared" si="15"/>
        <v>0.24249999999999999</v>
      </c>
      <c r="E33" s="86">
        <v>0.245</v>
      </c>
      <c r="F33" s="84">
        <v>-2.5000000000000001E-3</v>
      </c>
      <c r="G33" s="81">
        <f t="shared" si="1"/>
        <v>0.32500000000000001</v>
      </c>
      <c r="H33" s="85">
        <v>0.36499999999999999</v>
      </c>
      <c r="I33" s="86">
        <f t="shared" si="3"/>
        <v>-0.04</v>
      </c>
      <c r="J33" s="100">
        <f t="shared" si="4"/>
        <v>0.28250000000000003</v>
      </c>
      <c r="K33" s="85">
        <v>0.27250000000000002</v>
      </c>
      <c r="L33" s="84">
        <f>L32</f>
        <v>0.01</v>
      </c>
      <c r="M33" s="81">
        <f t="shared" si="5"/>
        <v>0.2525</v>
      </c>
      <c r="N33" s="85">
        <f t="shared" si="11"/>
        <v>0.27250000000000002</v>
      </c>
      <c r="O33" s="86">
        <v>-0.02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5">
      <c r="A34" s="80">
        <v>37438</v>
      </c>
      <c r="B34" s="81">
        <f>+[1]Listen!C30</f>
        <v>3.7</v>
      </c>
      <c r="C34" s="10"/>
      <c r="D34" s="100">
        <f t="shared" si="15"/>
        <v>0.25750000000000001</v>
      </c>
      <c r="E34" s="86">
        <v>0.26</v>
      </c>
      <c r="F34" s="84">
        <v>-2.5000000000000001E-3</v>
      </c>
      <c r="G34" s="81">
        <f t="shared" si="1"/>
        <v>0.42749999999999999</v>
      </c>
      <c r="H34" s="85">
        <v>0.4375</v>
      </c>
      <c r="I34" s="86">
        <f t="shared" si="3"/>
        <v>-0.01</v>
      </c>
      <c r="J34" s="100">
        <f t="shared" si="4"/>
        <v>0.35250000000000004</v>
      </c>
      <c r="K34" s="85">
        <v>0.34250000000000003</v>
      </c>
      <c r="L34" s="84">
        <f>L33</f>
        <v>0.01</v>
      </c>
      <c r="M34" s="81">
        <f t="shared" si="5"/>
        <v>0.33250000000000002</v>
      </c>
      <c r="N34" s="85">
        <f t="shared" si="11"/>
        <v>0.34250000000000003</v>
      </c>
      <c r="O34" s="86">
        <v>-0.01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5">
      <c r="A35" s="80">
        <v>37469</v>
      </c>
      <c r="B35" s="81">
        <f>+[1]Listen!C31</f>
        <v>3.73</v>
      </c>
      <c r="C35" s="10"/>
      <c r="D35" s="100">
        <f t="shared" si="15"/>
        <v>0.255</v>
      </c>
      <c r="E35" s="86">
        <f>E34</f>
        <v>0.26</v>
      </c>
      <c r="F35" s="84">
        <v>-5.0000000000000001E-3</v>
      </c>
      <c r="G35" s="81">
        <f t="shared" si="1"/>
        <v>0.33250000000000002</v>
      </c>
      <c r="H35" s="85">
        <f>K35</f>
        <v>0.34250000000000003</v>
      </c>
      <c r="I35" s="86">
        <f t="shared" si="3"/>
        <v>-0.01</v>
      </c>
      <c r="J35" s="100">
        <f t="shared" si="4"/>
        <v>0.34250000000000003</v>
      </c>
      <c r="K35" s="85">
        <v>0.34250000000000003</v>
      </c>
      <c r="L35" s="84">
        <v>0</v>
      </c>
      <c r="M35" s="81">
        <f t="shared" si="5"/>
        <v>0.33250000000000002</v>
      </c>
      <c r="N35" s="85">
        <f t="shared" si="11"/>
        <v>0.34250000000000003</v>
      </c>
      <c r="O35" s="86">
        <f>O34</f>
        <v>-0.01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5">
      <c r="A36" s="80">
        <v>37500</v>
      </c>
      <c r="B36" s="81">
        <f>+[1]Listen!C32</f>
        <v>3.74</v>
      </c>
      <c r="C36" s="10"/>
      <c r="D36" s="100">
        <f t="shared" si="15"/>
        <v>0.22999999999999998</v>
      </c>
      <c r="E36" s="86">
        <v>0.23499999999999999</v>
      </c>
      <c r="F36" s="84">
        <f>F35</f>
        <v>-5.0000000000000001E-3</v>
      </c>
      <c r="G36" s="81">
        <f t="shared" si="1"/>
        <v>0.20250000000000001</v>
      </c>
      <c r="H36" s="85">
        <f>K36</f>
        <v>0.2525</v>
      </c>
      <c r="I36" s="86">
        <f t="shared" si="3"/>
        <v>-0.05</v>
      </c>
      <c r="J36" s="100">
        <f t="shared" si="4"/>
        <v>0.2525</v>
      </c>
      <c r="K36" s="85">
        <v>0.2525</v>
      </c>
      <c r="L36" s="84">
        <f>L35</f>
        <v>0</v>
      </c>
      <c r="M36" s="81">
        <f t="shared" si="5"/>
        <v>0.2225</v>
      </c>
      <c r="N36" s="85">
        <f t="shared" si="11"/>
        <v>0.2525</v>
      </c>
      <c r="O36" s="86">
        <v>-0.03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5">
      <c r="A37" s="80">
        <v>37530</v>
      </c>
      <c r="B37" s="81">
        <f>+[1]Listen!C33</f>
        <v>3.7240000000000002</v>
      </c>
      <c r="C37" s="10"/>
      <c r="D37" s="100">
        <f t="shared" si="15"/>
        <v>0.28999999999999998</v>
      </c>
      <c r="E37" s="86">
        <v>0.29499999999999998</v>
      </c>
      <c r="F37" s="84">
        <f>F36</f>
        <v>-5.0000000000000001E-3</v>
      </c>
      <c r="G37" s="81">
        <f t="shared" si="1"/>
        <v>0.20250000000000001</v>
      </c>
      <c r="H37" s="85">
        <f>K37</f>
        <v>0.27250000000000002</v>
      </c>
      <c r="I37" s="86">
        <f t="shared" si="3"/>
        <v>-7.0000000000000007E-2</v>
      </c>
      <c r="J37" s="100">
        <f t="shared" si="4"/>
        <v>0.26750000000000002</v>
      </c>
      <c r="K37" s="85">
        <v>0.27250000000000002</v>
      </c>
      <c r="L37" s="84">
        <f>L36-0.005</f>
        <v>-5.0000000000000001E-3</v>
      </c>
      <c r="M37" s="81">
        <f t="shared" si="5"/>
        <v>0.23250000000000001</v>
      </c>
      <c r="N37" s="85">
        <f t="shared" si="11"/>
        <v>0.27250000000000002</v>
      </c>
      <c r="O37" s="86">
        <v>-0.04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5">
      <c r="A38" s="80">
        <v>37561</v>
      </c>
      <c r="B38" s="81">
        <f>+[1]Listen!C34</f>
        <v>3.85</v>
      </c>
      <c r="C38" s="10" t="s">
        <v>88</v>
      </c>
      <c r="D38" s="101">
        <f>E37+F38</f>
        <v>0.33499999999999996</v>
      </c>
      <c r="E38" s="83">
        <v>0.38500000000000001</v>
      </c>
      <c r="F38" s="88">
        <v>0.04</v>
      </c>
      <c r="G38" s="102">
        <f t="shared" si="1"/>
        <v>0.11750000000000002</v>
      </c>
      <c r="H38" s="82">
        <f>J37</f>
        <v>0.26750000000000002</v>
      </c>
      <c r="I38" s="83">
        <f t="shared" si="3"/>
        <v>-0.15</v>
      </c>
      <c r="J38" s="101">
        <f t="shared" si="4"/>
        <v>0.54499999999999993</v>
      </c>
      <c r="K38" s="82">
        <v>0.48499999999999999</v>
      </c>
      <c r="L38" s="88">
        <v>0.06</v>
      </c>
      <c r="M38" s="102">
        <f t="shared" si="5"/>
        <v>0.45499999999999996</v>
      </c>
      <c r="N38" s="82">
        <f t="shared" si="11"/>
        <v>0.48499999999999999</v>
      </c>
      <c r="O38" s="83">
        <v>-0.03</v>
      </c>
      <c r="P38" s="101">
        <f t="shared" si="6"/>
        <v>0.42499999999999999</v>
      </c>
      <c r="Q38" s="83">
        <f t="shared" ref="Q38:R42" si="18">E38</f>
        <v>0.38500000000000001</v>
      </c>
      <c r="R38" s="107">
        <f t="shared" si="18"/>
        <v>0.04</v>
      </c>
      <c r="S38" s="107">
        <f t="shared" si="7"/>
        <v>0.42499999999999999</v>
      </c>
      <c r="T38" s="107">
        <f t="shared" ref="T38:U42" si="19">E38</f>
        <v>0.38500000000000001</v>
      </c>
      <c r="U38" s="107">
        <f t="shared" si="19"/>
        <v>0.04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5">
      <c r="A39" s="80">
        <v>37591</v>
      </c>
      <c r="B39" s="81">
        <f>+[1]Listen!C35</f>
        <v>4.01</v>
      </c>
      <c r="C39" s="10"/>
      <c r="D39" s="100">
        <f>E39+F39</f>
        <v>0.74</v>
      </c>
      <c r="E39" s="86">
        <v>0.7</v>
      </c>
      <c r="F39" s="84">
        <f>F38</f>
        <v>0.04</v>
      </c>
      <c r="G39" s="81">
        <f t="shared" si="1"/>
        <v>0.61</v>
      </c>
      <c r="H39" s="85">
        <f t="shared" ref="H39:H102" si="20">K39</f>
        <v>0.76</v>
      </c>
      <c r="I39" s="86">
        <f t="shared" si="3"/>
        <v>-0.15000000000000002</v>
      </c>
      <c r="J39" s="100">
        <f t="shared" si="4"/>
        <v>0.92</v>
      </c>
      <c r="K39" s="85">
        <v>0.76</v>
      </c>
      <c r="L39" s="84">
        <v>0.16</v>
      </c>
      <c r="M39" s="81">
        <f t="shared" si="5"/>
        <v>0.69</v>
      </c>
      <c r="N39" s="85">
        <f t="shared" si="11"/>
        <v>0.76</v>
      </c>
      <c r="O39" s="86">
        <v>-7.0000000000000007E-2</v>
      </c>
      <c r="P39" s="100">
        <f t="shared" si="6"/>
        <v>0.74</v>
      </c>
      <c r="Q39" s="86">
        <f>E39</f>
        <v>0.7</v>
      </c>
      <c r="R39" s="103">
        <f t="shared" si="18"/>
        <v>0.04</v>
      </c>
      <c r="S39" s="103">
        <f t="shared" si="7"/>
        <v>0.74</v>
      </c>
      <c r="T39" s="103">
        <f>E39</f>
        <v>0.7</v>
      </c>
      <c r="U39" s="103">
        <f t="shared" si="19"/>
        <v>0.04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5">
      <c r="A40" s="80">
        <v>37622</v>
      </c>
      <c r="B40" s="81">
        <f>+[1]Listen!C36</f>
        <v>4.1319999999999997</v>
      </c>
      <c r="C40" s="10"/>
      <c r="D40" s="100">
        <f>E40+F40</f>
        <v>0.98</v>
      </c>
      <c r="E40" s="86">
        <v>0.94</v>
      </c>
      <c r="F40" s="84">
        <f>F39</f>
        <v>0.04</v>
      </c>
      <c r="G40" s="81">
        <f t="shared" si="1"/>
        <v>1.395</v>
      </c>
      <c r="H40" s="85">
        <f t="shared" si="20"/>
        <v>1.625</v>
      </c>
      <c r="I40" s="86">
        <f t="shared" si="3"/>
        <v>-0.22999999999999998</v>
      </c>
      <c r="J40" s="100">
        <f t="shared" si="4"/>
        <v>1.9650000000000001</v>
      </c>
      <c r="K40" s="85">
        <v>1.625</v>
      </c>
      <c r="L40" s="84">
        <v>0.34</v>
      </c>
      <c r="M40" s="81">
        <f t="shared" si="5"/>
        <v>1.4450000000000001</v>
      </c>
      <c r="N40" s="85">
        <f t="shared" si="11"/>
        <v>1.625</v>
      </c>
      <c r="O40" s="86">
        <v>-0.18</v>
      </c>
      <c r="P40" s="100">
        <f t="shared" si="6"/>
        <v>0.98</v>
      </c>
      <c r="Q40" s="86">
        <f>E40</f>
        <v>0.94</v>
      </c>
      <c r="R40" s="103">
        <f t="shared" si="18"/>
        <v>0.04</v>
      </c>
      <c r="S40" s="103">
        <f t="shared" si="7"/>
        <v>0.98</v>
      </c>
      <c r="T40" s="103">
        <f>E40</f>
        <v>0.94</v>
      </c>
      <c r="U40" s="103">
        <f t="shared" si="19"/>
        <v>0.04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5">
      <c r="A41" s="80">
        <v>37653</v>
      </c>
      <c r="B41" s="81">
        <f>+[1]Listen!C37</f>
        <v>3.94</v>
      </c>
      <c r="C41" s="10"/>
      <c r="D41" s="100">
        <f t="shared" ref="D41:D49" si="21">E41+F41</f>
        <v>0.96000000000000008</v>
      </c>
      <c r="E41" s="86">
        <v>0.92</v>
      </c>
      <c r="F41" s="84">
        <f>F40</f>
        <v>0.04</v>
      </c>
      <c r="G41" s="81">
        <f t="shared" si="1"/>
        <v>1.365</v>
      </c>
      <c r="H41" s="85">
        <f t="shared" si="20"/>
        <v>1.625</v>
      </c>
      <c r="I41" s="86">
        <f t="shared" si="3"/>
        <v>-0.26</v>
      </c>
      <c r="J41" s="100">
        <f t="shared" si="4"/>
        <v>1.9650000000000001</v>
      </c>
      <c r="K41" s="85">
        <v>1.625</v>
      </c>
      <c r="L41" s="84">
        <f>L40</f>
        <v>0.34</v>
      </c>
      <c r="M41" s="81">
        <f t="shared" si="5"/>
        <v>1.4450000000000001</v>
      </c>
      <c r="N41" s="85">
        <f t="shared" si="11"/>
        <v>1.625</v>
      </c>
      <c r="O41" s="86">
        <f>O40</f>
        <v>-0.18</v>
      </c>
      <c r="P41" s="100">
        <f t="shared" si="6"/>
        <v>0.96000000000000008</v>
      </c>
      <c r="Q41" s="86">
        <f t="shared" si="18"/>
        <v>0.92</v>
      </c>
      <c r="R41" s="103">
        <f t="shared" si="18"/>
        <v>0.04</v>
      </c>
      <c r="S41" s="103">
        <f t="shared" si="7"/>
        <v>0.96000000000000008</v>
      </c>
      <c r="T41" s="103">
        <f t="shared" si="19"/>
        <v>0.92</v>
      </c>
      <c r="U41" s="103">
        <f t="shared" si="19"/>
        <v>0.04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5">
      <c r="A42" s="80">
        <v>37681</v>
      </c>
      <c r="B42" s="81">
        <f>+[1]Listen!C38</f>
        <v>3.8690000000000002</v>
      </c>
      <c r="C42" s="10"/>
      <c r="D42" s="100">
        <f t="shared" si="21"/>
        <v>0.495</v>
      </c>
      <c r="E42" s="86">
        <v>0.45500000000000002</v>
      </c>
      <c r="F42" s="84">
        <f>F41</f>
        <v>0.04</v>
      </c>
      <c r="G42" s="81">
        <f t="shared" si="1"/>
        <v>0.39500000000000002</v>
      </c>
      <c r="H42" s="85">
        <f t="shared" si="20"/>
        <v>0.55500000000000005</v>
      </c>
      <c r="I42" s="86">
        <f t="shared" si="3"/>
        <v>-0.16</v>
      </c>
      <c r="J42" s="100">
        <f t="shared" ref="J42:J73" si="22">K42+L42</f>
        <v>0.65500000000000003</v>
      </c>
      <c r="K42" s="85">
        <v>0.55500000000000005</v>
      </c>
      <c r="L42" s="84">
        <v>0.1</v>
      </c>
      <c r="M42" s="81">
        <f t="shared" si="5"/>
        <v>0.51500000000000001</v>
      </c>
      <c r="N42" s="85">
        <f t="shared" si="11"/>
        <v>0.55500000000000005</v>
      </c>
      <c r="O42" s="86">
        <v>-0.04</v>
      </c>
      <c r="P42" s="100">
        <f t="shared" si="6"/>
        <v>0.495</v>
      </c>
      <c r="Q42" s="86">
        <f t="shared" si="18"/>
        <v>0.45500000000000002</v>
      </c>
      <c r="R42" s="103">
        <f t="shared" si="18"/>
        <v>0.04</v>
      </c>
      <c r="S42" s="103">
        <f t="shared" si="7"/>
        <v>0.495</v>
      </c>
      <c r="T42" s="103">
        <f t="shared" si="19"/>
        <v>0.45500000000000002</v>
      </c>
      <c r="U42" s="103">
        <f t="shared" si="19"/>
        <v>0.04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5">
      <c r="A43" s="80">
        <v>37712</v>
      </c>
      <c r="B43" s="81">
        <f>+[1]Listen!C39</f>
        <v>3.6240000000000001</v>
      </c>
      <c r="C43" s="10"/>
      <c r="D43" s="101">
        <f t="shared" si="21"/>
        <v>0.27500000000000002</v>
      </c>
      <c r="E43" s="83">
        <f>E31+0.02</f>
        <v>0.27500000000000002</v>
      </c>
      <c r="F43" s="88">
        <f t="shared" ref="F43:F106" si="23">F31</f>
        <v>0</v>
      </c>
      <c r="G43" s="102">
        <f t="shared" si="1"/>
        <v>0.255</v>
      </c>
      <c r="H43" s="82">
        <f t="shared" si="20"/>
        <v>0.33500000000000002</v>
      </c>
      <c r="I43" s="83">
        <f t="shared" si="3"/>
        <v>-0.08</v>
      </c>
      <c r="J43" s="101">
        <f t="shared" si="22"/>
        <v>0.36000000000000004</v>
      </c>
      <c r="K43" s="82">
        <f>K31+0.0225</f>
        <v>0.33500000000000002</v>
      </c>
      <c r="L43" s="88">
        <f>L31+0.015</f>
        <v>2.5000000000000001E-2</v>
      </c>
      <c r="M43" s="102">
        <f t="shared" si="5"/>
        <v>0.29500000000000004</v>
      </c>
      <c r="N43" s="82">
        <f t="shared" si="11"/>
        <v>0.33500000000000002</v>
      </c>
      <c r="O43" s="83">
        <v>-0.04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4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5">
      <c r="A44" s="80">
        <v>37742</v>
      </c>
      <c r="B44" s="81">
        <f>+[1]Listen!C40</f>
        <v>3.5990000000000002</v>
      </c>
      <c r="C44" s="10"/>
      <c r="D44" s="100">
        <f t="shared" si="21"/>
        <v>0.255</v>
      </c>
      <c r="E44" s="86">
        <f t="shared" ref="E44:E49" si="25">E32+0.02</f>
        <v>0.255</v>
      </c>
      <c r="F44" s="84">
        <f t="shared" si="23"/>
        <v>0</v>
      </c>
      <c r="G44" s="81">
        <f t="shared" si="1"/>
        <v>0.245</v>
      </c>
      <c r="H44" s="85">
        <f t="shared" si="20"/>
        <v>0.31</v>
      </c>
      <c r="I44" s="86">
        <f t="shared" si="3"/>
        <v>-6.5000000000000002E-2</v>
      </c>
      <c r="J44" s="100">
        <f t="shared" si="22"/>
        <v>0.33500000000000002</v>
      </c>
      <c r="K44" s="85">
        <f t="shared" ref="K44:K49" si="26">K32+0.0225</f>
        <v>0.31</v>
      </c>
      <c r="L44" s="84">
        <f t="shared" ref="L44:L49" si="27">L32+0.015</f>
        <v>2.5000000000000001E-2</v>
      </c>
      <c r="M44" s="81">
        <f t="shared" si="5"/>
        <v>0.27500000000000002</v>
      </c>
      <c r="N44" s="85">
        <f t="shared" si="11"/>
        <v>0.31</v>
      </c>
      <c r="O44" s="86">
        <v>-3.5000000000000003E-2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4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5">
      <c r="A45" s="80">
        <v>37773</v>
      </c>
      <c r="B45" s="81">
        <f>+[1]Listen!C41</f>
        <v>3.59</v>
      </c>
      <c r="C45" s="10"/>
      <c r="D45" s="100">
        <f t="shared" si="21"/>
        <v>0.26250000000000001</v>
      </c>
      <c r="E45" s="86">
        <f t="shared" si="25"/>
        <v>0.26500000000000001</v>
      </c>
      <c r="F45" s="84">
        <f t="shared" si="23"/>
        <v>-2.5000000000000001E-3</v>
      </c>
      <c r="G45" s="81">
        <f t="shared" si="1"/>
        <v>0.25000000000000006</v>
      </c>
      <c r="H45" s="85">
        <f t="shared" si="20"/>
        <v>0.29500000000000004</v>
      </c>
      <c r="I45" s="86">
        <f t="shared" si="3"/>
        <v>-4.4999999999999998E-2</v>
      </c>
      <c r="J45" s="100">
        <f t="shared" si="22"/>
        <v>0.32000000000000006</v>
      </c>
      <c r="K45" s="85">
        <f t="shared" si="26"/>
        <v>0.29500000000000004</v>
      </c>
      <c r="L45" s="84">
        <f t="shared" si="27"/>
        <v>2.5000000000000001E-2</v>
      </c>
      <c r="M45" s="81">
        <f t="shared" si="5"/>
        <v>0.27</v>
      </c>
      <c r="N45" s="85">
        <f t="shared" si="11"/>
        <v>0.29500000000000004</v>
      </c>
      <c r="O45" s="86">
        <v>-2.5000000000000001E-2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4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5">
      <c r="A46" s="80">
        <v>37803</v>
      </c>
      <c r="B46" s="81">
        <f>+[1]Listen!C42</f>
        <v>3.6859999999999999</v>
      </c>
      <c r="C46" s="10"/>
      <c r="D46" s="100">
        <f t="shared" si="21"/>
        <v>0.27750000000000002</v>
      </c>
      <c r="E46" s="86">
        <f t="shared" si="25"/>
        <v>0.28000000000000003</v>
      </c>
      <c r="F46" s="84">
        <f t="shared" si="23"/>
        <v>-2.5000000000000001E-3</v>
      </c>
      <c r="G46" s="81">
        <f t="shared" si="1"/>
        <v>0.35000000000000003</v>
      </c>
      <c r="H46" s="85">
        <f t="shared" si="20"/>
        <v>0.36500000000000005</v>
      </c>
      <c r="I46" s="86">
        <f t="shared" si="3"/>
        <v>-1.4999999999999999E-2</v>
      </c>
      <c r="J46" s="100">
        <f t="shared" si="22"/>
        <v>0.39000000000000007</v>
      </c>
      <c r="K46" s="85">
        <f t="shared" si="26"/>
        <v>0.36500000000000005</v>
      </c>
      <c r="L46" s="84">
        <f t="shared" si="27"/>
        <v>2.5000000000000001E-2</v>
      </c>
      <c r="M46" s="81">
        <f t="shared" si="5"/>
        <v>0.35000000000000003</v>
      </c>
      <c r="N46" s="85">
        <f t="shared" si="11"/>
        <v>0.36500000000000005</v>
      </c>
      <c r="O46" s="86">
        <v>-1.4999999999999999E-2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4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5">
      <c r="A47" s="80">
        <v>37834</v>
      </c>
      <c r="B47" s="81">
        <f>+[1]Listen!C43</f>
        <v>3.714</v>
      </c>
      <c r="C47" s="10"/>
      <c r="D47" s="100">
        <f t="shared" si="21"/>
        <v>0.27500000000000002</v>
      </c>
      <c r="E47" s="86">
        <f t="shared" si="25"/>
        <v>0.28000000000000003</v>
      </c>
      <c r="F47" s="84">
        <f t="shared" si="23"/>
        <v>-5.0000000000000001E-3</v>
      </c>
      <c r="G47" s="81">
        <f t="shared" si="1"/>
        <v>0.35000000000000003</v>
      </c>
      <c r="H47" s="85">
        <f t="shared" si="20"/>
        <v>0.36500000000000005</v>
      </c>
      <c r="I47" s="86">
        <f t="shared" si="3"/>
        <v>-1.4999999999999999E-2</v>
      </c>
      <c r="J47" s="100">
        <f t="shared" si="22"/>
        <v>0.38000000000000006</v>
      </c>
      <c r="K47" s="85">
        <f t="shared" si="26"/>
        <v>0.36500000000000005</v>
      </c>
      <c r="L47" s="84">
        <f t="shared" si="27"/>
        <v>1.4999999999999999E-2</v>
      </c>
      <c r="M47" s="81">
        <f t="shared" si="5"/>
        <v>0.35000000000000003</v>
      </c>
      <c r="N47" s="85">
        <f t="shared" si="11"/>
        <v>0.36500000000000005</v>
      </c>
      <c r="O47" s="86">
        <v>-1.4999999999999999E-2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4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5">
      <c r="A48" s="80">
        <v>37865</v>
      </c>
      <c r="B48" s="81">
        <f>+[1]Listen!C44</f>
        <v>3.6480000000000001</v>
      </c>
      <c r="C48" s="10"/>
      <c r="D48" s="100">
        <f t="shared" si="21"/>
        <v>0.25</v>
      </c>
      <c r="E48" s="86">
        <f t="shared" si="25"/>
        <v>0.255</v>
      </c>
      <c r="F48" s="84">
        <f t="shared" si="23"/>
        <v>-5.0000000000000001E-3</v>
      </c>
      <c r="G48" s="81">
        <f t="shared" si="1"/>
        <v>0.22000000000000003</v>
      </c>
      <c r="H48" s="85">
        <f t="shared" si="20"/>
        <v>0.27500000000000002</v>
      </c>
      <c r="I48" s="86">
        <f t="shared" si="3"/>
        <v>-5.5000000000000007E-2</v>
      </c>
      <c r="J48" s="100">
        <f t="shared" si="22"/>
        <v>0.29000000000000004</v>
      </c>
      <c r="K48" s="85">
        <f t="shared" si="26"/>
        <v>0.27500000000000002</v>
      </c>
      <c r="L48" s="84">
        <f t="shared" si="27"/>
        <v>1.4999999999999999E-2</v>
      </c>
      <c r="M48" s="81">
        <f t="shared" si="5"/>
        <v>0.24000000000000002</v>
      </c>
      <c r="N48" s="85">
        <f t="shared" si="11"/>
        <v>0.27500000000000002</v>
      </c>
      <c r="O48" s="86">
        <v>-3.5000000000000003E-2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4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5">
      <c r="A49" s="80">
        <v>37895</v>
      </c>
      <c r="B49" s="81">
        <f>+[1]Listen!C45</f>
        <v>3.6709999999999998</v>
      </c>
      <c r="C49" s="10"/>
      <c r="D49" s="100">
        <f t="shared" si="21"/>
        <v>0.31</v>
      </c>
      <c r="E49" s="86">
        <f t="shared" si="25"/>
        <v>0.315</v>
      </c>
      <c r="F49" s="84">
        <f t="shared" si="23"/>
        <v>-5.0000000000000001E-3</v>
      </c>
      <c r="G49" s="81">
        <f t="shared" si="1"/>
        <v>0.22000000000000003</v>
      </c>
      <c r="H49" s="85">
        <f t="shared" si="20"/>
        <v>0.29500000000000004</v>
      </c>
      <c r="I49" s="86">
        <f t="shared" si="3"/>
        <v>-7.4999999999999997E-2</v>
      </c>
      <c r="J49" s="100">
        <f t="shared" si="22"/>
        <v>0.30500000000000005</v>
      </c>
      <c r="K49" s="85">
        <f t="shared" si="26"/>
        <v>0.29500000000000004</v>
      </c>
      <c r="L49" s="84">
        <f t="shared" si="27"/>
        <v>9.9999999999999985E-3</v>
      </c>
      <c r="M49" s="81">
        <f t="shared" si="5"/>
        <v>0.25000000000000006</v>
      </c>
      <c r="N49" s="85">
        <f t="shared" si="11"/>
        <v>0.29500000000000004</v>
      </c>
      <c r="O49" s="86">
        <v>-4.4999999999999998E-2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4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5">
      <c r="A50" s="80">
        <v>37926</v>
      </c>
      <c r="B50" s="81">
        <f>+[1]Listen!C46</f>
        <v>3.8860000000000001</v>
      </c>
      <c r="C50" s="10"/>
      <c r="D50" s="101">
        <f>E49+F50</f>
        <v>0.35499999999999998</v>
      </c>
      <c r="E50" s="83">
        <f>E38+0.05</f>
        <v>0.435</v>
      </c>
      <c r="F50" s="88">
        <f t="shared" si="23"/>
        <v>0.04</v>
      </c>
      <c r="G50" s="102">
        <f t="shared" si="1"/>
        <v>0.29000000000000004</v>
      </c>
      <c r="H50" s="82">
        <f t="shared" si="20"/>
        <v>0.44</v>
      </c>
      <c r="I50" s="83">
        <f t="shared" si="3"/>
        <v>-0.15</v>
      </c>
      <c r="J50" s="101">
        <f t="shared" si="22"/>
        <v>0.5</v>
      </c>
      <c r="K50" s="82">
        <f>K38-0.045</f>
        <v>0.44</v>
      </c>
      <c r="L50" s="88">
        <f t="shared" ref="L50:L74" si="28">L38</f>
        <v>0.06</v>
      </c>
      <c r="M50" s="102">
        <f t="shared" si="5"/>
        <v>0.41000000000000003</v>
      </c>
      <c r="N50" s="82">
        <f t="shared" si="11"/>
        <v>0.44</v>
      </c>
      <c r="O50" s="83">
        <v>-0.03</v>
      </c>
      <c r="P50" s="101">
        <f t="shared" si="6"/>
        <v>0.47499999999999998</v>
      </c>
      <c r="Q50" s="83">
        <f t="shared" ref="Q50:R54" si="29">E50</f>
        <v>0.435</v>
      </c>
      <c r="R50" s="107">
        <f t="shared" si="29"/>
        <v>0.04</v>
      </c>
      <c r="S50" s="107">
        <f t="shared" si="7"/>
        <v>0.47499999999999998</v>
      </c>
      <c r="T50" s="107">
        <f t="shared" ref="T50:U54" si="30">E50</f>
        <v>0.435</v>
      </c>
      <c r="U50" s="107">
        <f t="shared" si="30"/>
        <v>0.04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5">
      <c r="A51" s="80">
        <v>37956</v>
      </c>
      <c r="B51" s="81">
        <f>+[1]Listen!C47</f>
        <v>4.0259999999999998</v>
      </c>
      <c r="C51" s="10"/>
      <c r="D51" s="100">
        <f t="shared" ref="D51:D114" si="31">E51+F51</f>
        <v>0.79</v>
      </c>
      <c r="E51" s="86">
        <f>E39+0.05</f>
        <v>0.75</v>
      </c>
      <c r="F51" s="84">
        <f t="shared" si="23"/>
        <v>0.04</v>
      </c>
      <c r="G51" s="81">
        <f t="shared" si="1"/>
        <v>0.60499999999999998</v>
      </c>
      <c r="H51" s="85">
        <f t="shared" si="20"/>
        <v>0.71499999999999997</v>
      </c>
      <c r="I51" s="86">
        <f t="shared" si="3"/>
        <v>-0.11</v>
      </c>
      <c r="J51" s="100">
        <f t="shared" si="22"/>
        <v>0.875</v>
      </c>
      <c r="K51" s="85">
        <f>K39-0.045</f>
        <v>0.71499999999999997</v>
      </c>
      <c r="L51" s="84">
        <f t="shared" si="28"/>
        <v>0.16</v>
      </c>
      <c r="M51" s="81">
        <f t="shared" si="5"/>
        <v>0.68499999999999994</v>
      </c>
      <c r="N51" s="85">
        <f t="shared" si="11"/>
        <v>0.71499999999999997</v>
      </c>
      <c r="O51" s="86">
        <v>-0.03</v>
      </c>
      <c r="P51" s="100">
        <f t="shared" si="6"/>
        <v>0.79</v>
      </c>
      <c r="Q51" s="86">
        <f t="shared" si="29"/>
        <v>0.75</v>
      </c>
      <c r="R51" s="103">
        <f t="shared" si="29"/>
        <v>0.04</v>
      </c>
      <c r="S51" s="103">
        <f t="shared" si="7"/>
        <v>0.79</v>
      </c>
      <c r="T51" s="103">
        <f t="shared" si="30"/>
        <v>0.75</v>
      </c>
      <c r="U51" s="103">
        <f t="shared" si="30"/>
        <v>0.04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5">
      <c r="A52" s="80">
        <v>37987</v>
      </c>
      <c r="B52" s="81">
        <f>+[1]Listen!C48</f>
        <v>3.93</v>
      </c>
      <c r="C52" s="10"/>
      <c r="D52" s="100">
        <f t="shared" si="31"/>
        <v>1.03</v>
      </c>
      <c r="E52" s="86">
        <f>E40+0.05</f>
        <v>0.99</v>
      </c>
      <c r="F52" s="84">
        <f t="shared" si="23"/>
        <v>0.04</v>
      </c>
      <c r="G52" s="81">
        <f t="shared" si="1"/>
        <v>1.4300000000000002</v>
      </c>
      <c r="H52" s="85">
        <f t="shared" si="20"/>
        <v>1.58</v>
      </c>
      <c r="I52" s="86">
        <f t="shared" si="3"/>
        <v>-0.15000000000000002</v>
      </c>
      <c r="J52" s="100">
        <f t="shared" si="22"/>
        <v>1.9200000000000002</v>
      </c>
      <c r="K52" s="85">
        <f>K40-0.045</f>
        <v>1.58</v>
      </c>
      <c r="L52" s="84">
        <f t="shared" si="28"/>
        <v>0.34</v>
      </c>
      <c r="M52" s="81">
        <f t="shared" si="5"/>
        <v>1.48</v>
      </c>
      <c r="N52" s="85">
        <f t="shared" si="11"/>
        <v>1.58</v>
      </c>
      <c r="O52" s="86">
        <v>-0.1</v>
      </c>
      <c r="P52" s="100">
        <f t="shared" si="6"/>
        <v>1.03</v>
      </c>
      <c r="Q52" s="86">
        <f t="shared" si="29"/>
        <v>0.99</v>
      </c>
      <c r="R52" s="103">
        <f t="shared" si="29"/>
        <v>0.04</v>
      </c>
      <c r="S52" s="103">
        <f t="shared" si="7"/>
        <v>1.03</v>
      </c>
      <c r="T52" s="103">
        <f t="shared" si="30"/>
        <v>0.99</v>
      </c>
      <c r="U52" s="103">
        <f t="shared" si="30"/>
        <v>0.04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5">
      <c r="A53" s="80">
        <v>38018</v>
      </c>
      <c r="B53" s="81">
        <f>+[1]Listen!C49</f>
        <v>3.92</v>
      </c>
      <c r="C53" s="10"/>
      <c r="D53" s="100">
        <f t="shared" si="31"/>
        <v>1.01</v>
      </c>
      <c r="E53" s="86">
        <f>E41+0.05</f>
        <v>0.97000000000000008</v>
      </c>
      <c r="F53" s="84">
        <f t="shared" si="23"/>
        <v>0.04</v>
      </c>
      <c r="G53" s="81">
        <f t="shared" si="1"/>
        <v>1.4000000000000001</v>
      </c>
      <c r="H53" s="85">
        <f t="shared" si="20"/>
        <v>1.58</v>
      </c>
      <c r="I53" s="86">
        <f t="shared" si="3"/>
        <v>-0.18</v>
      </c>
      <c r="J53" s="100">
        <f t="shared" si="22"/>
        <v>1.9200000000000002</v>
      </c>
      <c r="K53" s="85">
        <f>K41-0.045</f>
        <v>1.58</v>
      </c>
      <c r="L53" s="84">
        <f t="shared" si="28"/>
        <v>0.34</v>
      </c>
      <c r="M53" s="81">
        <f t="shared" si="5"/>
        <v>1.48</v>
      </c>
      <c r="N53" s="85">
        <f t="shared" si="11"/>
        <v>1.58</v>
      </c>
      <c r="O53" s="86">
        <f>O52</f>
        <v>-0.1</v>
      </c>
      <c r="P53" s="100">
        <f t="shared" si="6"/>
        <v>1.01</v>
      </c>
      <c r="Q53" s="86">
        <f t="shared" si="29"/>
        <v>0.97000000000000008</v>
      </c>
      <c r="R53" s="103">
        <f t="shared" si="29"/>
        <v>0.04</v>
      </c>
      <c r="S53" s="103">
        <f t="shared" si="7"/>
        <v>1.01</v>
      </c>
      <c r="T53" s="103">
        <f t="shared" si="30"/>
        <v>0.97000000000000008</v>
      </c>
      <c r="U53" s="103">
        <f t="shared" si="30"/>
        <v>0.04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5">
      <c r="A54" s="80">
        <v>38047</v>
      </c>
      <c r="B54" s="81">
        <f>+[1]Listen!C50</f>
        <v>3.78</v>
      </c>
      <c r="C54" s="10"/>
      <c r="D54" s="100">
        <f t="shared" si="31"/>
        <v>0.54500000000000004</v>
      </c>
      <c r="E54" s="86">
        <f>E42+0.05</f>
        <v>0.505</v>
      </c>
      <c r="F54" s="84">
        <f t="shared" si="23"/>
        <v>0.04</v>
      </c>
      <c r="G54" s="81">
        <f t="shared" si="1"/>
        <v>0.35</v>
      </c>
      <c r="H54" s="85">
        <f t="shared" si="20"/>
        <v>0.51</v>
      </c>
      <c r="I54" s="86">
        <f t="shared" si="3"/>
        <v>-0.16</v>
      </c>
      <c r="J54" s="100">
        <f t="shared" si="22"/>
        <v>0.61</v>
      </c>
      <c r="K54" s="85">
        <f>K42-0.045</f>
        <v>0.51</v>
      </c>
      <c r="L54" s="84">
        <f t="shared" si="28"/>
        <v>0.1</v>
      </c>
      <c r="M54" s="81">
        <f t="shared" si="5"/>
        <v>0.47000000000000003</v>
      </c>
      <c r="N54" s="85">
        <f t="shared" si="11"/>
        <v>0.51</v>
      </c>
      <c r="O54" s="86">
        <v>-0.04</v>
      </c>
      <c r="P54" s="100">
        <f t="shared" si="6"/>
        <v>0.54500000000000004</v>
      </c>
      <c r="Q54" s="86">
        <f t="shared" si="29"/>
        <v>0.505</v>
      </c>
      <c r="R54" s="103">
        <f t="shared" si="29"/>
        <v>0.04</v>
      </c>
      <c r="S54" s="103">
        <f t="shared" si="7"/>
        <v>0.54500000000000004</v>
      </c>
      <c r="T54" s="103">
        <f t="shared" si="30"/>
        <v>0.505</v>
      </c>
      <c r="U54" s="103">
        <f t="shared" si="30"/>
        <v>0.04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5">
      <c r="A55" s="80">
        <v>38078</v>
      </c>
      <c r="B55" s="81">
        <f>+[1]Listen!C51</f>
        <v>3.61</v>
      </c>
      <c r="C55" s="10"/>
      <c r="D55" s="101">
        <f t="shared" si="31"/>
        <v>0.31000000000000005</v>
      </c>
      <c r="E55" s="83">
        <f>E43+0.035</f>
        <v>0.31000000000000005</v>
      </c>
      <c r="F55" s="88">
        <f t="shared" si="23"/>
        <v>0</v>
      </c>
      <c r="G55" s="102">
        <f t="shared" si="1"/>
        <v>0.28500000000000003</v>
      </c>
      <c r="H55" s="82">
        <f t="shared" si="20"/>
        <v>0.34500000000000003</v>
      </c>
      <c r="I55" s="83">
        <f t="shared" si="3"/>
        <v>-0.06</v>
      </c>
      <c r="J55" s="101">
        <f t="shared" si="22"/>
        <v>0.37000000000000005</v>
      </c>
      <c r="K55" s="82">
        <f>K43+0.01</f>
        <v>0.34500000000000003</v>
      </c>
      <c r="L55" s="88">
        <f t="shared" si="28"/>
        <v>2.5000000000000001E-2</v>
      </c>
      <c r="M55" s="102">
        <f t="shared" si="5"/>
        <v>0.32500000000000001</v>
      </c>
      <c r="N55" s="82">
        <f t="shared" si="11"/>
        <v>0.34500000000000003</v>
      </c>
      <c r="O55" s="83">
        <v>-0.02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2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5">
      <c r="A56" s="80">
        <v>38108</v>
      </c>
      <c r="B56" s="81">
        <f>+[1]Listen!C52</f>
        <v>3.6</v>
      </c>
      <c r="C56" s="10"/>
      <c r="D56" s="100">
        <f t="shared" si="31"/>
        <v>0.29000000000000004</v>
      </c>
      <c r="E56" s="86">
        <f t="shared" ref="E56:E61" si="33">E44+0.035</f>
        <v>0.29000000000000004</v>
      </c>
      <c r="F56" s="84">
        <f t="shared" si="23"/>
        <v>0</v>
      </c>
      <c r="G56" s="81">
        <f t="shared" si="1"/>
        <v>0.28000000000000003</v>
      </c>
      <c r="H56" s="85">
        <f t="shared" si="20"/>
        <v>0.32</v>
      </c>
      <c r="I56" s="86">
        <f t="shared" si="3"/>
        <v>-0.04</v>
      </c>
      <c r="J56" s="100">
        <f t="shared" si="22"/>
        <v>0.34500000000000003</v>
      </c>
      <c r="K56" s="85">
        <f t="shared" ref="K56:K61" si="34">K44+0.01</f>
        <v>0.32</v>
      </c>
      <c r="L56" s="84">
        <f t="shared" si="28"/>
        <v>2.5000000000000001E-2</v>
      </c>
      <c r="M56" s="81">
        <f t="shared" si="5"/>
        <v>0.31</v>
      </c>
      <c r="N56" s="85">
        <f t="shared" si="11"/>
        <v>0.32</v>
      </c>
      <c r="O56" s="86">
        <v>-0.01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2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5">
      <c r="A57" s="80">
        <v>38139</v>
      </c>
      <c r="B57" s="81">
        <f>+[1]Listen!C53</f>
        <v>3.6360000000000001</v>
      </c>
      <c r="C57" s="10"/>
      <c r="D57" s="100">
        <f t="shared" si="31"/>
        <v>0.29750000000000004</v>
      </c>
      <c r="E57" s="86">
        <f t="shared" si="33"/>
        <v>0.30000000000000004</v>
      </c>
      <c r="F57" s="84">
        <f t="shared" si="23"/>
        <v>-2.5000000000000001E-3</v>
      </c>
      <c r="G57" s="81">
        <f t="shared" si="1"/>
        <v>0.27500000000000002</v>
      </c>
      <c r="H57" s="85">
        <f t="shared" si="20"/>
        <v>0.30500000000000005</v>
      </c>
      <c r="I57" s="86">
        <f t="shared" si="3"/>
        <v>-0.03</v>
      </c>
      <c r="J57" s="100">
        <f t="shared" si="22"/>
        <v>0.33000000000000007</v>
      </c>
      <c r="K57" s="85">
        <f t="shared" si="34"/>
        <v>0.30500000000000005</v>
      </c>
      <c r="L57" s="84">
        <f t="shared" si="28"/>
        <v>2.5000000000000001E-2</v>
      </c>
      <c r="M57" s="81">
        <f t="shared" si="5"/>
        <v>0.29500000000000004</v>
      </c>
      <c r="N57" s="85">
        <f t="shared" si="11"/>
        <v>0.30500000000000005</v>
      </c>
      <c r="O57" s="86">
        <v>-0.01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2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5">
      <c r="A58" s="80">
        <v>38169</v>
      </c>
      <c r="B58" s="81">
        <f>+[1]Listen!C54</f>
        <v>0</v>
      </c>
      <c r="C58" s="10"/>
      <c r="D58" s="100">
        <f t="shared" si="31"/>
        <v>0.31250000000000006</v>
      </c>
      <c r="E58" s="86">
        <f t="shared" si="33"/>
        <v>0.31500000000000006</v>
      </c>
      <c r="F58" s="84">
        <f t="shared" si="23"/>
        <v>-2.5000000000000001E-3</v>
      </c>
      <c r="G58" s="81">
        <f t="shared" si="1"/>
        <v>0.37500000000000006</v>
      </c>
      <c r="H58" s="85">
        <f t="shared" si="20"/>
        <v>0.37500000000000006</v>
      </c>
      <c r="I58" s="86">
        <f t="shared" si="3"/>
        <v>0</v>
      </c>
      <c r="J58" s="100">
        <f t="shared" si="22"/>
        <v>0.40000000000000008</v>
      </c>
      <c r="K58" s="85">
        <f t="shared" si="34"/>
        <v>0.37500000000000006</v>
      </c>
      <c r="L58" s="84">
        <f t="shared" si="28"/>
        <v>2.5000000000000001E-2</v>
      </c>
      <c r="M58" s="81">
        <f t="shared" si="5"/>
        <v>0.37500000000000006</v>
      </c>
      <c r="N58" s="85">
        <f t="shared" si="11"/>
        <v>0.37500000000000006</v>
      </c>
      <c r="O58" s="86">
        <v>0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2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5">
      <c r="A59" s="80">
        <v>38200</v>
      </c>
      <c r="B59" s="81">
        <f>+[1]Listen!C55</f>
        <v>0</v>
      </c>
      <c r="C59" s="10"/>
      <c r="D59" s="100">
        <f t="shared" si="31"/>
        <v>0.31000000000000005</v>
      </c>
      <c r="E59" s="86">
        <f t="shared" si="33"/>
        <v>0.31500000000000006</v>
      </c>
      <c r="F59" s="84">
        <f t="shared" si="23"/>
        <v>-5.0000000000000001E-3</v>
      </c>
      <c r="G59" s="81">
        <f t="shared" si="1"/>
        <v>0.37500000000000006</v>
      </c>
      <c r="H59" s="85">
        <f t="shared" si="20"/>
        <v>0.37500000000000006</v>
      </c>
      <c r="I59" s="86">
        <f t="shared" si="3"/>
        <v>0</v>
      </c>
      <c r="J59" s="100">
        <f t="shared" si="22"/>
        <v>0.39000000000000007</v>
      </c>
      <c r="K59" s="85">
        <f t="shared" si="34"/>
        <v>0.37500000000000006</v>
      </c>
      <c r="L59" s="84">
        <f t="shared" si="28"/>
        <v>1.4999999999999999E-2</v>
      </c>
      <c r="M59" s="81">
        <f t="shared" si="5"/>
        <v>0.37500000000000006</v>
      </c>
      <c r="N59" s="85">
        <f t="shared" si="11"/>
        <v>0.37500000000000006</v>
      </c>
      <c r="O59" s="86">
        <v>0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2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5">
      <c r="A60" s="80">
        <v>38231</v>
      </c>
      <c r="B60" s="81">
        <f>+[1]Listen!C56</f>
        <v>0</v>
      </c>
      <c r="C60" s="10"/>
      <c r="D60" s="100">
        <f t="shared" si="31"/>
        <v>0.28500000000000003</v>
      </c>
      <c r="E60" s="86">
        <f t="shared" si="33"/>
        <v>0.29000000000000004</v>
      </c>
      <c r="F60" s="84">
        <f t="shared" si="23"/>
        <v>-5.0000000000000001E-3</v>
      </c>
      <c r="G60" s="81">
        <f t="shared" si="1"/>
        <v>0.26500000000000001</v>
      </c>
      <c r="H60" s="85">
        <f t="shared" si="20"/>
        <v>0.28500000000000003</v>
      </c>
      <c r="I60" s="86">
        <f t="shared" si="3"/>
        <v>-0.02</v>
      </c>
      <c r="J60" s="100">
        <f t="shared" si="22"/>
        <v>0.30000000000000004</v>
      </c>
      <c r="K60" s="85">
        <f t="shared" si="34"/>
        <v>0.28500000000000003</v>
      </c>
      <c r="L60" s="84">
        <f t="shared" si="28"/>
        <v>1.4999999999999999E-2</v>
      </c>
      <c r="M60" s="81">
        <f t="shared" si="5"/>
        <v>0.28500000000000003</v>
      </c>
      <c r="N60" s="85">
        <f t="shared" si="11"/>
        <v>0.28500000000000003</v>
      </c>
      <c r="O60" s="86">
        <v>0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2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5">
      <c r="A61" s="80">
        <v>38261</v>
      </c>
      <c r="B61" s="81">
        <f>+[1]Listen!C57</f>
        <v>0</v>
      </c>
      <c r="C61" s="10"/>
      <c r="D61" s="100">
        <f t="shared" si="31"/>
        <v>0.34499999999999997</v>
      </c>
      <c r="E61" s="86">
        <f t="shared" si="33"/>
        <v>0.35</v>
      </c>
      <c r="F61" s="84">
        <f t="shared" si="23"/>
        <v>-5.0000000000000001E-3</v>
      </c>
      <c r="G61" s="81">
        <f t="shared" si="1"/>
        <v>0.25500000000000006</v>
      </c>
      <c r="H61" s="85">
        <f t="shared" si="20"/>
        <v>0.30500000000000005</v>
      </c>
      <c r="I61" s="86">
        <f t="shared" si="3"/>
        <v>-0.05</v>
      </c>
      <c r="J61" s="100">
        <f t="shared" si="22"/>
        <v>0.31500000000000006</v>
      </c>
      <c r="K61" s="85">
        <f t="shared" si="34"/>
        <v>0.30500000000000005</v>
      </c>
      <c r="L61" s="84">
        <f t="shared" si="28"/>
        <v>9.9999999999999985E-3</v>
      </c>
      <c r="M61" s="81">
        <f t="shared" si="5"/>
        <v>0.28500000000000003</v>
      </c>
      <c r="N61" s="85">
        <f t="shared" si="11"/>
        <v>0.30500000000000005</v>
      </c>
      <c r="O61" s="86">
        <v>-0.02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2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5">
      <c r="A62" s="80">
        <v>38292</v>
      </c>
      <c r="B62" s="81">
        <f>+[1]Listen!C58</f>
        <v>0</v>
      </c>
      <c r="C62" s="10"/>
      <c r="D62" s="101">
        <f t="shared" si="31"/>
        <v>0.48</v>
      </c>
      <c r="E62" s="83">
        <f>E50+0.005</f>
        <v>0.44</v>
      </c>
      <c r="F62" s="88">
        <f t="shared" si="23"/>
        <v>0.04</v>
      </c>
      <c r="G62" s="102">
        <f t="shared" si="1"/>
        <v>0.27500000000000002</v>
      </c>
      <c r="H62" s="82">
        <f t="shared" si="20"/>
        <v>0.44500000000000001</v>
      </c>
      <c r="I62" s="83">
        <f t="shared" si="3"/>
        <v>-0.16999999999999998</v>
      </c>
      <c r="J62" s="101">
        <f t="shared" si="22"/>
        <v>0.505</v>
      </c>
      <c r="K62" s="82">
        <f t="shared" ref="K62:K118" si="35">K50+Y62+AA62</f>
        <v>0.44500000000000001</v>
      </c>
      <c r="L62" s="88">
        <f t="shared" si="28"/>
        <v>0.06</v>
      </c>
      <c r="M62" s="102">
        <f t="shared" si="5"/>
        <v>0.39500000000000002</v>
      </c>
      <c r="N62" s="82">
        <f t="shared" si="11"/>
        <v>0.44500000000000001</v>
      </c>
      <c r="O62" s="83">
        <f t="shared" ref="O62:O94" si="36">V62</f>
        <v>-0.05</v>
      </c>
      <c r="P62" s="101">
        <f t="shared" si="6"/>
        <v>0.48</v>
      </c>
      <c r="Q62" s="83">
        <f t="shared" ref="Q62:R66" si="37">E62</f>
        <v>0.44</v>
      </c>
      <c r="R62" s="107">
        <f t="shared" si="37"/>
        <v>0.04</v>
      </c>
      <c r="S62" s="107">
        <f t="shared" si="7"/>
        <v>0.48</v>
      </c>
      <c r="T62" s="107">
        <f t="shared" ref="T62:U66" si="38">E62</f>
        <v>0.44</v>
      </c>
      <c r="U62" s="107">
        <f t="shared" si="38"/>
        <v>0.04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5">
      <c r="A63" s="80">
        <v>38322</v>
      </c>
      <c r="B63" s="81">
        <f>+[1]Listen!C59</f>
        <v>0</v>
      </c>
      <c r="C63" s="10"/>
      <c r="D63" s="100">
        <f t="shared" si="31"/>
        <v>0.79500000000000004</v>
      </c>
      <c r="E63" s="86">
        <f>E51+0.005</f>
        <v>0.755</v>
      </c>
      <c r="F63" s="84">
        <f t="shared" si="23"/>
        <v>0.04</v>
      </c>
      <c r="G63" s="81">
        <f t="shared" si="1"/>
        <v>0.59499999999999997</v>
      </c>
      <c r="H63" s="85">
        <f t="shared" si="20"/>
        <v>0.72499999999999998</v>
      </c>
      <c r="I63" s="86">
        <f t="shared" si="3"/>
        <v>-0.13</v>
      </c>
      <c r="J63" s="100">
        <f t="shared" si="22"/>
        <v>0.88500000000000001</v>
      </c>
      <c r="K63" s="85">
        <f t="shared" si="35"/>
        <v>0.72499999999999998</v>
      </c>
      <c r="L63" s="84">
        <f t="shared" si="28"/>
        <v>0.16</v>
      </c>
      <c r="M63" s="81">
        <f t="shared" si="5"/>
        <v>0.67499999999999993</v>
      </c>
      <c r="N63" s="85">
        <f t="shared" si="11"/>
        <v>0.72499999999999998</v>
      </c>
      <c r="O63" s="86">
        <f t="shared" si="36"/>
        <v>-0.05</v>
      </c>
      <c r="P63" s="100">
        <f t="shared" si="6"/>
        <v>0.79500000000000004</v>
      </c>
      <c r="Q63" s="86">
        <f t="shared" si="37"/>
        <v>0.755</v>
      </c>
      <c r="R63" s="103">
        <f t="shared" si="37"/>
        <v>0.04</v>
      </c>
      <c r="S63" s="103">
        <f t="shared" si="7"/>
        <v>0.79500000000000004</v>
      </c>
      <c r="T63" s="103">
        <f t="shared" si="38"/>
        <v>0.755</v>
      </c>
      <c r="U63" s="103">
        <f t="shared" si="38"/>
        <v>0.04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5">
      <c r="A64" s="80">
        <v>38353</v>
      </c>
      <c r="B64" s="81">
        <f>+[1]Listen!C60</f>
        <v>0</v>
      </c>
      <c r="C64" s="10"/>
      <c r="D64" s="100">
        <f t="shared" si="31"/>
        <v>1.0349999999999999</v>
      </c>
      <c r="E64" s="86">
        <f>E52+0.005</f>
        <v>0.995</v>
      </c>
      <c r="F64" s="84">
        <f t="shared" si="23"/>
        <v>0.04</v>
      </c>
      <c r="G64" s="81">
        <f t="shared" si="1"/>
        <v>1.345</v>
      </c>
      <c r="H64" s="85">
        <f t="shared" si="20"/>
        <v>1.595</v>
      </c>
      <c r="I64" s="86">
        <f t="shared" si="3"/>
        <v>-0.25</v>
      </c>
      <c r="J64" s="100">
        <f t="shared" si="22"/>
        <v>1.9350000000000001</v>
      </c>
      <c r="K64" s="85">
        <f t="shared" si="35"/>
        <v>1.595</v>
      </c>
      <c r="L64" s="84">
        <f t="shared" si="28"/>
        <v>0.34</v>
      </c>
      <c r="M64" s="81">
        <f t="shared" si="5"/>
        <v>1.395</v>
      </c>
      <c r="N64" s="85">
        <f t="shared" si="11"/>
        <v>1.595</v>
      </c>
      <c r="O64" s="86">
        <f t="shared" si="36"/>
        <v>-0.2</v>
      </c>
      <c r="P64" s="100">
        <f t="shared" si="6"/>
        <v>1.0349999999999999</v>
      </c>
      <c r="Q64" s="86">
        <f t="shared" si="37"/>
        <v>0.995</v>
      </c>
      <c r="R64" s="103">
        <f t="shared" si="37"/>
        <v>0.04</v>
      </c>
      <c r="S64" s="103">
        <f t="shared" si="7"/>
        <v>1.0349999999999999</v>
      </c>
      <c r="T64" s="103">
        <f t="shared" si="38"/>
        <v>0.995</v>
      </c>
      <c r="U64" s="103">
        <f t="shared" si="38"/>
        <v>0.04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5">
      <c r="A65" s="80">
        <v>38384</v>
      </c>
      <c r="B65" s="81">
        <f>+[1]Listen!C61</f>
        <v>0</v>
      </c>
      <c r="C65" s="10"/>
      <c r="D65" s="100">
        <f t="shared" si="31"/>
        <v>1.0150000000000001</v>
      </c>
      <c r="E65" s="86">
        <f>E53+0.005</f>
        <v>0.97500000000000009</v>
      </c>
      <c r="F65" s="84">
        <f t="shared" si="23"/>
        <v>0.04</v>
      </c>
      <c r="G65" s="81">
        <f t="shared" si="1"/>
        <v>1.3149999999999999</v>
      </c>
      <c r="H65" s="85">
        <f>K65</f>
        <v>1.595</v>
      </c>
      <c r="I65" s="86">
        <f t="shared" si="3"/>
        <v>-0.28000000000000003</v>
      </c>
      <c r="J65" s="100">
        <f t="shared" si="22"/>
        <v>1.9350000000000001</v>
      </c>
      <c r="K65" s="85">
        <f t="shared" si="35"/>
        <v>1.595</v>
      </c>
      <c r="L65" s="84">
        <f t="shared" si="28"/>
        <v>0.34</v>
      </c>
      <c r="M65" s="81">
        <f t="shared" si="5"/>
        <v>1.395</v>
      </c>
      <c r="N65" s="85">
        <f t="shared" si="11"/>
        <v>1.595</v>
      </c>
      <c r="O65" s="86">
        <f t="shared" si="36"/>
        <v>-0.2</v>
      </c>
      <c r="P65" s="100">
        <f t="shared" si="6"/>
        <v>1.0150000000000001</v>
      </c>
      <c r="Q65" s="86">
        <f t="shared" si="37"/>
        <v>0.97500000000000009</v>
      </c>
      <c r="R65" s="103">
        <f t="shared" si="37"/>
        <v>0.04</v>
      </c>
      <c r="S65" s="103">
        <f t="shared" si="7"/>
        <v>1.0150000000000001</v>
      </c>
      <c r="T65" s="103">
        <f t="shared" si="38"/>
        <v>0.97500000000000009</v>
      </c>
      <c r="U65" s="103">
        <f t="shared" si="38"/>
        <v>0.04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5">
      <c r="A66" s="80">
        <v>38412</v>
      </c>
      <c r="B66" s="81">
        <f>+[1]Listen!C62</f>
        <v>0</v>
      </c>
      <c r="C66" s="10"/>
      <c r="D66" s="100">
        <f t="shared" si="31"/>
        <v>0.55000000000000004</v>
      </c>
      <c r="E66" s="86">
        <f>E54+0.005</f>
        <v>0.51</v>
      </c>
      <c r="F66" s="84">
        <f t="shared" si="23"/>
        <v>0.04</v>
      </c>
      <c r="G66" s="81">
        <f t="shared" si="1"/>
        <v>0.34500000000000003</v>
      </c>
      <c r="H66" s="85">
        <f t="shared" si="20"/>
        <v>0.51500000000000001</v>
      </c>
      <c r="I66" s="86">
        <f t="shared" si="3"/>
        <v>-0.16999999999999998</v>
      </c>
      <c r="J66" s="100">
        <f t="shared" si="22"/>
        <v>0.61499999999999999</v>
      </c>
      <c r="K66" s="85">
        <f t="shared" si="35"/>
        <v>0.51500000000000001</v>
      </c>
      <c r="L66" s="84">
        <f t="shared" si="28"/>
        <v>0.1</v>
      </c>
      <c r="M66" s="81">
        <f t="shared" si="5"/>
        <v>0.46500000000000002</v>
      </c>
      <c r="N66" s="85">
        <f t="shared" si="11"/>
        <v>0.51500000000000001</v>
      </c>
      <c r="O66" s="86">
        <f t="shared" si="36"/>
        <v>-0.05</v>
      </c>
      <c r="P66" s="100">
        <f t="shared" si="6"/>
        <v>0.55000000000000004</v>
      </c>
      <c r="Q66" s="86">
        <f t="shared" si="37"/>
        <v>0.51</v>
      </c>
      <c r="R66" s="103">
        <f t="shared" si="37"/>
        <v>0.04</v>
      </c>
      <c r="S66" s="103">
        <f t="shared" si="7"/>
        <v>0.55000000000000004</v>
      </c>
      <c r="T66" s="103">
        <f t="shared" si="38"/>
        <v>0.51</v>
      </c>
      <c r="U66" s="103">
        <f t="shared" si="38"/>
        <v>0.04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5">
      <c r="A67" s="80">
        <v>38443</v>
      </c>
      <c r="B67" s="81">
        <f>+[1]Listen!C63</f>
        <v>0</v>
      </c>
      <c r="C67" s="10"/>
      <c r="D67" s="101">
        <f t="shared" si="31"/>
        <v>0.31000000000000005</v>
      </c>
      <c r="E67" s="83">
        <f t="shared" ref="E67:E98" si="39">E55+Y67+AA67</f>
        <v>0.31000000000000005</v>
      </c>
      <c r="F67" s="88">
        <f t="shared" si="23"/>
        <v>0</v>
      </c>
      <c r="G67" s="102">
        <f t="shared" si="1"/>
        <v>0.26</v>
      </c>
      <c r="H67" s="82">
        <f t="shared" si="20"/>
        <v>0.34500000000000003</v>
      </c>
      <c r="I67" s="83">
        <f t="shared" si="3"/>
        <v>-8.4999999999999992E-2</v>
      </c>
      <c r="J67" s="101">
        <f t="shared" si="22"/>
        <v>0.37000000000000005</v>
      </c>
      <c r="K67" s="82">
        <f t="shared" si="35"/>
        <v>0.34500000000000003</v>
      </c>
      <c r="L67" s="88">
        <f t="shared" si="28"/>
        <v>2.5000000000000001E-2</v>
      </c>
      <c r="M67" s="102">
        <f t="shared" si="5"/>
        <v>0.30000000000000004</v>
      </c>
      <c r="N67" s="82">
        <f t="shared" si="11"/>
        <v>0.34500000000000003</v>
      </c>
      <c r="O67" s="83">
        <f t="shared" si="36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40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5">
      <c r="A68" s="80">
        <v>38473</v>
      </c>
      <c r="B68" s="81">
        <f>+[1]Listen!C64</f>
        <v>0</v>
      </c>
      <c r="C68" s="10"/>
      <c r="D68" s="100">
        <f t="shared" si="31"/>
        <v>0.29000000000000004</v>
      </c>
      <c r="E68" s="86">
        <f t="shared" si="39"/>
        <v>0.29000000000000004</v>
      </c>
      <c r="F68" s="84">
        <f t="shared" si="23"/>
        <v>0</v>
      </c>
      <c r="G68" s="81">
        <f t="shared" si="1"/>
        <v>0.255</v>
      </c>
      <c r="H68" s="85">
        <f t="shared" si="20"/>
        <v>0.32</v>
      </c>
      <c r="I68" s="86">
        <f t="shared" si="3"/>
        <v>-6.5000000000000002E-2</v>
      </c>
      <c r="J68" s="100">
        <f t="shared" si="22"/>
        <v>0.34500000000000003</v>
      </c>
      <c r="K68" s="85">
        <f t="shared" si="35"/>
        <v>0.32</v>
      </c>
      <c r="L68" s="84">
        <f t="shared" si="28"/>
        <v>2.5000000000000001E-2</v>
      </c>
      <c r="M68" s="81">
        <f t="shared" si="5"/>
        <v>0.28500000000000003</v>
      </c>
      <c r="N68" s="85">
        <f t="shared" si="11"/>
        <v>0.32</v>
      </c>
      <c r="O68" s="86">
        <f t="shared" si="36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40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5">
      <c r="A69" s="80">
        <v>38504</v>
      </c>
      <c r="B69" s="81">
        <f>+[1]Listen!C65</f>
        <v>0</v>
      </c>
      <c r="C69" s="10"/>
      <c r="D69" s="100">
        <f t="shared" si="31"/>
        <v>0.29750000000000004</v>
      </c>
      <c r="E69" s="86">
        <f t="shared" si="39"/>
        <v>0.30000000000000004</v>
      </c>
      <c r="F69" s="84">
        <f t="shared" si="23"/>
        <v>-2.5000000000000001E-3</v>
      </c>
      <c r="G69" s="81">
        <f t="shared" si="1"/>
        <v>0.25000000000000006</v>
      </c>
      <c r="H69" s="85">
        <f t="shared" si="20"/>
        <v>0.30500000000000005</v>
      </c>
      <c r="I69" s="86">
        <f t="shared" si="3"/>
        <v>-5.5000000000000007E-2</v>
      </c>
      <c r="J69" s="100">
        <f t="shared" si="22"/>
        <v>0.33000000000000007</v>
      </c>
      <c r="K69" s="85">
        <f t="shared" si="35"/>
        <v>0.30500000000000005</v>
      </c>
      <c r="L69" s="84">
        <f t="shared" si="28"/>
        <v>2.5000000000000001E-2</v>
      </c>
      <c r="M69" s="81">
        <f t="shared" si="5"/>
        <v>0.27</v>
      </c>
      <c r="N69" s="85">
        <f t="shared" si="11"/>
        <v>0.30500000000000005</v>
      </c>
      <c r="O69" s="86">
        <f t="shared" si="36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40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5">
      <c r="A70" s="80">
        <v>38534</v>
      </c>
      <c r="B70" s="81">
        <f>+[1]Listen!C66</f>
        <v>0</v>
      </c>
      <c r="C70" s="10"/>
      <c r="D70" s="100">
        <f t="shared" si="31"/>
        <v>0.31250000000000006</v>
      </c>
      <c r="E70" s="86">
        <f t="shared" si="39"/>
        <v>0.31500000000000006</v>
      </c>
      <c r="F70" s="84">
        <f t="shared" si="23"/>
        <v>-2.5000000000000001E-3</v>
      </c>
      <c r="G70" s="81">
        <f t="shared" si="1"/>
        <v>0.35500000000000004</v>
      </c>
      <c r="H70" s="85">
        <f t="shared" si="20"/>
        <v>0.37500000000000006</v>
      </c>
      <c r="I70" s="86">
        <f t="shared" si="3"/>
        <v>-0.02</v>
      </c>
      <c r="J70" s="100">
        <f t="shared" si="22"/>
        <v>0.40000000000000008</v>
      </c>
      <c r="K70" s="85">
        <f t="shared" si="35"/>
        <v>0.37500000000000006</v>
      </c>
      <c r="L70" s="84">
        <f t="shared" si="28"/>
        <v>2.5000000000000001E-2</v>
      </c>
      <c r="M70" s="81">
        <f t="shared" si="5"/>
        <v>0.35500000000000004</v>
      </c>
      <c r="N70" s="85">
        <f t="shared" si="11"/>
        <v>0.37500000000000006</v>
      </c>
      <c r="O70" s="86">
        <f t="shared" si="36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40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5">
      <c r="A71" s="80">
        <v>38565</v>
      </c>
      <c r="B71" s="81">
        <f>+[1]Listen!C67</f>
        <v>0</v>
      </c>
      <c r="C71" s="10"/>
      <c r="D71" s="100">
        <f t="shared" si="31"/>
        <v>0.31000000000000005</v>
      </c>
      <c r="E71" s="86">
        <f t="shared" si="39"/>
        <v>0.31500000000000006</v>
      </c>
      <c r="F71" s="84">
        <f t="shared" si="23"/>
        <v>-5.0000000000000001E-3</v>
      </c>
      <c r="G71" s="81">
        <f t="shared" si="1"/>
        <v>0.35500000000000004</v>
      </c>
      <c r="H71" s="85">
        <f t="shared" si="20"/>
        <v>0.37500000000000006</v>
      </c>
      <c r="I71" s="86">
        <f t="shared" si="3"/>
        <v>-0.02</v>
      </c>
      <c r="J71" s="100">
        <f t="shared" si="22"/>
        <v>0.39000000000000007</v>
      </c>
      <c r="K71" s="85">
        <f t="shared" si="35"/>
        <v>0.37500000000000006</v>
      </c>
      <c r="L71" s="84">
        <f t="shared" si="28"/>
        <v>1.4999999999999999E-2</v>
      </c>
      <c r="M71" s="81">
        <f t="shared" si="5"/>
        <v>0.35500000000000004</v>
      </c>
      <c r="N71" s="85">
        <f t="shared" si="11"/>
        <v>0.37500000000000006</v>
      </c>
      <c r="O71" s="86">
        <f t="shared" si="36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40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5">
      <c r="A72" s="80">
        <v>38596</v>
      </c>
      <c r="B72" s="81">
        <f>+[1]Listen!C68</f>
        <v>0</v>
      </c>
      <c r="C72" s="10"/>
      <c r="D72" s="100">
        <f t="shared" si="31"/>
        <v>0.28500000000000003</v>
      </c>
      <c r="E72" s="86">
        <f t="shared" si="39"/>
        <v>0.29000000000000004</v>
      </c>
      <c r="F72" s="84">
        <f t="shared" si="23"/>
        <v>-5.0000000000000001E-3</v>
      </c>
      <c r="G72" s="81">
        <f t="shared" si="1"/>
        <v>0.24500000000000002</v>
      </c>
      <c r="H72" s="85">
        <f t="shared" si="20"/>
        <v>0.28500000000000003</v>
      </c>
      <c r="I72" s="86">
        <f t="shared" si="3"/>
        <v>-0.04</v>
      </c>
      <c r="J72" s="100">
        <f t="shared" si="22"/>
        <v>0.30000000000000004</v>
      </c>
      <c r="K72" s="85">
        <f t="shared" si="35"/>
        <v>0.28500000000000003</v>
      </c>
      <c r="L72" s="84">
        <f t="shared" si="28"/>
        <v>1.4999999999999999E-2</v>
      </c>
      <c r="M72" s="81">
        <f t="shared" si="5"/>
        <v>0.26500000000000001</v>
      </c>
      <c r="N72" s="85">
        <f t="shared" si="11"/>
        <v>0.28500000000000003</v>
      </c>
      <c r="O72" s="86">
        <f t="shared" si="36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40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5">
      <c r="A73" s="80">
        <v>38626</v>
      </c>
      <c r="B73" s="81">
        <f>+[1]Listen!C69</f>
        <v>0</v>
      </c>
      <c r="C73" s="10"/>
      <c r="D73" s="100">
        <f t="shared" si="31"/>
        <v>0.34499999999999997</v>
      </c>
      <c r="E73" s="86">
        <f t="shared" si="39"/>
        <v>0.35</v>
      </c>
      <c r="F73" s="84">
        <f t="shared" si="23"/>
        <v>-5.0000000000000001E-3</v>
      </c>
      <c r="G73" s="81">
        <f t="shared" si="1"/>
        <v>0.22000000000000006</v>
      </c>
      <c r="H73" s="85">
        <f t="shared" si="20"/>
        <v>0.30500000000000005</v>
      </c>
      <c r="I73" s="86">
        <f t="shared" si="3"/>
        <v>-8.4999999999999992E-2</v>
      </c>
      <c r="J73" s="100">
        <f t="shared" si="22"/>
        <v>0.31500000000000006</v>
      </c>
      <c r="K73" s="85">
        <f t="shared" si="35"/>
        <v>0.30500000000000005</v>
      </c>
      <c r="L73" s="84">
        <f t="shared" si="28"/>
        <v>9.9999999999999985E-3</v>
      </c>
      <c r="M73" s="81">
        <f t="shared" si="5"/>
        <v>0.25000000000000006</v>
      </c>
      <c r="N73" s="85">
        <f t="shared" si="11"/>
        <v>0.30500000000000005</v>
      </c>
      <c r="O73" s="86">
        <f t="shared" si="36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40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5">
      <c r="A74" s="80">
        <v>38657</v>
      </c>
      <c r="B74" s="81">
        <f>+[1]Listen!C70</f>
        <v>0</v>
      </c>
      <c r="C74" s="10"/>
      <c r="D74" s="101">
        <f t="shared" si="31"/>
        <v>0.48</v>
      </c>
      <c r="E74" s="83">
        <f>E62</f>
        <v>0.44</v>
      </c>
      <c r="F74" s="88">
        <f t="shared" si="23"/>
        <v>0.04</v>
      </c>
      <c r="G74" s="102">
        <f t="shared" ref="G74:G137" si="41">H74+I74</f>
        <v>0.28000000000000003</v>
      </c>
      <c r="H74" s="82">
        <f t="shared" si="20"/>
        <v>0.45</v>
      </c>
      <c r="I74" s="83">
        <f t="shared" ref="I74:I137" si="42">O74+Z74</f>
        <v>-0.16999999999999998</v>
      </c>
      <c r="J74" s="101">
        <f t="shared" ref="J74:J105" si="43">K74+L74</f>
        <v>0.51</v>
      </c>
      <c r="K74" s="82">
        <f t="shared" si="35"/>
        <v>0.45</v>
      </c>
      <c r="L74" s="88">
        <f t="shared" si="28"/>
        <v>0.06</v>
      </c>
      <c r="M74" s="102">
        <f t="shared" ref="M74:M137" si="44">N74+O74</f>
        <v>0.4</v>
      </c>
      <c r="N74" s="82">
        <f t="shared" si="11"/>
        <v>0.45</v>
      </c>
      <c r="O74" s="83">
        <f t="shared" si="36"/>
        <v>-0.05</v>
      </c>
      <c r="P74" s="101">
        <f t="shared" ref="P74:P137" si="45">Q74+R74</f>
        <v>0.48</v>
      </c>
      <c r="Q74" s="83">
        <f t="shared" ref="Q74:R78" si="46">E74</f>
        <v>0.44</v>
      </c>
      <c r="R74" s="107">
        <f t="shared" si="46"/>
        <v>0.04</v>
      </c>
      <c r="S74" s="107">
        <f t="shared" ref="S74:S137" si="47">T74+U74</f>
        <v>0.48</v>
      </c>
      <c r="T74" s="107">
        <f t="shared" ref="T74:U78" si="48">E74</f>
        <v>0.44</v>
      </c>
      <c r="U74" s="107">
        <f t="shared" si="48"/>
        <v>0.04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9">VLOOKUP(MONTH(A74),tblMthAdj,3,FALSE)</f>
        <v>-0.12</v>
      </c>
      <c r="AA74">
        <v>0</v>
      </c>
      <c r="AB74">
        <v>0</v>
      </c>
      <c r="AC74">
        <v>0</v>
      </c>
    </row>
    <row r="75" spans="1:29" x14ac:dyDescent="0.25">
      <c r="A75" s="80">
        <v>38687</v>
      </c>
      <c r="B75" s="81">
        <f>+[1]Listen!C71</f>
        <v>0</v>
      </c>
      <c r="C75" s="10"/>
      <c r="D75" s="100">
        <f t="shared" si="31"/>
        <v>0.79500000000000004</v>
      </c>
      <c r="E75" s="86">
        <f>E63</f>
        <v>0.755</v>
      </c>
      <c r="F75" s="84">
        <f t="shared" si="23"/>
        <v>0.04</v>
      </c>
      <c r="G75" s="81">
        <f t="shared" si="41"/>
        <v>0.85</v>
      </c>
      <c r="H75" s="85">
        <f t="shared" si="20"/>
        <v>0.98</v>
      </c>
      <c r="I75" s="86">
        <f t="shared" si="42"/>
        <v>-0.13</v>
      </c>
      <c r="J75" s="100">
        <f t="shared" si="43"/>
        <v>1.1399999999999999</v>
      </c>
      <c r="K75" s="85">
        <v>0.98</v>
      </c>
      <c r="L75" s="84">
        <f t="shared" ref="L75:L106" si="50">L63</f>
        <v>0.16</v>
      </c>
      <c r="M75" s="81">
        <f t="shared" si="44"/>
        <v>0.92999999999999994</v>
      </c>
      <c r="N75" s="85">
        <f t="shared" si="11"/>
        <v>0.98</v>
      </c>
      <c r="O75" s="86">
        <f t="shared" si="36"/>
        <v>-0.05</v>
      </c>
      <c r="P75" s="100">
        <f t="shared" si="45"/>
        <v>0.79500000000000004</v>
      </c>
      <c r="Q75" s="86">
        <f t="shared" si="46"/>
        <v>0.755</v>
      </c>
      <c r="R75" s="103">
        <f t="shared" si="46"/>
        <v>0.04</v>
      </c>
      <c r="S75" s="103">
        <f t="shared" si="47"/>
        <v>0.79500000000000004</v>
      </c>
      <c r="T75" s="103">
        <f t="shared" si="48"/>
        <v>0.755</v>
      </c>
      <c r="U75" s="103">
        <f t="shared" si="48"/>
        <v>0.04</v>
      </c>
      <c r="V75">
        <v>-0.05</v>
      </c>
      <c r="W75">
        <v>0</v>
      </c>
      <c r="X75">
        <v>0.01</v>
      </c>
      <c r="Y75">
        <v>0.01</v>
      </c>
      <c r="Z75">
        <f t="shared" si="49"/>
        <v>-0.08</v>
      </c>
      <c r="AA75">
        <v>0</v>
      </c>
      <c r="AB75">
        <v>0</v>
      </c>
      <c r="AC75">
        <v>0</v>
      </c>
    </row>
    <row r="76" spans="1:29" x14ac:dyDescent="0.25">
      <c r="A76" s="80">
        <v>38718</v>
      </c>
      <c r="B76" s="81">
        <f>+[1]Listen!C72</f>
        <v>0</v>
      </c>
      <c r="C76" s="10"/>
      <c r="D76" s="100">
        <f t="shared" si="31"/>
        <v>1.0349999999999999</v>
      </c>
      <c r="E76" s="86">
        <f>E64</f>
        <v>0.995</v>
      </c>
      <c r="F76" s="84">
        <f t="shared" si="23"/>
        <v>0.04</v>
      </c>
      <c r="G76" s="81">
        <f t="shared" si="41"/>
        <v>1.35</v>
      </c>
      <c r="H76" s="85">
        <f t="shared" si="20"/>
        <v>1.6</v>
      </c>
      <c r="I76" s="86">
        <f t="shared" si="42"/>
        <v>-0.25</v>
      </c>
      <c r="J76" s="100">
        <f t="shared" si="43"/>
        <v>1.9400000000000002</v>
      </c>
      <c r="K76" s="85">
        <v>1.6</v>
      </c>
      <c r="L76" s="84">
        <f t="shared" si="50"/>
        <v>0.34</v>
      </c>
      <c r="M76" s="81">
        <f t="shared" si="44"/>
        <v>1.4000000000000001</v>
      </c>
      <c r="N76" s="85">
        <f t="shared" si="11"/>
        <v>1.6</v>
      </c>
      <c r="O76" s="86">
        <f t="shared" si="36"/>
        <v>-0.2</v>
      </c>
      <c r="P76" s="100">
        <f t="shared" si="45"/>
        <v>1.0349999999999999</v>
      </c>
      <c r="Q76" s="86">
        <f t="shared" si="46"/>
        <v>0.995</v>
      </c>
      <c r="R76" s="103">
        <f t="shared" si="46"/>
        <v>0.04</v>
      </c>
      <c r="S76" s="103">
        <f t="shared" si="47"/>
        <v>1.0349999999999999</v>
      </c>
      <c r="T76" s="103">
        <f t="shared" si="48"/>
        <v>0.995</v>
      </c>
      <c r="U76" s="103">
        <f t="shared" si="48"/>
        <v>0.04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9"/>
        <v>-0.05</v>
      </c>
      <c r="AA76">
        <v>0</v>
      </c>
      <c r="AB76">
        <v>0</v>
      </c>
      <c r="AC76">
        <v>0</v>
      </c>
    </row>
    <row r="77" spans="1:29" x14ac:dyDescent="0.25">
      <c r="A77" s="80">
        <v>38749</v>
      </c>
      <c r="B77" s="81">
        <f>+[1]Listen!C73</f>
        <v>0</v>
      </c>
      <c r="C77" s="10"/>
      <c r="D77" s="100">
        <f t="shared" si="31"/>
        <v>1.0150000000000001</v>
      </c>
      <c r="E77" s="86">
        <f>E65</f>
        <v>0.97500000000000009</v>
      </c>
      <c r="F77" s="84">
        <f t="shared" si="23"/>
        <v>0.04</v>
      </c>
      <c r="G77" s="81">
        <f t="shared" si="41"/>
        <v>1.32</v>
      </c>
      <c r="H77" s="85">
        <f t="shared" si="20"/>
        <v>1.6</v>
      </c>
      <c r="I77" s="86">
        <f t="shared" si="42"/>
        <v>-0.28000000000000003</v>
      </c>
      <c r="J77" s="100">
        <f t="shared" si="43"/>
        <v>1.9400000000000002</v>
      </c>
      <c r="K77" s="85">
        <v>1.6</v>
      </c>
      <c r="L77" s="84">
        <f t="shared" si="50"/>
        <v>0.34</v>
      </c>
      <c r="M77" s="81">
        <f t="shared" si="44"/>
        <v>1.4000000000000001</v>
      </c>
      <c r="N77" s="85">
        <f t="shared" si="11"/>
        <v>1.6</v>
      </c>
      <c r="O77" s="86">
        <f t="shared" si="36"/>
        <v>-0.2</v>
      </c>
      <c r="P77" s="100">
        <f t="shared" si="45"/>
        <v>1.0150000000000001</v>
      </c>
      <c r="Q77" s="86">
        <f t="shared" si="46"/>
        <v>0.97500000000000009</v>
      </c>
      <c r="R77" s="103">
        <f t="shared" si="46"/>
        <v>0.04</v>
      </c>
      <c r="S77" s="103">
        <f t="shared" si="47"/>
        <v>1.0150000000000001</v>
      </c>
      <c r="T77" s="103">
        <f t="shared" si="48"/>
        <v>0.97500000000000009</v>
      </c>
      <c r="U77" s="103">
        <f t="shared" si="48"/>
        <v>0.04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9"/>
        <v>-0.08</v>
      </c>
      <c r="AA77">
        <v>0</v>
      </c>
      <c r="AB77">
        <v>0</v>
      </c>
      <c r="AC77">
        <v>0</v>
      </c>
    </row>
    <row r="78" spans="1:29" x14ac:dyDescent="0.25">
      <c r="A78" s="80">
        <v>38777</v>
      </c>
      <c r="B78" s="81">
        <f>+[1]Listen!C74</f>
        <v>0</v>
      </c>
      <c r="C78" s="10"/>
      <c r="D78" s="100">
        <f t="shared" si="31"/>
        <v>0.55000000000000004</v>
      </c>
      <c r="E78" s="86">
        <f>E66</f>
        <v>0.51</v>
      </c>
      <c r="F78" s="84">
        <f t="shared" si="23"/>
        <v>0.04</v>
      </c>
      <c r="G78" s="81">
        <f t="shared" si="41"/>
        <v>0.35000000000000003</v>
      </c>
      <c r="H78" s="85">
        <f t="shared" si="20"/>
        <v>0.52</v>
      </c>
      <c r="I78" s="86">
        <f t="shared" si="42"/>
        <v>-0.16999999999999998</v>
      </c>
      <c r="J78" s="100">
        <f t="shared" si="43"/>
        <v>0.62</v>
      </c>
      <c r="K78" s="85">
        <f t="shared" si="35"/>
        <v>0.52</v>
      </c>
      <c r="L78" s="84">
        <f t="shared" si="50"/>
        <v>0.1</v>
      </c>
      <c r="M78" s="81">
        <f t="shared" si="44"/>
        <v>0.47000000000000003</v>
      </c>
      <c r="N78" s="85">
        <f t="shared" ref="N78:N141" si="51">K78</f>
        <v>0.52</v>
      </c>
      <c r="O78" s="86">
        <f t="shared" si="36"/>
        <v>-0.05</v>
      </c>
      <c r="P78" s="100">
        <f t="shared" si="45"/>
        <v>0.55000000000000004</v>
      </c>
      <c r="Q78" s="86">
        <f t="shared" si="46"/>
        <v>0.51</v>
      </c>
      <c r="R78" s="103">
        <f t="shared" si="46"/>
        <v>0.04</v>
      </c>
      <c r="S78" s="103">
        <f t="shared" si="47"/>
        <v>0.55000000000000004</v>
      </c>
      <c r="T78" s="103">
        <f t="shared" si="48"/>
        <v>0.51</v>
      </c>
      <c r="U78" s="103">
        <f t="shared" si="48"/>
        <v>0.04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9"/>
        <v>-0.12</v>
      </c>
      <c r="AA78">
        <v>0</v>
      </c>
      <c r="AB78">
        <v>0</v>
      </c>
      <c r="AC78">
        <v>0</v>
      </c>
    </row>
    <row r="79" spans="1:29" x14ac:dyDescent="0.25">
      <c r="A79" s="80">
        <v>38808</v>
      </c>
      <c r="B79" s="81">
        <f>+[1]Listen!C75</f>
        <v>0</v>
      </c>
      <c r="C79" s="10"/>
      <c r="D79" s="101">
        <f t="shared" si="31"/>
        <v>0.31000000000000005</v>
      </c>
      <c r="E79" s="83">
        <f t="shared" si="39"/>
        <v>0.31000000000000005</v>
      </c>
      <c r="F79" s="88">
        <f t="shared" si="23"/>
        <v>0</v>
      </c>
      <c r="G79" s="102">
        <f t="shared" si="41"/>
        <v>0.26</v>
      </c>
      <c r="H79" s="82">
        <f t="shared" si="20"/>
        <v>0.34500000000000003</v>
      </c>
      <c r="I79" s="83">
        <f t="shared" si="42"/>
        <v>-8.4999999999999992E-2</v>
      </c>
      <c r="J79" s="101">
        <f t="shared" si="43"/>
        <v>0.37000000000000005</v>
      </c>
      <c r="K79" s="82">
        <f t="shared" si="35"/>
        <v>0.34500000000000003</v>
      </c>
      <c r="L79" s="88">
        <f t="shared" si="50"/>
        <v>2.5000000000000001E-2</v>
      </c>
      <c r="M79" s="102">
        <f t="shared" si="44"/>
        <v>0.30000000000000004</v>
      </c>
      <c r="N79" s="82">
        <f t="shared" si="51"/>
        <v>0.34500000000000003</v>
      </c>
      <c r="O79" s="83">
        <f t="shared" si="36"/>
        <v>-4.4999999999999998E-2</v>
      </c>
      <c r="P79" s="101">
        <f t="shared" si="45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7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2">VLOOKUP(MONTH(A79),tblMthAdj,4,FALSE)</f>
        <v>-4.4999999999999998E-2</v>
      </c>
      <c r="W79">
        <v>0</v>
      </c>
      <c r="Z79">
        <f t="shared" si="49"/>
        <v>-0.04</v>
      </c>
      <c r="AA79">
        <v>0</v>
      </c>
      <c r="AB79">
        <v>0</v>
      </c>
      <c r="AC79">
        <v>0</v>
      </c>
    </row>
    <row r="80" spans="1:29" x14ac:dyDescent="0.25">
      <c r="A80" s="80">
        <v>38838</v>
      </c>
      <c r="B80" s="81">
        <f>+[1]Listen!C76</f>
        <v>0</v>
      </c>
      <c r="C80" s="10"/>
      <c r="D80" s="100">
        <f t="shared" si="31"/>
        <v>0.29000000000000004</v>
      </c>
      <c r="E80" s="86">
        <f t="shared" si="39"/>
        <v>0.29000000000000004</v>
      </c>
      <c r="F80" s="84">
        <f t="shared" si="23"/>
        <v>0</v>
      </c>
      <c r="G80" s="81">
        <f t="shared" si="41"/>
        <v>0.255</v>
      </c>
      <c r="H80" s="85">
        <f t="shared" si="20"/>
        <v>0.32</v>
      </c>
      <c r="I80" s="86">
        <f t="shared" si="42"/>
        <v>-6.5000000000000002E-2</v>
      </c>
      <c r="J80" s="100">
        <f t="shared" si="43"/>
        <v>0.34500000000000003</v>
      </c>
      <c r="K80" s="85">
        <f t="shared" si="35"/>
        <v>0.32</v>
      </c>
      <c r="L80" s="84">
        <f t="shared" si="50"/>
        <v>2.5000000000000001E-2</v>
      </c>
      <c r="M80" s="81">
        <f t="shared" si="44"/>
        <v>0.28500000000000003</v>
      </c>
      <c r="N80" s="85">
        <f t="shared" si="51"/>
        <v>0.32</v>
      </c>
      <c r="O80" s="86">
        <f t="shared" si="36"/>
        <v>-3.5000000000000003E-2</v>
      </c>
      <c r="P80" s="100">
        <f t="shared" si="45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7"/>
        <v>0.19500000000000001</v>
      </c>
      <c r="T80" s="103">
        <f>[1]CGT_CNG!E80</f>
        <v>0.185</v>
      </c>
      <c r="U80" s="103">
        <f>[1]CGT_CNG!F80</f>
        <v>0.01</v>
      </c>
      <c r="V80">
        <f t="shared" si="52"/>
        <v>-3.5000000000000003E-2</v>
      </c>
      <c r="W80">
        <v>0</v>
      </c>
      <c r="Z80">
        <f t="shared" si="49"/>
        <v>-0.03</v>
      </c>
      <c r="AA80">
        <v>0</v>
      </c>
      <c r="AB80">
        <v>0</v>
      </c>
      <c r="AC80">
        <v>0</v>
      </c>
    </row>
    <row r="81" spans="1:29" x14ac:dyDescent="0.25">
      <c r="A81" s="80">
        <v>38869</v>
      </c>
      <c r="B81" s="81">
        <f>+[1]Listen!C77</f>
        <v>0</v>
      </c>
      <c r="C81" s="10"/>
      <c r="D81" s="100">
        <f t="shared" si="31"/>
        <v>0.29750000000000004</v>
      </c>
      <c r="E81" s="86">
        <f t="shared" si="39"/>
        <v>0.30000000000000004</v>
      </c>
      <c r="F81" s="84">
        <f t="shared" si="23"/>
        <v>-2.5000000000000001E-3</v>
      </c>
      <c r="G81" s="81">
        <f t="shared" si="41"/>
        <v>0.25000000000000006</v>
      </c>
      <c r="H81" s="85">
        <f t="shared" si="20"/>
        <v>0.30500000000000005</v>
      </c>
      <c r="I81" s="86">
        <f t="shared" si="42"/>
        <v>-5.5000000000000007E-2</v>
      </c>
      <c r="J81" s="100">
        <f t="shared" si="43"/>
        <v>0.33000000000000007</v>
      </c>
      <c r="K81" s="85">
        <f t="shared" si="35"/>
        <v>0.30500000000000005</v>
      </c>
      <c r="L81" s="84">
        <f t="shared" si="50"/>
        <v>2.5000000000000001E-2</v>
      </c>
      <c r="M81" s="81">
        <f t="shared" si="44"/>
        <v>0.27</v>
      </c>
      <c r="N81" s="85">
        <f t="shared" si="51"/>
        <v>0.30500000000000005</v>
      </c>
      <c r="O81" s="86">
        <f t="shared" si="36"/>
        <v>-3.5000000000000003E-2</v>
      </c>
      <c r="P81" s="100">
        <f t="shared" si="45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7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2"/>
        <v>-3.5000000000000003E-2</v>
      </c>
      <c r="W81">
        <v>0</v>
      </c>
      <c r="Z81">
        <f t="shared" si="49"/>
        <v>-0.02</v>
      </c>
      <c r="AA81">
        <v>0</v>
      </c>
      <c r="AB81">
        <v>0</v>
      </c>
      <c r="AC81">
        <v>0</v>
      </c>
    </row>
    <row r="82" spans="1:29" x14ac:dyDescent="0.25">
      <c r="A82" s="80">
        <v>38899</v>
      </c>
      <c r="B82" s="81">
        <f>+[1]Listen!C78</f>
        <v>0</v>
      </c>
      <c r="C82" s="10"/>
      <c r="D82" s="100">
        <f t="shared" si="31"/>
        <v>0.31250000000000006</v>
      </c>
      <c r="E82" s="86">
        <f t="shared" si="39"/>
        <v>0.31500000000000006</v>
      </c>
      <c r="F82" s="84">
        <f t="shared" si="23"/>
        <v>-2.5000000000000001E-3</v>
      </c>
      <c r="G82" s="81">
        <f t="shared" si="41"/>
        <v>0.35500000000000004</v>
      </c>
      <c r="H82" s="85">
        <f t="shared" si="20"/>
        <v>0.37500000000000006</v>
      </c>
      <c r="I82" s="86">
        <f t="shared" si="42"/>
        <v>-0.02</v>
      </c>
      <c r="J82" s="100">
        <f t="shared" si="43"/>
        <v>0.40000000000000008</v>
      </c>
      <c r="K82" s="85">
        <f t="shared" si="35"/>
        <v>0.37500000000000006</v>
      </c>
      <c r="L82" s="84">
        <f t="shared" si="50"/>
        <v>2.5000000000000001E-2</v>
      </c>
      <c r="M82" s="81">
        <f t="shared" si="44"/>
        <v>0.35500000000000004</v>
      </c>
      <c r="N82" s="85">
        <f t="shared" si="51"/>
        <v>0.37500000000000006</v>
      </c>
      <c r="O82" s="86">
        <f t="shared" si="36"/>
        <v>-0.02</v>
      </c>
      <c r="P82" s="100">
        <f t="shared" si="45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7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2"/>
        <v>-0.02</v>
      </c>
      <c r="W82">
        <v>0</v>
      </c>
      <c r="Z82">
        <f t="shared" si="49"/>
        <v>0</v>
      </c>
      <c r="AA82">
        <v>0</v>
      </c>
      <c r="AB82">
        <v>0</v>
      </c>
      <c r="AC82">
        <v>0</v>
      </c>
    </row>
    <row r="83" spans="1:29" x14ac:dyDescent="0.25">
      <c r="A83" s="80">
        <v>38930</v>
      </c>
      <c r="B83" s="81">
        <f>+[1]Listen!C79</f>
        <v>0</v>
      </c>
      <c r="C83" s="10"/>
      <c r="D83" s="100">
        <f t="shared" si="31"/>
        <v>0.31000000000000005</v>
      </c>
      <c r="E83" s="86">
        <f t="shared" si="39"/>
        <v>0.31500000000000006</v>
      </c>
      <c r="F83" s="84">
        <f t="shared" si="23"/>
        <v>-5.0000000000000001E-3</v>
      </c>
      <c r="G83" s="81">
        <f t="shared" si="41"/>
        <v>0.35500000000000004</v>
      </c>
      <c r="H83" s="85">
        <f t="shared" si="20"/>
        <v>0.37500000000000006</v>
      </c>
      <c r="I83" s="86">
        <f t="shared" si="42"/>
        <v>-0.02</v>
      </c>
      <c r="J83" s="100">
        <f t="shared" si="43"/>
        <v>0.39000000000000007</v>
      </c>
      <c r="K83" s="85">
        <f t="shared" si="35"/>
        <v>0.37500000000000006</v>
      </c>
      <c r="L83" s="84">
        <f t="shared" si="50"/>
        <v>1.4999999999999999E-2</v>
      </c>
      <c r="M83" s="81">
        <f t="shared" si="44"/>
        <v>0.35500000000000004</v>
      </c>
      <c r="N83" s="85">
        <f t="shared" si="51"/>
        <v>0.37500000000000006</v>
      </c>
      <c r="O83" s="86">
        <f t="shared" si="36"/>
        <v>-0.02</v>
      </c>
      <c r="P83" s="100">
        <f t="shared" si="45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7"/>
        <v>0.2225</v>
      </c>
      <c r="T83" s="103">
        <f>[1]CGT_CNG!E83</f>
        <v>0.21</v>
      </c>
      <c r="U83" s="103">
        <f>[1]CGT_CNG!F83</f>
        <v>1.2500000000000001E-2</v>
      </c>
      <c r="V83">
        <f t="shared" si="52"/>
        <v>-0.02</v>
      </c>
      <c r="W83">
        <v>0</v>
      </c>
      <c r="Z83">
        <f t="shared" si="49"/>
        <v>0</v>
      </c>
      <c r="AA83">
        <v>0</v>
      </c>
      <c r="AB83">
        <v>0</v>
      </c>
      <c r="AC83">
        <v>0</v>
      </c>
    </row>
    <row r="84" spans="1:29" x14ac:dyDescent="0.25">
      <c r="A84" s="80">
        <v>38961</v>
      </c>
      <c r="B84" s="81">
        <f>+[1]Listen!C80</f>
        <v>0</v>
      </c>
      <c r="C84" s="10"/>
      <c r="D84" s="100">
        <f t="shared" si="31"/>
        <v>0.28500000000000003</v>
      </c>
      <c r="E84" s="86">
        <f t="shared" si="39"/>
        <v>0.29000000000000004</v>
      </c>
      <c r="F84" s="84">
        <f t="shared" si="23"/>
        <v>-5.0000000000000001E-3</v>
      </c>
      <c r="G84" s="81">
        <f t="shared" si="41"/>
        <v>0.24500000000000002</v>
      </c>
      <c r="H84" s="85">
        <f t="shared" si="20"/>
        <v>0.28500000000000003</v>
      </c>
      <c r="I84" s="86">
        <f t="shared" si="42"/>
        <v>-0.04</v>
      </c>
      <c r="J84" s="100">
        <f t="shared" si="43"/>
        <v>0.30000000000000004</v>
      </c>
      <c r="K84" s="85">
        <f t="shared" si="35"/>
        <v>0.28500000000000003</v>
      </c>
      <c r="L84" s="84">
        <f t="shared" si="50"/>
        <v>1.4999999999999999E-2</v>
      </c>
      <c r="M84" s="81">
        <f t="shared" si="44"/>
        <v>0.26500000000000001</v>
      </c>
      <c r="N84" s="85">
        <f t="shared" si="51"/>
        <v>0.28500000000000003</v>
      </c>
      <c r="O84" s="86">
        <f t="shared" si="36"/>
        <v>-0.02</v>
      </c>
      <c r="P84" s="100">
        <f t="shared" si="45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7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2"/>
        <v>-0.02</v>
      </c>
      <c r="W84">
        <v>0</v>
      </c>
      <c r="Z84">
        <f t="shared" si="49"/>
        <v>-0.02</v>
      </c>
      <c r="AA84">
        <v>0</v>
      </c>
      <c r="AB84">
        <v>0</v>
      </c>
      <c r="AC84">
        <v>0</v>
      </c>
    </row>
    <row r="85" spans="1:29" x14ac:dyDescent="0.25">
      <c r="A85" s="80">
        <v>38991</v>
      </c>
      <c r="B85" s="81">
        <f>+[1]Listen!C81</f>
        <v>0</v>
      </c>
      <c r="C85" s="10"/>
      <c r="D85" s="100">
        <f t="shared" si="31"/>
        <v>0.34499999999999997</v>
      </c>
      <c r="E85" s="86">
        <f t="shared" si="39"/>
        <v>0.35</v>
      </c>
      <c r="F85" s="84">
        <f t="shared" si="23"/>
        <v>-5.0000000000000001E-3</v>
      </c>
      <c r="G85" s="81">
        <f t="shared" si="41"/>
        <v>0.22000000000000006</v>
      </c>
      <c r="H85" s="85">
        <f t="shared" si="20"/>
        <v>0.30500000000000005</v>
      </c>
      <c r="I85" s="86">
        <f t="shared" si="42"/>
        <v>-8.4999999999999992E-2</v>
      </c>
      <c r="J85" s="100">
        <f t="shared" si="43"/>
        <v>0.31500000000000006</v>
      </c>
      <c r="K85" s="85">
        <f t="shared" si="35"/>
        <v>0.30500000000000005</v>
      </c>
      <c r="L85" s="84">
        <f t="shared" si="50"/>
        <v>9.9999999999999985E-3</v>
      </c>
      <c r="M85" s="81">
        <f t="shared" si="44"/>
        <v>0.25000000000000006</v>
      </c>
      <c r="N85" s="85">
        <f t="shared" si="51"/>
        <v>0.30500000000000005</v>
      </c>
      <c r="O85" s="86">
        <f t="shared" si="36"/>
        <v>-5.5E-2</v>
      </c>
      <c r="P85" s="100">
        <f t="shared" si="45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7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2"/>
        <v>-5.5E-2</v>
      </c>
      <c r="W85">
        <v>0</v>
      </c>
      <c r="Z85">
        <f t="shared" si="49"/>
        <v>-0.03</v>
      </c>
      <c r="AA85">
        <v>0</v>
      </c>
      <c r="AB85">
        <v>0</v>
      </c>
      <c r="AC85">
        <v>0</v>
      </c>
    </row>
    <row r="86" spans="1:29" x14ac:dyDescent="0.25">
      <c r="A86" s="80">
        <v>39022</v>
      </c>
      <c r="B86" s="81">
        <f>+[1]Listen!C82</f>
        <v>0</v>
      </c>
      <c r="C86" s="10"/>
      <c r="D86" s="101">
        <f t="shared" si="31"/>
        <v>0.48</v>
      </c>
      <c r="E86" s="83">
        <f t="shared" si="39"/>
        <v>0.44</v>
      </c>
      <c r="F86" s="88">
        <f t="shared" si="23"/>
        <v>0.04</v>
      </c>
      <c r="G86" s="102">
        <f t="shared" si="41"/>
        <v>0.28000000000000003</v>
      </c>
      <c r="H86" s="82">
        <f t="shared" si="20"/>
        <v>0.45</v>
      </c>
      <c r="I86" s="83">
        <f t="shared" si="42"/>
        <v>-0.16999999999999998</v>
      </c>
      <c r="J86" s="101">
        <f t="shared" si="43"/>
        <v>0.51</v>
      </c>
      <c r="K86" s="82">
        <f t="shared" si="35"/>
        <v>0.45</v>
      </c>
      <c r="L86" s="88">
        <f t="shared" si="50"/>
        <v>0.06</v>
      </c>
      <c r="M86" s="102">
        <f t="shared" si="44"/>
        <v>0.4</v>
      </c>
      <c r="N86" s="82">
        <f t="shared" si="51"/>
        <v>0.45</v>
      </c>
      <c r="O86" s="83">
        <f t="shared" si="36"/>
        <v>-0.05</v>
      </c>
      <c r="P86" s="101">
        <f t="shared" si="45"/>
        <v>0.48</v>
      </c>
      <c r="Q86" s="83">
        <f t="shared" ref="Q86:R90" si="53">E86</f>
        <v>0.44</v>
      </c>
      <c r="R86" s="107">
        <f t="shared" si="53"/>
        <v>0.04</v>
      </c>
      <c r="S86" s="107">
        <f t="shared" si="47"/>
        <v>0.48</v>
      </c>
      <c r="T86" s="107">
        <f t="shared" ref="T86:U90" si="54">E86</f>
        <v>0.44</v>
      </c>
      <c r="U86" s="107">
        <f t="shared" si="54"/>
        <v>0.04</v>
      </c>
      <c r="V86">
        <v>-0.05</v>
      </c>
      <c r="W86">
        <v>0</v>
      </c>
      <c r="Z86">
        <f t="shared" si="49"/>
        <v>-0.12</v>
      </c>
      <c r="AA86">
        <v>0</v>
      </c>
      <c r="AB86">
        <v>0</v>
      </c>
      <c r="AC86">
        <v>0</v>
      </c>
    </row>
    <row r="87" spans="1:29" x14ac:dyDescent="0.25">
      <c r="A87" s="80">
        <v>39052</v>
      </c>
      <c r="B87" s="81">
        <f>+[1]Listen!C83</f>
        <v>0</v>
      </c>
      <c r="C87" s="10"/>
      <c r="D87" s="100">
        <f t="shared" si="31"/>
        <v>0.79500000000000004</v>
      </c>
      <c r="E87" s="86">
        <f t="shared" si="39"/>
        <v>0.755</v>
      </c>
      <c r="F87" s="84">
        <f t="shared" si="23"/>
        <v>0.04</v>
      </c>
      <c r="G87" s="81">
        <f t="shared" si="41"/>
        <v>0.85</v>
      </c>
      <c r="H87" s="85">
        <f t="shared" si="20"/>
        <v>0.98</v>
      </c>
      <c r="I87" s="86">
        <f t="shared" si="42"/>
        <v>-0.13</v>
      </c>
      <c r="J87" s="100">
        <f t="shared" si="43"/>
        <v>1.1399999999999999</v>
      </c>
      <c r="K87" s="85">
        <f t="shared" si="35"/>
        <v>0.98</v>
      </c>
      <c r="L87" s="84">
        <f t="shared" si="50"/>
        <v>0.16</v>
      </c>
      <c r="M87" s="81">
        <f t="shared" si="44"/>
        <v>0.92999999999999994</v>
      </c>
      <c r="N87" s="85">
        <f t="shared" si="51"/>
        <v>0.98</v>
      </c>
      <c r="O87" s="86">
        <f t="shared" si="36"/>
        <v>-0.05</v>
      </c>
      <c r="P87" s="100">
        <f t="shared" si="45"/>
        <v>0.79500000000000004</v>
      </c>
      <c r="Q87" s="86">
        <f t="shared" si="53"/>
        <v>0.755</v>
      </c>
      <c r="R87" s="103">
        <f t="shared" si="53"/>
        <v>0.04</v>
      </c>
      <c r="S87" s="103">
        <f t="shared" si="47"/>
        <v>0.79500000000000004</v>
      </c>
      <c r="T87" s="103">
        <f t="shared" si="54"/>
        <v>0.755</v>
      </c>
      <c r="U87" s="103">
        <f t="shared" si="54"/>
        <v>0.04</v>
      </c>
      <c r="V87">
        <v>-0.05</v>
      </c>
      <c r="W87">
        <v>0</v>
      </c>
      <c r="Z87">
        <f t="shared" si="49"/>
        <v>-0.08</v>
      </c>
      <c r="AA87">
        <v>0</v>
      </c>
      <c r="AB87">
        <v>0</v>
      </c>
      <c r="AC87">
        <v>0</v>
      </c>
    </row>
    <row r="88" spans="1:29" x14ac:dyDescent="0.25">
      <c r="A88" s="80">
        <v>39083</v>
      </c>
      <c r="B88" s="81">
        <f>+[1]Listen!C84</f>
        <v>0</v>
      </c>
      <c r="C88" s="10"/>
      <c r="D88" s="100">
        <f t="shared" si="31"/>
        <v>1.0349999999999999</v>
      </c>
      <c r="E88" s="86">
        <f t="shared" si="39"/>
        <v>0.995</v>
      </c>
      <c r="F88" s="84">
        <f t="shared" si="23"/>
        <v>0.04</v>
      </c>
      <c r="G88" s="81">
        <f t="shared" si="41"/>
        <v>1.35</v>
      </c>
      <c r="H88" s="85">
        <f t="shared" si="20"/>
        <v>1.6</v>
      </c>
      <c r="I88" s="86">
        <f t="shared" si="42"/>
        <v>-0.25</v>
      </c>
      <c r="J88" s="100">
        <f t="shared" si="43"/>
        <v>1.9400000000000002</v>
      </c>
      <c r="K88" s="85">
        <f t="shared" si="35"/>
        <v>1.6</v>
      </c>
      <c r="L88" s="84">
        <f t="shared" si="50"/>
        <v>0.34</v>
      </c>
      <c r="M88" s="81">
        <f t="shared" si="44"/>
        <v>1.4000000000000001</v>
      </c>
      <c r="N88" s="85">
        <f t="shared" si="51"/>
        <v>1.6</v>
      </c>
      <c r="O88" s="86">
        <f t="shared" si="36"/>
        <v>-0.2</v>
      </c>
      <c r="P88" s="100">
        <f t="shared" si="45"/>
        <v>1.0349999999999999</v>
      </c>
      <c r="Q88" s="86">
        <f t="shared" si="53"/>
        <v>0.995</v>
      </c>
      <c r="R88" s="103">
        <f t="shared" si="53"/>
        <v>0.04</v>
      </c>
      <c r="S88" s="103">
        <f t="shared" si="47"/>
        <v>1.0349999999999999</v>
      </c>
      <c r="T88" s="103">
        <f t="shared" si="54"/>
        <v>0.995</v>
      </c>
      <c r="U88" s="103">
        <f t="shared" si="54"/>
        <v>0.04</v>
      </c>
      <c r="V88">
        <v>-0.2</v>
      </c>
      <c r="W88">
        <v>0</v>
      </c>
      <c r="Z88">
        <f t="shared" si="49"/>
        <v>-0.05</v>
      </c>
      <c r="AA88">
        <v>0</v>
      </c>
      <c r="AB88">
        <v>0</v>
      </c>
      <c r="AC88">
        <v>0</v>
      </c>
    </row>
    <row r="89" spans="1:29" x14ac:dyDescent="0.25">
      <c r="A89" s="80">
        <v>39114</v>
      </c>
      <c r="B89" s="81">
        <f>+[1]Listen!C85</f>
        <v>0</v>
      </c>
      <c r="C89" s="10"/>
      <c r="D89" s="100">
        <f t="shared" si="31"/>
        <v>1.0150000000000001</v>
      </c>
      <c r="E89" s="86">
        <f t="shared" si="39"/>
        <v>0.97500000000000009</v>
      </c>
      <c r="F89" s="84">
        <f t="shared" si="23"/>
        <v>0.04</v>
      </c>
      <c r="G89" s="81">
        <f t="shared" si="41"/>
        <v>1.32</v>
      </c>
      <c r="H89" s="85">
        <f t="shared" si="20"/>
        <v>1.6</v>
      </c>
      <c r="I89" s="86">
        <f t="shared" si="42"/>
        <v>-0.28000000000000003</v>
      </c>
      <c r="J89" s="100">
        <f t="shared" si="43"/>
        <v>1.9400000000000002</v>
      </c>
      <c r="K89" s="85">
        <f t="shared" si="35"/>
        <v>1.6</v>
      </c>
      <c r="L89" s="84">
        <f t="shared" si="50"/>
        <v>0.34</v>
      </c>
      <c r="M89" s="81">
        <f t="shared" si="44"/>
        <v>1.4000000000000001</v>
      </c>
      <c r="N89" s="85">
        <f t="shared" si="51"/>
        <v>1.6</v>
      </c>
      <c r="O89" s="86">
        <f t="shared" si="36"/>
        <v>-0.2</v>
      </c>
      <c r="P89" s="100">
        <f t="shared" si="45"/>
        <v>1.0150000000000001</v>
      </c>
      <c r="Q89" s="86">
        <f t="shared" si="53"/>
        <v>0.97500000000000009</v>
      </c>
      <c r="R89" s="103">
        <f t="shared" si="53"/>
        <v>0.04</v>
      </c>
      <c r="S89" s="103">
        <f t="shared" si="47"/>
        <v>1.0150000000000001</v>
      </c>
      <c r="T89" s="103">
        <f t="shared" si="54"/>
        <v>0.97500000000000009</v>
      </c>
      <c r="U89" s="103">
        <f t="shared" si="54"/>
        <v>0.04</v>
      </c>
      <c r="V89">
        <v>-0.2</v>
      </c>
      <c r="W89">
        <v>0</v>
      </c>
      <c r="Z89">
        <f t="shared" si="49"/>
        <v>-0.08</v>
      </c>
      <c r="AA89">
        <v>0</v>
      </c>
      <c r="AB89">
        <v>0</v>
      </c>
      <c r="AC89">
        <v>0</v>
      </c>
    </row>
    <row r="90" spans="1:29" x14ac:dyDescent="0.25">
      <c r="A90" s="80">
        <v>39142</v>
      </c>
      <c r="B90" s="81">
        <f>+[1]Listen!C86</f>
        <v>0</v>
      </c>
      <c r="C90" s="10"/>
      <c r="D90" s="100">
        <f t="shared" si="31"/>
        <v>0.55000000000000004</v>
      </c>
      <c r="E90" s="86">
        <f t="shared" si="39"/>
        <v>0.51</v>
      </c>
      <c r="F90" s="84">
        <f t="shared" si="23"/>
        <v>0.04</v>
      </c>
      <c r="G90" s="81">
        <f t="shared" si="41"/>
        <v>0.35000000000000003</v>
      </c>
      <c r="H90" s="85">
        <f t="shared" si="20"/>
        <v>0.52</v>
      </c>
      <c r="I90" s="86">
        <f t="shared" si="42"/>
        <v>-0.16999999999999998</v>
      </c>
      <c r="J90" s="100">
        <f t="shared" si="43"/>
        <v>0.62</v>
      </c>
      <c r="K90" s="85">
        <f t="shared" si="35"/>
        <v>0.52</v>
      </c>
      <c r="L90" s="84">
        <f t="shared" si="50"/>
        <v>0.1</v>
      </c>
      <c r="M90" s="81">
        <f t="shared" si="44"/>
        <v>0.47000000000000003</v>
      </c>
      <c r="N90" s="85">
        <f t="shared" si="51"/>
        <v>0.52</v>
      </c>
      <c r="O90" s="86">
        <f t="shared" si="36"/>
        <v>-0.05</v>
      </c>
      <c r="P90" s="100">
        <f t="shared" si="45"/>
        <v>0.55000000000000004</v>
      </c>
      <c r="Q90" s="86">
        <f t="shared" si="53"/>
        <v>0.51</v>
      </c>
      <c r="R90" s="103">
        <f t="shared" si="53"/>
        <v>0.04</v>
      </c>
      <c r="S90" s="103">
        <f t="shared" si="47"/>
        <v>0.55000000000000004</v>
      </c>
      <c r="T90" s="103">
        <f t="shared" si="54"/>
        <v>0.51</v>
      </c>
      <c r="U90" s="103">
        <f t="shared" si="54"/>
        <v>0.04</v>
      </c>
      <c r="V90">
        <v>-0.05</v>
      </c>
      <c r="W90">
        <v>0</v>
      </c>
      <c r="Z90">
        <f t="shared" si="49"/>
        <v>-0.12</v>
      </c>
      <c r="AA90">
        <v>0</v>
      </c>
      <c r="AB90">
        <v>0</v>
      </c>
      <c r="AC90">
        <v>0</v>
      </c>
    </row>
    <row r="91" spans="1:29" x14ac:dyDescent="0.25">
      <c r="A91" s="80">
        <v>39173</v>
      </c>
      <c r="B91" s="81">
        <f>+[1]Listen!C87</f>
        <v>0</v>
      </c>
      <c r="C91" s="10"/>
      <c r="D91" s="101">
        <f t="shared" si="31"/>
        <v>0.31000000000000005</v>
      </c>
      <c r="E91" s="83">
        <f t="shared" si="39"/>
        <v>0.31000000000000005</v>
      </c>
      <c r="F91" s="88">
        <f t="shared" si="23"/>
        <v>0</v>
      </c>
      <c r="G91" s="102">
        <f t="shared" si="41"/>
        <v>0.26</v>
      </c>
      <c r="H91" s="82">
        <f t="shared" si="20"/>
        <v>0.34500000000000003</v>
      </c>
      <c r="I91" s="83">
        <f t="shared" si="42"/>
        <v>-8.4999999999999992E-2</v>
      </c>
      <c r="J91" s="101">
        <f t="shared" si="43"/>
        <v>0.37000000000000005</v>
      </c>
      <c r="K91" s="82">
        <f t="shared" si="35"/>
        <v>0.34500000000000003</v>
      </c>
      <c r="L91" s="88">
        <f t="shared" si="50"/>
        <v>2.5000000000000001E-2</v>
      </c>
      <c r="M91" s="102">
        <f t="shared" si="44"/>
        <v>0.30000000000000004</v>
      </c>
      <c r="N91" s="82">
        <f t="shared" si="51"/>
        <v>0.34500000000000003</v>
      </c>
      <c r="O91" s="83">
        <f t="shared" si="36"/>
        <v>-4.4999999999999998E-2</v>
      </c>
      <c r="P91" s="101">
        <f t="shared" si="45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7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5">VLOOKUP(MONTH(A91),tblMthAdj,4,FALSE)</f>
        <v>-4.4999999999999998E-2</v>
      </c>
      <c r="W91">
        <v>0</v>
      </c>
      <c r="Z91">
        <f t="shared" si="49"/>
        <v>-0.04</v>
      </c>
      <c r="AA91">
        <v>0</v>
      </c>
      <c r="AB91">
        <v>0</v>
      </c>
      <c r="AC91">
        <v>0</v>
      </c>
    </row>
    <row r="92" spans="1:29" x14ac:dyDescent="0.25">
      <c r="A92" s="80">
        <v>39203</v>
      </c>
      <c r="B92" s="81">
        <f>+[1]Listen!C88</f>
        <v>0</v>
      </c>
      <c r="C92" s="10"/>
      <c r="D92" s="100">
        <f t="shared" si="31"/>
        <v>0.29000000000000004</v>
      </c>
      <c r="E92" s="86">
        <f t="shared" si="39"/>
        <v>0.29000000000000004</v>
      </c>
      <c r="F92" s="84">
        <f t="shared" si="23"/>
        <v>0</v>
      </c>
      <c r="G92" s="81">
        <f t="shared" si="41"/>
        <v>0.255</v>
      </c>
      <c r="H92" s="85">
        <f t="shared" si="20"/>
        <v>0.32</v>
      </c>
      <c r="I92" s="86">
        <f t="shared" si="42"/>
        <v>-6.5000000000000002E-2</v>
      </c>
      <c r="J92" s="100">
        <f t="shared" si="43"/>
        <v>0.34500000000000003</v>
      </c>
      <c r="K92" s="85">
        <f t="shared" si="35"/>
        <v>0.32</v>
      </c>
      <c r="L92" s="84">
        <f t="shared" si="50"/>
        <v>2.5000000000000001E-2</v>
      </c>
      <c r="M92" s="81">
        <f t="shared" si="44"/>
        <v>0.28500000000000003</v>
      </c>
      <c r="N92" s="85">
        <f t="shared" si="51"/>
        <v>0.32</v>
      </c>
      <c r="O92" s="86">
        <f t="shared" si="36"/>
        <v>-3.5000000000000003E-2</v>
      </c>
      <c r="P92" s="100">
        <f t="shared" si="45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7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5"/>
        <v>-3.5000000000000003E-2</v>
      </c>
      <c r="W92">
        <v>0</v>
      </c>
      <c r="Z92">
        <f t="shared" si="49"/>
        <v>-0.03</v>
      </c>
      <c r="AA92">
        <v>0</v>
      </c>
      <c r="AB92">
        <v>0</v>
      </c>
      <c r="AC92">
        <v>0</v>
      </c>
    </row>
    <row r="93" spans="1:29" x14ac:dyDescent="0.25">
      <c r="A93" s="80">
        <v>39234</v>
      </c>
      <c r="B93" s="81">
        <f>+[1]Listen!C89</f>
        <v>0</v>
      </c>
      <c r="C93" s="10"/>
      <c r="D93" s="100">
        <f t="shared" si="31"/>
        <v>0.29750000000000004</v>
      </c>
      <c r="E93" s="86">
        <f t="shared" si="39"/>
        <v>0.30000000000000004</v>
      </c>
      <c r="F93" s="84">
        <f t="shared" si="23"/>
        <v>-2.5000000000000001E-3</v>
      </c>
      <c r="G93" s="81">
        <f t="shared" si="41"/>
        <v>0.25000000000000006</v>
      </c>
      <c r="H93" s="85">
        <f t="shared" si="20"/>
        <v>0.30500000000000005</v>
      </c>
      <c r="I93" s="86">
        <f t="shared" si="42"/>
        <v>-5.5000000000000007E-2</v>
      </c>
      <c r="J93" s="100">
        <f t="shared" si="43"/>
        <v>0.33000000000000007</v>
      </c>
      <c r="K93" s="85">
        <f t="shared" si="35"/>
        <v>0.30500000000000005</v>
      </c>
      <c r="L93" s="84">
        <f t="shared" si="50"/>
        <v>2.5000000000000001E-2</v>
      </c>
      <c r="M93" s="81">
        <f t="shared" si="44"/>
        <v>0.27</v>
      </c>
      <c r="N93" s="85">
        <f t="shared" si="51"/>
        <v>0.30500000000000005</v>
      </c>
      <c r="O93" s="86">
        <f t="shared" si="36"/>
        <v>-3.5000000000000003E-2</v>
      </c>
      <c r="P93" s="100">
        <f t="shared" si="45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7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5"/>
        <v>-3.5000000000000003E-2</v>
      </c>
      <c r="W93">
        <v>0</v>
      </c>
      <c r="Z93">
        <f t="shared" si="49"/>
        <v>-0.02</v>
      </c>
      <c r="AA93">
        <v>0</v>
      </c>
      <c r="AB93">
        <v>0</v>
      </c>
      <c r="AC93">
        <v>0</v>
      </c>
    </row>
    <row r="94" spans="1:29" x14ac:dyDescent="0.25">
      <c r="A94" s="80">
        <v>39264</v>
      </c>
      <c r="B94" s="81">
        <f>+[1]Listen!C90</f>
        <v>0</v>
      </c>
      <c r="C94" s="10"/>
      <c r="D94" s="100">
        <f t="shared" si="31"/>
        <v>0.31250000000000006</v>
      </c>
      <c r="E94" s="86">
        <f t="shared" si="39"/>
        <v>0.31500000000000006</v>
      </c>
      <c r="F94" s="84">
        <f t="shared" si="23"/>
        <v>-2.5000000000000001E-3</v>
      </c>
      <c r="G94" s="81">
        <f t="shared" si="41"/>
        <v>0.35500000000000004</v>
      </c>
      <c r="H94" s="85">
        <f t="shared" si="20"/>
        <v>0.37500000000000006</v>
      </c>
      <c r="I94" s="86">
        <f t="shared" si="42"/>
        <v>-0.02</v>
      </c>
      <c r="J94" s="100">
        <f t="shared" si="43"/>
        <v>0.40000000000000008</v>
      </c>
      <c r="K94" s="85">
        <f t="shared" si="35"/>
        <v>0.37500000000000006</v>
      </c>
      <c r="L94" s="84">
        <f t="shared" si="50"/>
        <v>2.5000000000000001E-2</v>
      </c>
      <c r="M94" s="81">
        <f t="shared" si="44"/>
        <v>0.35500000000000004</v>
      </c>
      <c r="N94" s="85">
        <f t="shared" si="51"/>
        <v>0.37500000000000006</v>
      </c>
      <c r="O94" s="86">
        <f t="shared" si="36"/>
        <v>-0.02</v>
      </c>
      <c r="P94" s="100">
        <f t="shared" si="45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7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5"/>
        <v>-0.02</v>
      </c>
      <c r="W94">
        <v>0</v>
      </c>
      <c r="Z94">
        <f t="shared" si="49"/>
        <v>0</v>
      </c>
      <c r="AA94">
        <v>0</v>
      </c>
      <c r="AB94">
        <v>0</v>
      </c>
      <c r="AC94">
        <v>0</v>
      </c>
    </row>
    <row r="95" spans="1:29" x14ac:dyDescent="0.25">
      <c r="A95" s="80">
        <v>39295</v>
      </c>
      <c r="B95" s="81">
        <f>+[1]Listen!C91</f>
        <v>0</v>
      </c>
      <c r="C95" s="10"/>
      <c r="D95" s="100">
        <f t="shared" si="31"/>
        <v>0.31000000000000005</v>
      </c>
      <c r="E95" s="86">
        <f t="shared" si="39"/>
        <v>0.31500000000000006</v>
      </c>
      <c r="F95" s="84">
        <f t="shared" si="23"/>
        <v>-5.0000000000000001E-3</v>
      </c>
      <c r="G95" s="81">
        <f t="shared" si="41"/>
        <v>0.35500000000000004</v>
      </c>
      <c r="H95" s="85">
        <f t="shared" si="20"/>
        <v>0.37500000000000006</v>
      </c>
      <c r="I95" s="86">
        <f t="shared" si="42"/>
        <v>-0.02</v>
      </c>
      <c r="J95" s="100">
        <f t="shared" si="43"/>
        <v>0.39000000000000007</v>
      </c>
      <c r="K95" s="85">
        <f t="shared" si="35"/>
        <v>0.37500000000000006</v>
      </c>
      <c r="L95" s="84">
        <f t="shared" si="50"/>
        <v>1.4999999999999999E-2</v>
      </c>
      <c r="M95" s="81">
        <f t="shared" si="44"/>
        <v>0.35500000000000004</v>
      </c>
      <c r="N95" s="85">
        <f t="shared" si="51"/>
        <v>0.37500000000000006</v>
      </c>
      <c r="O95" s="86">
        <f t="shared" ref="O95:O158" si="56">V95</f>
        <v>-0.02</v>
      </c>
      <c r="P95" s="100">
        <f t="shared" si="45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7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5"/>
        <v>-0.02</v>
      </c>
      <c r="W95">
        <v>0</v>
      </c>
      <c r="Z95">
        <f t="shared" si="49"/>
        <v>0</v>
      </c>
      <c r="AA95">
        <v>0</v>
      </c>
      <c r="AB95">
        <v>0</v>
      </c>
      <c r="AC95">
        <v>0</v>
      </c>
    </row>
    <row r="96" spans="1:29" x14ac:dyDescent="0.25">
      <c r="A96" s="80">
        <v>39326</v>
      </c>
      <c r="B96" s="81">
        <f>+[1]Listen!C92</f>
        <v>0</v>
      </c>
      <c r="C96" s="10"/>
      <c r="D96" s="100">
        <f t="shared" si="31"/>
        <v>0.28500000000000003</v>
      </c>
      <c r="E96" s="86">
        <f t="shared" si="39"/>
        <v>0.29000000000000004</v>
      </c>
      <c r="F96" s="84">
        <f t="shared" si="23"/>
        <v>-5.0000000000000001E-3</v>
      </c>
      <c r="G96" s="81">
        <f t="shared" si="41"/>
        <v>0.24500000000000002</v>
      </c>
      <c r="H96" s="85">
        <f t="shared" si="20"/>
        <v>0.28500000000000003</v>
      </c>
      <c r="I96" s="86">
        <f t="shared" si="42"/>
        <v>-0.04</v>
      </c>
      <c r="J96" s="100">
        <f t="shared" si="43"/>
        <v>0.30000000000000004</v>
      </c>
      <c r="K96" s="85">
        <f t="shared" si="35"/>
        <v>0.28500000000000003</v>
      </c>
      <c r="L96" s="84">
        <f t="shared" si="50"/>
        <v>1.4999999999999999E-2</v>
      </c>
      <c r="M96" s="81">
        <f t="shared" si="44"/>
        <v>0.26500000000000001</v>
      </c>
      <c r="N96" s="85">
        <f t="shared" si="51"/>
        <v>0.28500000000000003</v>
      </c>
      <c r="O96" s="86">
        <f t="shared" si="56"/>
        <v>-0.02</v>
      </c>
      <c r="P96" s="100">
        <f t="shared" si="45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7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5"/>
        <v>-0.02</v>
      </c>
      <c r="W96">
        <v>0</v>
      </c>
      <c r="Z96">
        <f t="shared" si="49"/>
        <v>-0.02</v>
      </c>
      <c r="AA96">
        <v>0</v>
      </c>
      <c r="AB96">
        <v>0</v>
      </c>
      <c r="AC96">
        <v>0</v>
      </c>
    </row>
    <row r="97" spans="1:29" x14ac:dyDescent="0.25">
      <c r="A97" s="80">
        <v>39356</v>
      </c>
      <c r="B97" s="81">
        <f>+[1]Listen!C93</f>
        <v>0</v>
      </c>
      <c r="C97" s="10"/>
      <c r="D97" s="100">
        <f t="shared" si="31"/>
        <v>0.34499999999999997</v>
      </c>
      <c r="E97" s="86">
        <f t="shared" si="39"/>
        <v>0.35</v>
      </c>
      <c r="F97" s="84">
        <f t="shared" si="23"/>
        <v>-5.0000000000000001E-3</v>
      </c>
      <c r="G97" s="81">
        <f t="shared" si="41"/>
        <v>0.22000000000000006</v>
      </c>
      <c r="H97" s="85">
        <f t="shared" si="20"/>
        <v>0.30500000000000005</v>
      </c>
      <c r="I97" s="86">
        <f t="shared" si="42"/>
        <v>-8.4999999999999992E-2</v>
      </c>
      <c r="J97" s="100">
        <f t="shared" si="43"/>
        <v>0.31500000000000006</v>
      </c>
      <c r="K97" s="85">
        <f t="shared" si="35"/>
        <v>0.30500000000000005</v>
      </c>
      <c r="L97" s="84">
        <f t="shared" si="50"/>
        <v>9.9999999999999985E-3</v>
      </c>
      <c r="M97" s="81">
        <f t="shared" si="44"/>
        <v>0.25000000000000006</v>
      </c>
      <c r="N97" s="85">
        <f t="shared" si="51"/>
        <v>0.30500000000000005</v>
      </c>
      <c r="O97" s="86">
        <f t="shared" si="56"/>
        <v>-5.5E-2</v>
      </c>
      <c r="P97" s="100">
        <f t="shared" si="45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7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5"/>
        <v>-5.5E-2</v>
      </c>
      <c r="W97">
        <v>0</v>
      </c>
      <c r="Z97">
        <f t="shared" si="49"/>
        <v>-0.03</v>
      </c>
      <c r="AA97">
        <v>0</v>
      </c>
      <c r="AB97">
        <v>0</v>
      </c>
      <c r="AC97">
        <v>0</v>
      </c>
    </row>
    <row r="98" spans="1:29" x14ac:dyDescent="0.25">
      <c r="A98" s="80">
        <v>39387</v>
      </c>
      <c r="B98" s="81">
        <f>+[1]Listen!C94</f>
        <v>0</v>
      </c>
      <c r="C98" s="10"/>
      <c r="D98" s="101">
        <f t="shared" si="31"/>
        <v>0.48</v>
      </c>
      <c r="E98" s="83">
        <f t="shared" si="39"/>
        <v>0.44</v>
      </c>
      <c r="F98" s="88">
        <f t="shared" si="23"/>
        <v>0.04</v>
      </c>
      <c r="G98" s="102">
        <f t="shared" si="41"/>
        <v>0.28000000000000003</v>
      </c>
      <c r="H98" s="82">
        <f t="shared" si="20"/>
        <v>0.45</v>
      </c>
      <c r="I98" s="83">
        <f t="shared" si="42"/>
        <v>-0.16999999999999998</v>
      </c>
      <c r="J98" s="101">
        <f t="shared" si="43"/>
        <v>0.51</v>
      </c>
      <c r="K98" s="82">
        <f t="shared" si="35"/>
        <v>0.45</v>
      </c>
      <c r="L98" s="88">
        <f t="shared" si="50"/>
        <v>0.06</v>
      </c>
      <c r="M98" s="102">
        <f t="shared" si="44"/>
        <v>0.4</v>
      </c>
      <c r="N98" s="82">
        <f t="shared" si="51"/>
        <v>0.45</v>
      </c>
      <c r="O98" s="83">
        <f t="shared" si="56"/>
        <v>-0.05</v>
      </c>
      <c r="P98" s="101">
        <f t="shared" si="45"/>
        <v>0.48</v>
      </c>
      <c r="Q98" s="83">
        <f t="shared" ref="Q98:R102" si="57">E98</f>
        <v>0.44</v>
      </c>
      <c r="R98" s="107">
        <f t="shared" si="57"/>
        <v>0.04</v>
      </c>
      <c r="S98" s="107">
        <f t="shared" si="47"/>
        <v>0.48</v>
      </c>
      <c r="T98" s="107">
        <f t="shared" ref="T98:U102" si="58">E98</f>
        <v>0.44</v>
      </c>
      <c r="U98" s="107">
        <f t="shared" si="58"/>
        <v>0.04</v>
      </c>
      <c r="V98">
        <v>-0.05</v>
      </c>
      <c r="W98">
        <v>0</v>
      </c>
      <c r="Z98">
        <f t="shared" si="49"/>
        <v>-0.12</v>
      </c>
      <c r="AA98">
        <v>0</v>
      </c>
      <c r="AB98">
        <v>0</v>
      </c>
      <c r="AC98">
        <v>0</v>
      </c>
    </row>
    <row r="99" spans="1:29" x14ac:dyDescent="0.25">
      <c r="A99" s="80">
        <v>39417</v>
      </c>
      <c r="B99" s="81">
        <f>+[1]Listen!C95</f>
        <v>0</v>
      </c>
      <c r="C99" s="10"/>
      <c r="D99" s="100">
        <f t="shared" si="31"/>
        <v>0.79500000000000004</v>
      </c>
      <c r="E99" s="86">
        <f t="shared" ref="E99:E130" si="59">E87+Y99+AA99</f>
        <v>0.755</v>
      </c>
      <c r="F99" s="84">
        <f t="shared" si="23"/>
        <v>0.04</v>
      </c>
      <c r="G99" s="81">
        <f t="shared" si="41"/>
        <v>0.85</v>
      </c>
      <c r="H99" s="85">
        <f t="shared" si="20"/>
        <v>0.98</v>
      </c>
      <c r="I99" s="86">
        <f t="shared" si="42"/>
        <v>-0.13</v>
      </c>
      <c r="J99" s="100">
        <f t="shared" si="43"/>
        <v>1.1399999999999999</v>
      </c>
      <c r="K99" s="85">
        <f t="shared" si="35"/>
        <v>0.98</v>
      </c>
      <c r="L99" s="84">
        <f t="shared" si="50"/>
        <v>0.16</v>
      </c>
      <c r="M99" s="81">
        <f t="shared" si="44"/>
        <v>0.92999999999999994</v>
      </c>
      <c r="N99" s="85">
        <f t="shared" si="51"/>
        <v>0.98</v>
      </c>
      <c r="O99" s="86">
        <f t="shared" si="56"/>
        <v>-0.05</v>
      </c>
      <c r="P99" s="100">
        <f t="shared" si="45"/>
        <v>0.79500000000000004</v>
      </c>
      <c r="Q99" s="86">
        <f t="shared" si="57"/>
        <v>0.755</v>
      </c>
      <c r="R99" s="103">
        <f t="shared" si="57"/>
        <v>0.04</v>
      </c>
      <c r="S99" s="103">
        <f t="shared" si="47"/>
        <v>0.79500000000000004</v>
      </c>
      <c r="T99" s="103">
        <f t="shared" si="58"/>
        <v>0.755</v>
      </c>
      <c r="U99" s="103">
        <f t="shared" si="58"/>
        <v>0.04</v>
      </c>
      <c r="V99">
        <v>-0.05</v>
      </c>
      <c r="W99">
        <v>0</v>
      </c>
      <c r="Z99">
        <f t="shared" si="49"/>
        <v>-0.08</v>
      </c>
      <c r="AA99">
        <v>0</v>
      </c>
      <c r="AB99">
        <v>0</v>
      </c>
      <c r="AC99">
        <v>0</v>
      </c>
    </row>
    <row r="100" spans="1:29" x14ac:dyDescent="0.25">
      <c r="A100" s="80">
        <v>39448</v>
      </c>
      <c r="B100" s="81">
        <f>+[1]Listen!C96</f>
        <v>0</v>
      </c>
      <c r="C100" s="10"/>
      <c r="D100" s="100">
        <f t="shared" si="31"/>
        <v>1.0349999999999999</v>
      </c>
      <c r="E100" s="86">
        <f t="shared" si="59"/>
        <v>0.995</v>
      </c>
      <c r="F100" s="84">
        <f t="shared" si="23"/>
        <v>0.04</v>
      </c>
      <c r="G100" s="81">
        <f t="shared" si="41"/>
        <v>1.35</v>
      </c>
      <c r="H100" s="85">
        <f t="shared" si="20"/>
        <v>1.6</v>
      </c>
      <c r="I100" s="86">
        <f t="shared" si="42"/>
        <v>-0.25</v>
      </c>
      <c r="J100" s="100">
        <f t="shared" si="43"/>
        <v>1.9400000000000002</v>
      </c>
      <c r="K100" s="85">
        <f t="shared" si="35"/>
        <v>1.6</v>
      </c>
      <c r="L100" s="84">
        <f t="shared" si="50"/>
        <v>0.34</v>
      </c>
      <c r="M100" s="81">
        <f t="shared" si="44"/>
        <v>1.4000000000000001</v>
      </c>
      <c r="N100" s="85">
        <f t="shared" si="51"/>
        <v>1.6</v>
      </c>
      <c r="O100" s="86">
        <f t="shared" si="56"/>
        <v>-0.2</v>
      </c>
      <c r="P100" s="100">
        <f t="shared" si="45"/>
        <v>1.0349999999999999</v>
      </c>
      <c r="Q100" s="86">
        <f t="shared" si="57"/>
        <v>0.995</v>
      </c>
      <c r="R100" s="103">
        <f t="shared" si="57"/>
        <v>0.04</v>
      </c>
      <c r="S100" s="103">
        <f t="shared" si="47"/>
        <v>1.0349999999999999</v>
      </c>
      <c r="T100" s="103">
        <f t="shared" si="58"/>
        <v>0.995</v>
      </c>
      <c r="U100" s="103">
        <f t="shared" si="58"/>
        <v>0.04</v>
      </c>
      <c r="V100">
        <v>-0.2</v>
      </c>
      <c r="W100">
        <v>0</v>
      </c>
      <c r="Z100">
        <f t="shared" si="49"/>
        <v>-0.05</v>
      </c>
      <c r="AA100">
        <v>0</v>
      </c>
      <c r="AB100">
        <v>0</v>
      </c>
      <c r="AC100">
        <v>0</v>
      </c>
    </row>
    <row r="101" spans="1:29" x14ac:dyDescent="0.25">
      <c r="A101" s="80">
        <v>39479</v>
      </c>
      <c r="B101" s="81">
        <f>+[1]Listen!C97</f>
        <v>0</v>
      </c>
      <c r="C101" s="10"/>
      <c r="D101" s="100">
        <f t="shared" si="31"/>
        <v>1.0150000000000001</v>
      </c>
      <c r="E101" s="86">
        <f t="shared" si="59"/>
        <v>0.97500000000000009</v>
      </c>
      <c r="F101" s="84">
        <f t="shared" si="23"/>
        <v>0.04</v>
      </c>
      <c r="G101" s="81">
        <f t="shared" si="41"/>
        <v>1.32</v>
      </c>
      <c r="H101" s="85">
        <f t="shared" si="20"/>
        <v>1.6</v>
      </c>
      <c r="I101" s="86">
        <f t="shared" si="42"/>
        <v>-0.28000000000000003</v>
      </c>
      <c r="J101" s="100">
        <f t="shared" si="43"/>
        <v>1.9400000000000002</v>
      </c>
      <c r="K101" s="85">
        <f t="shared" si="35"/>
        <v>1.6</v>
      </c>
      <c r="L101" s="84">
        <f t="shared" si="50"/>
        <v>0.34</v>
      </c>
      <c r="M101" s="81">
        <f t="shared" si="44"/>
        <v>1.4000000000000001</v>
      </c>
      <c r="N101" s="85">
        <f t="shared" si="51"/>
        <v>1.6</v>
      </c>
      <c r="O101" s="86">
        <f t="shared" si="56"/>
        <v>-0.2</v>
      </c>
      <c r="P101" s="100">
        <f t="shared" si="45"/>
        <v>1.0150000000000001</v>
      </c>
      <c r="Q101" s="86">
        <f t="shared" si="57"/>
        <v>0.97500000000000009</v>
      </c>
      <c r="R101" s="103">
        <f t="shared" si="57"/>
        <v>0.04</v>
      </c>
      <c r="S101" s="103">
        <f t="shared" si="47"/>
        <v>1.0150000000000001</v>
      </c>
      <c r="T101" s="103">
        <f t="shared" si="58"/>
        <v>0.97500000000000009</v>
      </c>
      <c r="U101" s="103">
        <f t="shared" si="58"/>
        <v>0.04</v>
      </c>
      <c r="V101">
        <v>-0.2</v>
      </c>
      <c r="W101">
        <v>0</v>
      </c>
      <c r="Z101">
        <f t="shared" si="49"/>
        <v>-0.08</v>
      </c>
      <c r="AA101">
        <v>0</v>
      </c>
      <c r="AB101">
        <v>0</v>
      </c>
      <c r="AC101">
        <v>0</v>
      </c>
    </row>
    <row r="102" spans="1:29" x14ac:dyDescent="0.25">
      <c r="A102" s="80">
        <v>39508</v>
      </c>
      <c r="B102" s="81">
        <f>+[1]Listen!C98</f>
        <v>0</v>
      </c>
      <c r="C102" s="10"/>
      <c r="D102" s="100">
        <f t="shared" si="31"/>
        <v>0.55000000000000004</v>
      </c>
      <c r="E102" s="86">
        <f t="shared" si="59"/>
        <v>0.51</v>
      </c>
      <c r="F102" s="84">
        <f t="shared" si="23"/>
        <v>0.04</v>
      </c>
      <c r="G102" s="81">
        <f t="shared" si="41"/>
        <v>0.35000000000000003</v>
      </c>
      <c r="H102" s="85">
        <f t="shared" si="20"/>
        <v>0.52</v>
      </c>
      <c r="I102" s="86">
        <f t="shared" si="42"/>
        <v>-0.16999999999999998</v>
      </c>
      <c r="J102" s="100">
        <f t="shared" si="43"/>
        <v>0.62</v>
      </c>
      <c r="K102" s="85">
        <f t="shared" si="35"/>
        <v>0.52</v>
      </c>
      <c r="L102" s="84">
        <f t="shared" si="50"/>
        <v>0.1</v>
      </c>
      <c r="M102" s="81">
        <f t="shared" si="44"/>
        <v>0.47000000000000003</v>
      </c>
      <c r="N102" s="85">
        <f t="shared" si="51"/>
        <v>0.52</v>
      </c>
      <c r="O102" s="86">
        <f t="shared" si="56"/>
        <v>-0.05</v>
      </c>
      <c r="P102" s="100">
        <f t="shared" si="45"/>
        <v>0.55000000000000004</v>
      </c>
      <c r="Q102" s="86">
        <f t="shared" si="57"/>
        <v>0.51</v>
      </c>
      <c r="R102" s="103">
        <f t="shared" si="57"/>
        <v>0.04</v>
      </c>
      <c r="S102" s="103">
        <f t="shared" si="47"/>
        <v>0.55000000000000004</v>
      </c>
      <c r="T102" s="103">
        <f t="shared" si="58"/>
        <v>0.51</v>
      </c>
      <c r="U102" s="103">
        <f t="shared" si="58"/>
        <v>0.04</v>
      </c>
      <c r="V102">
        <v>-0.05</v>
      </c>
      <c r="W102">
        <v>0</v>
      </c>
      <c r="Z102">
        <f t="shared" si="49"/>
        <v>-0.12</v>
      </c>
      <c r="AA102">
        <v>0</v>
      </c>
      <c r="AB102">
        <v>0</v>
      </c>
      <c r="AC102">
        <v>0</v>
      </c>
    </row>
    <row r="103" spans="1:29" x14ac:dyDescent="0.25">
      <c r="A103" s="80">
        <v>39539</v>
      </c>
      <c r="B103" s="81">
        <f>+[1]Listen!C99</f>
        <v>0</v>
      </c>
      <c r="C103" s="10"/>
      <c r="D103" s="101">
        <f t="shared" si="31"/>
        <v>0.31000000000000005</v>
      </c>
      <c r="E103" s="83">
        <f t="shared" si="59"/>
        <v>0.31000000000000005</v>
      </c>
      <c r="F103" s="88">
        <f t="shared" si="23"/>
        <v>0</v>
      </c>
      <c r="G103" s="102">
        <f t="shared" si="41"/>
        <v>0.26</v>
      </c>
      <c r="H103" s="82">
        <f t="shared" ref="H103:H166" si="60">K103</f>
        <v>0.34500000000000003</v>
      </c>
      <c r="I103" s="83">
        <f t="shared" si="42"/>
        <v>-8.4999999999999992E-2</v>
      </c>
      <c r="J103" s="101">
        <f t="shared" si="43"/>
        <v>0.37000000000000005</v>
      </c>
      <c r="K103" s="82">
        <f t="shared" si="35"/>
        <v>0.34500000000000003</v>
      </c>
      <c r="L103" s="88">
        <f t="shared" si="50"/>
        <v>2.5000000000000001E-2</v>
      </c>
      <c r="M103" s="102">
        <f t="shared" si="44"/>
        <v>0.30000000000000004</v>
      </c>
      <c r="N103" s="82">
        <f t="shared" si="51"/>
        <v>0.34500000000000003</v>
      </c>
      <c r="O103" s="83">
        <f t="shared" si="56"/>
        <v>-4.4999999999999998E-2</v>
      </c>
      <c r="P103" s="101">
        <f t="shared" si="45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7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61">VLOOKUP(MONTH(A103),tblMthAdj,4,FALSE)</f>
        <v>-4.4999999999999998E-2</v>
      </c>
      <c r="W103">
        <v>0</v>
      </c>
      <c r="Z103">
        <f t="shared" si="49"/>
        <v>-0.04</v>
      </c>
      <c r="AA103">
        <v>0</v>
      </c>
      <c r="AB103">
        <v>0</v>
      </c>
      <c r="AC103">
        <v>0</v>
      </c>
    </row>
    <row r="104" spans="1:29" x14ac:dyDescent="0.25">
      <c r="A104" s="80">
        <v>39569</v>
      </c>
      <c r="B104" s="81">
        <f>+[1]Listen!C100</f>
        <v>0</v>
      </c>
      <c r="C104" s="10"/>
      <c r="D104" s="100">
        <f t="shared" si="31"/>
        <v>0.29000000000000004</v>
      </c>
      <c r="E104" s="86">
        <f t="shared" si="59"/>
        <v>0.29000000000000004</v>
      </c>
      <c r="F104" s="84">
        <f t="shared" si="23"/>
        <v>0</v>
      </c>
      <c r="G104" s="81">
        <f t="shared" si="41"/>
        <v>0.255</v>
      </c>
      <c r="H104" s="85">
        <f t="shared" si="60"/>
        <v>0.32</v>
      </c>
      <c r="I104" s="86">
        <f t="shared" si="42"/>
        <v>-6.5000000000000002E-2</v>
      </c>
      <c r="J104" s="100">
        <f t="shared" si="43"/>
        <v>0.34500000000000003</v>
      </c>
      <c r="K104" s="85">
        <f t="shared" si="35"/>
        <v>0.32</v>
      </c>
      <c r="L104" s="84">
        <f t="shared" si="50"/>
        <v>2.5000000000000001E-2</v>
      </c>
      <c r="M104" s="81">
        <f t="shared" si="44"/>
        <v>0.28500000000000003</v>
      </c>
      <c r="N104" s="85">
        <f t="shared" si="51"/>
        <v>0.32</v>
      </c>
      <c r="O104" s="86">
        <f t="shared" si="56"/>
        <v>-3.5000000000000003E-2</v>
      </c>
      <c r="P104" s="100">
        <f t="shared" si="45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7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61"/>
        <v>-3.5000000000000003E-2</v>
      </c>
      <c r="W104">
        <v>0</v>
      </c>
      <c r="Z104">
        <f t="shared" si="49"/>
        <v>-0.03</v>
      </c>
      <c r="AA104">
        <v>0</v>
      </c>
      <c r="AB104">
        <v>0</v>
      </c>
      <c r="AC104">
        <v>0</v>
      </c>
    </row>
    <row r="105" spans="1:29" x14ac:dyDescent="0.25">
      <c r="A105" s="80">
        <v>39600</v>
      </c>
      <c r="B105" s="81">
        <f>+[1]Listen!C101</f>
        <v>0</v>
      </c>
      <c r="C105" s="10"/>
      <c r="D105" s="100">
        <f t="shared" si="31"/>
        <v>0.29750000000000004</v>
      </c>
      <c r="E105" s="86">
        <f t="shared" si="59"/>
        <v>0.30000000000000004</v>
      </c>
      <c r="F105" s="84">
        <f t="shared" si="23"/>
        <v>-2.5000000000000001E-3</v>
      </c>
      <c r="G105" s="81">
        <f t="shared" si="41"/>
        <v>0.25000000000000006</v>
      </c>
      <c r="H105" s="85">
        <f t="shared" si="60"/>
        <v>0.30500000000000005</v>
      </c>
      <c r="I105" s="86">
        <f t="shared" si="42"/>
        <v>-5.5000000000000007E-2</v>
      </c>
      <c r="J105" s="100">
        <f t="shared" si="43"/>
        <v>0.33000000000000007</v>
      </c>
      <c r="K105" s="85">
        <f t="shared" si="35"/>
        <v>0.30500000000000005</v>
      </c>
      <c r="L105" s="84">
        <f t="shared" si="50"/>
        <v>2.5000000000000001E-2</v>
      </c>
      <c r="M105" s="81">
        <f t="shared" si="44"/>
        <v>0.27</v>
      </c>
      <c r="N105" s="85">
        <f t="shared" si="51"/>
        <v>0.30500000000000005</v>
      </c>
      <c r="O105" s="86">
        <f t="shared" si="56"/>
        <v>-3.5000000000000003E-2</v>
      </c>
      <c r="P105" s="100">
        <f t="shared" si="45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7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61"/>
        <v>-3.5000000000000003E-2</v>
      </c>
      <c r="W105">
        <v>0</v>
      </c>
      <c r="Z105">
        <f t="shared" si="49"/>
        <v>-0.02</v>
      </c>
      <c r="AA105">
        <v>0</v>
      </c>
      <c r="AB105">
        <v>0</v>
      </c>
      <c r="AC105">
        <v>0</v>
      </c>
    </row>
    <row r="106" spans="1:29" x14ac:dyDescent="0.25">
      <c r="A106" s="80">
        <v>39630</v>
      </c>
      <c r="B106" s="81">
        <f>+[1]Listen!C102</f>
        <v>0</v>
      </c>
      <c r="C106" s="10"/>
      <c r="D106" s="100">
        <f t="shared" si="31"/>
        <v>0.31250000000000006</v>
      </c>
      <c r="E106" s="86">
        <f t="shared" si="59"/>
        <v>0.31500000000000006</v>
      </c>
      <c r="F106" s="84">
        <f t="shared" si="23"/>
        <v>-2.5000000000000001E-3</v>
      </c>
      <c r="G106" s="81">
        <f t="shared" si="41"/>
        <v>0.35500000000000004</v>
      </c>
      <c r="H106" s="85">
        <f t="shared" si="60"/>
        <v>0.37500000000000006</v>
      </c>
      <c r="I106" s="86">
        <f t="shared" si="42"/>
        <v>-0.02</v>
      </c>
      <c r="J106" s="100">
        <f t="shared" ref="J106:J137" si="62">K106+L106</f>
        <v>0.40000000000000008</v>
      </c>
      <c r="K106" s="85">
        <f t="shared" si="35"/>
        <v>0.37500000000000006</v>
      </c>
      <c r="L106" s="84">
        <f t="shared" si="50"/>
        <v>2.5000000000000001E-2</v>
      </c>
      <c r="M106" s="81">
        <f t="shared" si="44"/>
        <v>0.35500000000000004</v>
      </c>
      <c r="N106" s="85">
        <f t="shared" si="51"/>
        <v>0.37500000000000006</v>
      </c>
      <c r="O106" s="86">
        <f t="shared" si="56"/>
        <v>-0.02</v>
      </c>
      <c r="P106" s="100">
        <f t="shared" si="45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7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61"/>
        <v>-0.02</v>
      </c>
      <c r="W106">
        <v>0</v>
      </c>
      <c r="Z106">
        <f t="shared" si="49"/>
        <v>0</v>
      </c>
      <c r="AA106">
        <v>0</v>
      </c>
      <c r="AB106">
        <v>0</v>
      </c>
      <c r="AC106">
        <v>0</v>
      </c>
    </row>
    <row r="107" spans="1:29" x14ac:dyDescent="0.25">
      <c r="A107" s="80">
        <v>39661</v>
      </c>
      <c r="B107" s="81">
        <f>+[1]Listen!C103</f>
        <v>0</v>
      </c>
      <c r="C107" s="10"/>
      <c r="D107" s="100">
        <f t="shared" si="31"/>
        <v>0.31000000000000005</v>
      </c>
      <c r="E107" s="86">
        <f t="shared" si="59"/>
        <v>0.31500000000000006</v>
      </c>
      <c r="F107" s="84">
        <f t="shared" ref="F107:F170" si="63">F95</f>
        <v>-5.0000000000000001E-3</v>
      </c>
      <c r="G107" s="81">
        <f t="shared" si="41"/>
        <v>0.35500000000000004</v>
      </c>
      <c r="H107" s="85">
        <f t="shared" si="60"/>
        <v>0.37500000000000006</v>
      </c>
      <c r="I107" s="86">
        <f t="shared" si="42"/>
        <v>-0.02</v>
      </c>
      <c r="J107" s="100">
        <f t="shared" si="62"/>
        <v>0.39000000000000007</v>
      </c>
      <c r="K107" s="85">
        <f t="shared" si="35"/>
        <v>0.37500000000000006</v>
      </c>
      <c r="L107" s="84">
        <f t="shared" ref="L107:L138" si="64">L95</f>
        <v>1.4999999999999999E-2</v>
      </c>
      <c r="M107" s="81">
        <f t="shared" si="44"/>
        <v>0.35500000000000004</v>
      </c>
      <c r="N107" s="85">
        <f t="shared" si="51"/>
        <v>0.37500000000000006</v>
      </c>
      <c r="O107" s="86">
        <f t="shared" si="56"/>
        <v>-0.02</v>
      </c>
      <c r="P107" s="100">
        <f t="shared" si="45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7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61"/>
        <v>-0.02</v>
      </c>
      <c r="W107">
        <v>0</v>
      </c>
      <c r="Z107">
        <f t="shared" si="49"/>
        <v>0</v>
      </c>
      <c r="AA107">
        <v>0</v>
      </c>
      <c r="AB107">
        <v>0</v>
      </c>
      <c r="AC107">
        <v>0</v>
      </c>
    </row>
    <row r="108" spans="1:29" x14ac:dyDescent="0.25">
      <c r="A108" s="80">
        <v>39692</v>
      </c>
      <c r="B108" s="81">
        <f>+[1]Listen!C104</f>
        <v>0</v>
      </c>
      <c r="C108" s="10"/>
      <c r="D108" s="100">
        <f t="shared" si="31"/>
        <v>0.28500000000000003</v>
      </c>
      <c r="E108" s="86">
        <f t="shared" si="59"/>
        <v>0.29000000000000004</v>
      </c>
      <c r="F108" s="84">
        <f t="shared" si="63"/>
        <v>-5.0000000000000001E-3</v>
      </c>
      <c r="G108" s="81">
        <f t="shared" si="41"/>
        <v>0.24500000000000002</v>
      </c>
      <c r="H108" s="85">
        <f t="shared" si="60"/>
        <v>0.28500000000000003</v>
      </c>
      <c r="I108" s="86">
        <f t="shared" si="42"/>
        <v>-0.04</v>
      </c>
      <c r="J108" s="100">
        <f t="shared" si="62"/>
        <v>0.30000000000000004</v>
      </c>
      <c r="K108" s="85">
        <f t="shared" si="35"/>
        <v>0.28500000000000003</v>
      </c>
      <c r="L108" s="84">
        <f t="shared" si="64"/>
        <v>1.4999999999999999E-2</v>
      </c>
      <c r="M108" s="81">
        <f t="shared" si="44"/>
        <v>0.26500000000000001</v>
      </c>
      <c r="N108" s="85">
        <f t="shared" si="51"/>
        <v>0.28500000000000003</v>
      </c>
      <c r="O108" s="86">
        <f t="shared" si="56"/>
        <v>-0.02</v>
      </c>
      <c r="P108" s="100">
        <f t="shared" si="45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7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61"/>
        <v>-0.02</v>
      </c>
      <c r="W108">
        <v>0</v>
      </c>
      <c r="Z108">
        <f t="shared" si="49"/>
        <v>-0.02</v>
      </c>
      <c r="AA108">
        <v>0</v>
      </c>
      <c r="AB108">
        <v>0</v>
      </c>
      <c r="AC108">
        <v>0</v>
      </c>
    </row>
    <row r="109" spans="1:29" x14ac:dyDescent="0.25">
      <c r="A109" s="80">
        <v>39722</v>
      </c>
      <c r="B109" s="81">
        <f>+[1]Listen!C105</f>
        <v>0</v>
      </c>
      <c r="C109" s="10"/>
      <c r="D109" s="100">
        <f t="shared" si="31"/>
        <v>0.34499999999999997</v>
      </c>
      <c r="E109" s="86">
        <f t="shared" si="59"/>
        <v>0.35</v>
      </c>
      <c r="F109" s="84">
        <f t="shared" si="63"/>
        <v>-5.0000000000000001E-3</v>
      </c>
      <c r="G109" s="81">
        <f t="shared" si="41"/>
        <v>0.22000000000000006</v>
      </c>
      <c r="H109" s="85">
        <f t="shared" si="60"/>
        <v>0.30500000000000005</v>
      </c>
      <c r="I109" s="86">
        <f t="shared" si="42"/>
        <v>-8.4999999999999992E-2</v>
      </c>
      <c r="J109" s="100">
        <f t="shared" si="62"/>
        <v>0.31500000000000006</v>
      </c>
      <c r="K109" s="85">
        <f t="shared" si="35"/>
        <v>0.30500000000000005</v>
      </c>
      <c r="L109" s="84">
        <f t="shared" si="64"/>
        <v>9.9999999999999985E-3</v>
      </c>
      <c r="M109" s="81">
        <f t="shared" si="44"/>
        <v>0.25000000000000006</v>
      </c>
      <c r="N109" s="85">
        <f t="shared" si="51"/>
        <v>0.30500000000000005</v>
      </c>
      <c r="O109" s="86">
        <f t="shared" si="56"/>
        <v>-5.5E-2</v>
      </c>
      <c r="P109" s="100">
        <f t="shared" si="45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7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61"/>
        <v>-5.5E-2</v>
      </c>
      <c r="W109">
        <v>0</v>
      </c>
      <c r="Z109">
        <f t="shared" si="49"/>
        <v>-0.03</v>
      </c>
      <c r="AA109">
        <v>0</v>
      </c>
      <c r="AB109">
        <v>0</v>
      </c>
      <c r="AC109">
        <v>0</v>
      </c>
    </row>
    <row r="110" spans="1:29" x14ac:dyDescent="0.25">
      <c r="A110" s="80">
        <v>39753</v>
      </c>
      <c r="B110" s="81">
        <f>+[1]Listen!C106</f>
        <v>0</v>
      </c>
      <c r="C110" s="10"/>
      <c r="D110" s="101">
        <f t="shared" si="31"/>
        <v>0.48</v>
      </c>
      <c r="E110" s="83">
        <f t="shared" si="59"/>
        <v>0.44</v>
      </c>
      <c r="F110" s="88">
        <f t="shared" si="63"/>
        <v>0.04</v>
      </c>
      <c r="G110" s="102">
        <f t="shared" si="41"/>
        <v>0.28000000000000003</v>
      </c>
      <c r="H110" s="82">
        <f t="shared" si="60"/>
        <v>0.45</v>
      </c>
      <c r="I110" s="83">
        <f t="shared" si="42"/>
        <v>-0.16999999999999998</v>
      </c>
      <c r="J110" s="101">
        <f t="shared" si="62"/>
        <v>0.51</v>
      </c>
      <c r="K110" s="82">
        <f t="shared" si="35"/>
        <v>0.45</v>
      </c>
      <c r="L110" s="88">
        <f t="shared" si="64"/>
        <v>0.06</v>
      </c>
      <c r="M110" s="102">
        <f t="shared" si="44"/>
        <v>0.4</v>
      </c>
      <c r="N110" s="82">
        <f t="shared" si="51"/>
        <v>0.45</v>
      </c>
      <c r="O110" s="83">
        <f t="shared" si="56"/>
        <v>-0.05</v>
      </c>
      <c r="P110" s="101">
        <f t="shared" si="45"/>
        <v>0.48</v>
      </c>
      <c r="Q110" s="83">
        <f t="shared" ref="Q110:R114" si="65">E110</f>
        <v>0.44</v>
      </c>
      <c r="R110" s="107">
        <f t="shared" si="65"/>
        <v>0.04</v>
      </c>
      <c r="S110" s="107">
        <f t="shared" si="47"/>
        <v>0.48</v>
      </c>
      <c r="T110" s="107">
        <f t="shared" ref="T110:U114" si="66">E110</f>
        <v>0.44</v>
      </c>
      <c r="U110" s="107">
        <f t="shared" si="66"/>
        <v>0.04</v>
      </c>
      <c r="V110">
        <v>-0.05</v>
      </c>
      <c r="W110">
        <v>0</v>
      </c>
      <c r="Z110">
        <f t="shared" si="49"/>
        <v>-0.12</v>
      </c>
      <c r="AA110">
        <v>0</v>
      </c>
      <c r="AB110">
        <v>0</v>
      </c>
      <c r="AC110">
        <v>0</v>
      </c>
    </row>
    <row r="111" spans="1:29" x14ac:dyDescent="0.25">
      <c r="A111" s="80">
        <v>39783</v>
      </c>
      <c r="B111" s="81">
        <f>+[1]Listen!C107</f>
        <v>0</v>
      </c>
      <c r="C111" s="10"/>
      <c r="D111" s="100">
        <f t="shared" si="31"/>
        <v>0.79500000000000004</v>
      </c>
      <c r="E111" s="86">
        <f t="shared" si="59"/>
        <v>0.755</v>
      </c>
      <c r="F111" s="84">
        <f t="shared" si="63"/>
        <v>0.04</v>
      </c>
      <c r="G111" s="81">
        <f t="shared" si="41"/>
        <v>0.85</v>
      </c>
      <c r="H111" s="85">
        <f t="shared" si="60"/>
        <v>0.98</v>
      </c>
      <c r="I111" s="86">
        <f t="shared" si="42"/>
        <v>-0.13</v>
      </c>
      <c r="J111" s="100">
        <f t="shared" si="62"/>
        <v>1.1399999999999999</v>
      </c>
      <c r="K111" s="85">
        <f t="shared" si="35"/>
        <v>0.98</v>
      </c>
      <c r="L111" s="84">
        <f t="shared" si="64"/>
        <v>0.16</v>
      </c>
      <c r="M111" s="81">
        <f t="shared" si="44"/>
        <v>0.92999999999999994</v>
      </c>
      <c r="N111" s="85">
        <f t="shared" si="51"/>
        <v>0.98</v>
      </c>
      <c r="O111" s="86">
        <f t="shared" si="56"/>
        <v>-0.05</v>
      </c>
      <c r="P111" s="100">
        <f t="shared" si="45"/>
        <v>0.79500000000000004</v>
      </c>
      <c r="Q111" s="86">
        <f t="shared" si="65"/>
        <v>0.755</v>
      </c>
      <c r="R111" s="103">
        <f t="shared" si="65"/>
        <v>0.04</v>
      </c>
      <c r="S111" s="103">
        <f t="shared" si="47"/>
        <v>0.79500000000000004</v>
      </c>
      <c r="T111" s="103">
        <f t="shared" si="66"/>
        <v>0.755</v>
      </c>
      <c r="U111" s="103">
        <f t="shared" si="66"/>
        <v>0.04</v>
      </c>
      <c r="V111">
        <v>-0.05</v>
      </c>
      <c r="W111">
        <v>0</v>
      </c>
      <c r="Z111">
        <f t="shared" si="49"/>
        <v>-0.08</v>
      </c>
      <c r="AA111">
        <v>0</v>
      </c>
      <c r="AB111">
        <v>0</v>
      </c>
      <c r="AC111">
        <v>0</v>
      </c>
    </row>
    <row r="112" spans="1:29" x14ac:dyDescent="0.25">
      <c r="A112" s="80">
        <v>39814</v>
      </c>
      <c r="B112" s="81">
        <f>+[1]Listen!C108</f>
        <v>0</v>
      </c>
      <c r="C112" s="10"/>
      <c r="D112" s="100">
        <f t="shared" si="31"/>
        <v>1.0349999999999999</v>
      </c>
      <c r="E112" s="86">
        <f t="shared" si="59"/>
        <v>0.995</v>
      </c>
      <c r="F112" s="84">
        <f t="shared" si="63"/>
        <v>0.04</v>
      </c>
      <c r="G112" s="81">
        <f t="shared" si="41"/>
        <v>1.35</v>
      </c>
      <c r="H112" s="85">
        <f t="shared" si="60"/>
        <v>1.6</v>
      </c>
      <c r="I112" s="86">
        <f t="shared" si="42"/>
        <v>-0.25</v>
      </c>
      <c r="J112" s="100">
        <f t="shared" si="62"/>
        <v>1.9400000000000002</v>
      </c>
      <c r="K112" s="85">
        <f t="shared" si="35"/>
        <v>1.6</v>
      </c>
      <c r="L112" s="84">
        <f t="shared" si="64"/>
        <v>0.34</v>
      </c>
      <c r="M112" s="81">
        <f t="shared" si="44"/>
        <v>1.4000000000000001</v>
      </c>
      <c r="N112" s="85">
        <f t="shared" si="51"/>
        <v>1.6</v>
      </c>
      <c r="O112" s="86">
        <f t="shared" si="56"/>
        <v>-0.2</v>
      </c>
      <c r="P112" s="100">
        <f t="shared" si="45"/>
        <v>1.0349999999999999</v>
      </c>
      <c r="Q112" s="86">
        <f t="shared" si="65"/>
        <v>0.995</v>
      </c>
      <c r="R112" s="103">
        <f t="shared" si="65"/>
        <v>0.04</v>
      </c>
      <c r="S112" s="103">
        <f t="shared" si="47"/>
        <v>1.0349999999999999</v>
      </c>
      <c r="T112" s="103">
        <f t="shared" si="66"/>
        <v>0.995</v>
      </c>
      <c r="U112" s="103">
        <f t="shared" si="66"/>
        <v>0.04</v>
      </c>
      <c r="V112">
        <v>-0.2</v>
      </c>
      <c r="W112">
        <v>0</v>
      </c>
      <c r="Z112">
        <f t="shared" si="49"/>
        <v>-0.05</v>
      </c>
      <c r="AA112">
        <v>0</v>
      </c>
      <c r="AB112">
        <v>0</v>
      </c>
      <c r="AC112">
        <v>0</v>
      </c>
    </row>
    <row r="113" spans="1:29" x14ac:dyDescent="0.25">
      <c r="A113" s="80">
        <v>39845</v>
      </c>
      <c r="B113" s="81">
        <f>+[1]Listen!C109</f>
        <v>0</v>
      </c>
      <c r="C113" s="10"/>
      <c r="D113" s="100">
        <f t="shared" si="31"/>
        <v>1.0150000000000001</v>
      </c>
      <c r="E113" s="86">
        <f t="shared" si="59"/>
        <v>0.97500000000000009</v>
      </c>
      <c r="F113" s="84">
        <f t="shared" si="63"/>
        <v>0.04</v>
      </c>
      <c r="G113" s="81">
        <f t="shared" si="41"/>
        <v>1.32</v>
      </c>
      <c r="H113" s="85">
        <f t="shared" si="60"/>
        <v>1.6</v>
      </c>
      <c r="I113" s="86">
        <f t="shared" si="42"/>
        <v>-0.28000000000000003</v>
      </c>
      <c r="J113" s="100">
        <f t="shared" si="62"/>
        <v>1.9400000000000002</v>
      </c>
      <c r="K113" s="85">
        <f t="shared" si="35"/>
        <v>1.6</v>
      </c>
      <c r="L113" s="84">
        <f t="shared" si="64"/>
        <v>0.34</v>
      </c>
      <c r="M113" s="81">
        <f t="shared" si="44"/>
        <v>1.4000000000000001</v>
      </c>
      <c r="N113" s="85">
        <f t="shared" si="51"/>
        <v>1.6</v>
      </c>
      <c r="O113" s="86">
        <f t="shared" si="56"/>
        <v>-0.2</v>
      </c>
      <c r="P113" s="100">
        <f t="shared" si="45"/>
        <v>1.0150000000000001</v>
      </c>
      <c r="Q113" s="86">
        <f t="shared" si="65"/>
        <v>0.97500000000000009</v>
      </c>
      <c r="R113" s="103">
        <f t="shared" si="65"/>
        <v>0.04</v>
      </c>
      <c r="S113" s="103">
        <f t="shared" si="47"/>
        <v>1.0150000000000001</v>
      </c>
      <c r="T113" s="103">
        <f t="shared" si="66"/>
        <v>0.97500000000000009</v>
      </c>
      <c r="U113" s="103">
        <f t="shared" si="66"/>
        <v>0.04</v>
      </c>
      <c r="V113">
        <v>-0.2</v>
      </c>
      <c r="W113">
        <v>0</v>
      </c>
      <c r="Z113">
        <f t="shared" si="49"/>
        <v>-0.08</v>
      </c>
      <c r="AA113">
        <v>0</v>
      </c>
      <c r="AB113">
        <v>0</v>
      </c>
      <c r="AC113">
        <v>0</v>
      </c>
    </row>
    <row r="114" spans="1:29" x14ac:dyDescent="0.25">
      <c r="A114" s="80">
        <v>39873</v>
      </c>
      <c r="B114" s="81">
        <f>+[1]Listen!C110</f>
        <v>0</v>
      </c>
      <c r="C114" s="10"/>
      <c r="D114" s="100">
        <f t="shared" si="31"/>
        <v>0.55000000000000004</v>
      </c>
      <c r="E114" s="86">
        <f t="shared" si="59"/>
        <v>0.51</v>
      </c>
      <c r="F114" s="84">
        <f t="shared" si="63"/>
        <v>0.04</v>
      </c>
      <c r="G114" s="81">
        <f t="shared" si="41"/>
        <v>0.35000000000000003</v>
      </c>
      <c r="H114" s="85">
        <f t="shared" si="60"/>
        <v>0.52</v>
      </c>
      <c r="I114" s="86">
        <f t="shared" si="42"/>
        <v>-0.16999999999999998</v>
      </c>
      <c r="J114" s="100">
        <f t="shared" si="62"/>
        <v>0.62</v>
      </c>
      <c r="K114" s="85">
        <f t="shared" si="35"/>
        <v>0.52</v>
      </c>
      <c r="L114" s="84">
        <f t="shared" si="64"/>
        <v>0.1</v>
      </c>
      <c r="M114" s="81">
        <f t="shared" si="44"/>
        <v>0.47000000000000003</v>
      </c>
      <c r="N114" s="85">
        <f t="shared" si="51"/>
        <v>0.52</v>
      </c>
      <c r="O114" s="86">
        <f t="shared" si="56"/>
        <v>-0.05</v>
      </c>
      <c r="P114" s="100">
        <f t="shared" si="45"/>
        <v>0.55000000000000004</v>
      </c>
      <c r="Q114" s="86">
        <f t="shared" si="65"/>
        <v>0.51</v>
      </c>
      <c r="R114" s="103">
        <f t="shared" si="65"/>
        <v>0.04</v>
      </c>
      <c r="S114" s="103">
        <f t="shared" si="47"/>
        <v>0.55000000000000004</v>
      </c>
      <c r="T114" s="103">
        <f t="shared" si="66"/>
        <v>0.51</v>
      </c>
      <c r="U114" s="103">
        <f t="shared" si="66"/>
        <v>0.04</v>
      </c>
      <c r="V114">
        <v>-0.05</v>
      </c>
      <c r="W114">
        <v>0</v>
      </c>
      <c r="Z114">
        <f t="shared" si="49"/>
        <v>-0.12</v>
      </c>
      <c r="AA114">
        <v>0</v>
      </c>
      <c r="AB114">
        <v>0</v>
      </c>
      <c r="AC114">
        <v>0</v>
      </c>
    </row>
    <row r="115" spans="1:29" x14ac:dyDescent="0.25">
      <c r="A115" s="80">
        <v>39904</v>
      </c>
      <c r="B115" s="81">
        <f>+[1]Listen!C111</f>
        <v>0</v>
      </c>
      <c r="C115" s="10"/>
      <c r="D115" s="101">
        <f t="shared" ref="D115:D178" si="67">E115+F115</f>
        <v>0.31000000000000005</v>
      </c>
      <c r="E115" s="83">
        <f t="shared" si="59"/>
        <v>0.31000000000000005</v>
      </c>
      <c r="F115" s="88">
        <f t="shared" si="63"/>
        <v>0</v>
      </c>
      <c r="G115" s="102">
        <f t="shared" si="41"/>
        <v>0.26</v>
      </c>
      <c r="H115" s="82">
        <f t="shared" si="60"/>
        <v>0.34500000000000003</v>
      </c>
      <c r="I115" s="83">
        <f t="shared" si="42"/>
        <v>-8.4999999999999992E-2</v>
      </c>
      <c r="J115" s="101">
        <f t="shared" si="62"/>
        <v>0.37000000000000005</v>
      </c>
      <c r="K115" s="82">
        <f t="shared" si="35"/>
        <v>0.34500000000000003</v>
      </c>
      <c r="L115" s="88">
        <f t="shared" si="64"/>
        <v>2.5000000000000001E-2</v>
      </c>
      <c r="M115" s="102">
        <f t="shared" si="44"/>
        <v>0.30000000000000004</v>
      </c>
      <c r="N115" s="82">
        <f t="shared" si="51"/>
        <v>0.34500000000000003</v>
      </c>
      <c r="O115" s="83">
        <f t="shared" si="56"/>
        <v>-4.4999999999999998E-2</v>
      </c>
      <c r="P115" s="101">
        <f t="shared" si="45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7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8">VLOOKUP(MONTH(A115),tblMthAdj,4,FALSE)</f>
        <v>-4.4999999999999998E-2</v>
      </c>
      <c r="W115">
        <v>0</v>
      </c>
      <c r="Z115">
        <f t="shared" si="49"/>
        <v>-0.04</v>
      </c>
      <c r="AA115">
        <v>0</v>
      </c>
      <c r="AB115">
        <v>0</v>
      </c>
      <c r="AC115">
        <v>0</v>
      </c>
    </row>
    <row r="116" spans="1:29" x14ac:dyDescent="0.25">
      <c r="A116" s="80">
        <v>39934</v>
      </c>
      <c r="B116" s="81">
        <f>+[1]Listen!C112</f>
        <v>0</v>
      </c>
      <c r="C116" s="10"/>
      <c r="D116" s="100">
        <f t="shared" si="67"/>
        <v>0.29000000000000004</v>
      </c>
      <c r="E116" s="86">
        <f t="shared" si="59"/>
        <v>0.29000000000000004</v>
      </c>
      <c r="F116" s="84">
        <f t="shared" si="63"/>
        <v>0</v>
      </c>
      <c r="G116" s="81">
        <f t="shared" si="41"/>
        <v>0.255</v>
      </c>
      <c r="H116" s="85">
        <f t="shared" si="60"/>
        <v>0.32</v>
      </c>
      <c r="I116" s="86">
        <f t="shared" si="42"/>
        <v>-6.5000000000000002E-2</v>
      </c>
      <c r="J116" s="100">
        <f t="shared" si="62"/>
        <v>0.34500000000000003</v>
      </c>
      <c r="K116" s="85">
        <f t="shared" si="35"/>
        <v>0.32</v>
      </c>
      <c r="L116" s="84">
        <f t="shared" si="64"/>
        <v>2.5000000000000001E-2</v>
      </c>
      <c r="M116" s="81">
        <f t="shared" si="44"/>
        <v>0.28500000000000003</v>
      </c>
      <c r="N116" s="85">
        <f t="shared" si="51"/>
        <v>0.32</v>
      </c>
      <c r="O116" s="86">
        <f t="shared" si="56"/>
        <v>-3.5000000000000003E-2</v>
      </c>
      <c r="P116" s="100">
        <f t="shared" si="45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7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8"/>
        <v>-3.5000000000000003E-2</v>
      </c>
      <c r="W116">
        <v>0</v>
      </c>
      <c r="Z116">
        <f t="shared" si="49"/>
        <v>-0.03</v>
      </c>
      <c r="AA116">
        <v>0</v>
      </c>
      <c r="AB116">
        <v>0</v>
      </c>
      <c r="AC116">
        <v>0</v>
      </c>
    </row>
    <row r="117" spans="1:29" x14ac:dyDescent="0.25">
      <c r="A117" s="80">
        <v>39965</v>
      </c>
      <c r="B117" s="81">
        <f>+[1]Listen!C113</f>
        <v>0</v>
      </c>
      <c r="C117" s="10"/>
      <c r="D117" s="100">
        <f t="shared" si="67"/>
        <v>0.29750000000000004</v>
      </c>
      <c r="E117" s="86">
        <f t="shared" si="59"/>
        <v>0.30000000000000004</v>
      </c>
      <c r="F117" s="84">
        <f t="shared" si="63"/>
        <v>-2.5000000000000001E-3</v>
      </c>
      <c r="G117" s="81">
        <f t="shared" si="41"/>
        <v>0.25000000000000006</v>
      </c>
      <c r="H117" s="85">
        <f t="shared" si="60"/>
        <v>0.30500000000000005</v>
      </c>
      <c r="I117" s="86">
        <f t="shared" si="42"/>
        <v>-5.5000000000000007E-2</v>
      </c>
      <c r="J117" s="100">
        <f t="shared" si="62"/>
        <v>0.33000000000000007</v>
      </c>
      <c r="K117" s="85">
        <f t="shared" si="35"/>
        <v>0.30500000000000005</v>
      </c>
      <c r="L117" s="84">
        <f t="shared" si="64"/>
        <v>2.5000000000000001E-2</v>
      </c>
      <c r="M117" s="81">
        <f t="shared" si="44"/>
        <v>0.27</v>
      </c>
      <c r="N117" s="85">
        <f t="shared" si="51"/>
        <v>0.30500000000000005</v>
      </c>
      <c r="O117" s="86">
        <f t="shared" si="56"/>
        <v>-3.5000000000000003E-2</v>
      </c>
      <c r="P117" s="100">
        <f t="shared" si="45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7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8"/>
        <v>-3.5000000000000003E-2</v>
      </c>
      <c r="W117">
        <v>0</v>
      </c>
      <c r="Z117">
        <f t="shared" si="49"/>
        <v>-0.02</v>
      </c>
      <c r="AA117">
        <v>0</v>
      </c>
      <c r="AB117">
        <v>0</v>
      </c>
      <c r="AC117">
        <v>0</v>
      </c>
    </row>
    <row r="118" spans="1:29" x14ac:dyDescent="0.25">
      <c r="A118" s="80">
        <v>39995</v>
      </c>
      <c r="B118" s="81">
        <f>+[1]Listen!C114</f>
        <v>0</v>
      </c>
      <c r="C118" s="10"/>
      <c r="D118" s="100">
        <f t="shared" si="67"/>
        <v>0.31250000000000006</v>
      </c>
      <c r="E118" s="86">
        <f t="shared" si="59"/>
        <v>0.31500000000000006</v>
      </c>
      <c r="F118" s="84">
        <f t="shared" si="63"/>
        <v>-2.5000000000000001E-3</v>
      </c>
      <c r="G118" s="81">
        <f t="shared" si="41"/>
        <v>0.35500000000000004</v>
      </c>
      <c r="H118" s="85">
        <f t="shared" si="60"/>
        <v>0.37500000000000006</v>
      </c>
      <c r="I118" s="86">
        <f t="shared" si="42"/>
        <v>-0.02</v>
      </c>
      <c r="J118" s="100">
        <f t="shared" si="62"/>
        <v>0.40000000000000008</v>
      </c>
      <c r="K118" s="85">
        <f t="shared" si="35"/>
        <v>0.37500000000000006</v>
      </c>
      <c r="L118" s="84">
        <f t="shared" si="64"/>
        <v>2.5000000000000001E-2</v>
      </c>
      <c r="M118" s="81">
        <f t="shared" si="44"/>
        <v>0.35500000000000004</v>
      </c>
      <c r="N118" s="85">
        <f t="shared" si="51"/>
        <v>0.37500000000000006</v>
      </c>
      <c r="O118" s="86">
        <f t="shared" si="56"/>
        <v>-0.02</v>
      </c>
      <c r="P118" s="100">
        <f t="shared" si="45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7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8"/>
        <v>-0.02</v>
      </c>
      <c r="W118">
        <v>0</v>
      </c>
      <c r="Z118">
        <f t="shared" si="49"/>
        <v>0</v>
      </c>
      <c r="AA118">
        <v>0</v>
      </c>
      <c r="AB118">
        <v>0</v>
      </c>
      <c r="AC118">
        <v>0</v>
      </c>
    </row>
    <row r="119" spans="1:29" x14ac:dyDescent="0.25">
      <c r="A119" s="80">
        <v>40026</v>
      </c>
      <c r="B119" s="81">
        <f>+[1]Listen!C115</f>
        <v>0</v>
      </c>
      <c r="C119" s="10"/>
      <c r="D119" s="100">
        <f t="shared" si="67"/>
        <v>0.31000000000000005</v>
      </c>
      <c r="E119" s="86">
        <f t="shared" si="59"/>
        <v>0.31500000000000006</v>
      </c>
      <c r="F119" s="84">
        <f t="shared" si="63"/>
        <v>-5.0000000000000001E-3</v>
      </c>
      <c r="G119" s="81">
        <f t="shared" si="41"/>
        <v>0.35500000000000004</v>
      </c>
      <c r="H119" s="85">
        <f t="shared" si="60"/>
        <v>0.37500000000000006</v>
      </c>
      <c r="I119" s="86">
        <f t="shared" si="42"/>
        <v>-0.02</v>
      </c>
      <c r="J119" s="100">
        <f t="shared" si="62"/>
        <v>0.39000000000000007</v>
      </c>
      <c r="K119" s="85">
        <f t="shared" ref="K119:K182" si="69">K107+Y119+AA119</f>
        <v>0.37500000000000006</v>
      </c>
      <c r="L119" s="84">
        <f t="shared" si="64"/>
        <v>1.4999999999999999E-2</v>
      </c>
      <c r="M119" s="81">
        <f t="shared" si="44"/>
        <v>0.35500000000000004</v>
      </c>
      <c r="N119" s="85">
        <f t="shared" si="51"/>
        <v>0.37500000000000006</v>
      </c>
      <c r="O119" s="86">
        <f t="shared" si="56"/>
        <v>-0.02</v>
      </c>
      <c r="P119" s="100">
        <f t="shared" si="45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7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8"/>
        <v>-0.02</v>
      </c>
      <c r="W119">
        <v>0</v>
      </c>
      <c r="Z119">
        <f t="shared" si="49"/>
        <v>0</v>
      </c>
      <c r="AA119">
        <v>0</v>
      </c>
      <c r="AB119">
        <v>0</v>
      </c>
      <c r="AC119">
        <v>0</v>
      </c>
    </row>
    <row r="120" spans="1:29" x14ac:dyDescent="0.25">
      <c r="A120" s="80">
        <v>40057</v>
      </c>
      <c r="B120" s="81">
        <f>+[1]Listen!C116</f>
        <v>0</v>
      </c>
      <c r="C120" s="10"/>
      <c r="D120" s="100">
        <f t="shared" si="67"/>
        <v>0.28500000000000003</v>
      </c>
      <c r="E120" s="86">
        <f t="shared" si="59"/>
        <v>0.29000000000000004</v>
      </c>
      <c r="F120" s="84">
        <f t="shared" si="63"/>
        <v>-5.0000000000000001E-3</v>
      </c>
      <c r="G120" s="81">
        <f t="shared" si="41"/>
        <v>0.24500000000000002</v>
      </c>
      <c r="H120" s="85">
        <f t="shared" si="60"/>
        <v>0.28500000000000003</v>
      </c>
      <c r="I120" s="86">
        <f t="shared" si="42"/>
        <v>-0.04</v>
      </c>
      <c r="J120" s="100">
        <f t="shared" si="62"/>
        <v>0.30000000000000004</v>
      </c>
      <c r="K120" s="85">
        <f t="shared" si="69"/>
        <v>0.28500000000000003</v>
      </c>
      <c r="L120" s="84">
        <f t="shared" si="64"/>
        <v>1.4999999999999999E-2</v>
      </c>
      <c r="M120" s="81">
        <f t="shared" si="44"/>
        <v>0.26500000000000001</v>
      </c>
      <c r="N120" s="85">
        <f t="shared" si="51"/>
        <v>0.28500000000000003</v>
      </c>
      <c r="O120" s="86">
        <f t="shared" si="56"/>
        <v>-0.02</v>
      </c>
      <c r="P120" s="100">
        <f t="shared" si="45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7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8"/>
        <v>-0.02</v>
      </c>
      <c r="W120">
        <v>0</v>
      </c>
      <c r="Z120">
        <f t="shared" si="49"/>
        <v>-0.02</v>
      </c>
      <c r="AA120">
        <v>0</v>
      </c>
      <c r="AB120">
        <v>0</v>
      </c>
      <c r="AC120">
        <v>0</v>
      </c>
    </row>
    <row r="121" spans="1:29" x14ac:dyDescent="0.25">
      <c r="A121" s="80">
        <v>40087</v>
      </c>
      <c r="B121" s="81">
        <f>+[1]Listen!C117</f>
        <v>0</v>
      </c>
      <c r="C121" s="10"/>
      <c r="D121" s="100">
        <f t="shared" si="67"/>
        <v>0.34499999999999997</v>
      </c>
      <c r="E121" s="86">
        <f t="shared" si="59"/>
        <v>0.35</v>
      </c>
      <c r="F121" s="84">
        <f t="shared" si="63"/>
        <v>-5.0000000000000001E-3</v>
      </c>
      <c r="G121" s="81">
        <f t="shared" si="41"/>
        <v>0.22000000000000006</v>
      </c>
      <c r="H121" s="85">
        <f t="shared" si="60"/>
        <v>0.30500000000000005</v>
      </c>
      <c r="I121" s="86">
        <f t="shared" si="42"/>
        <v>-8.4999999999999992E-2</v>
      </c>
      <c r="J121" s="100">
        <f t="shared" si="62"/>
        <v>0.31500000000000006</v>
      </c>
      <c r="K121" s="85">
        <f t="shared" si="69"/>
        <v>0.30500000000000005</v>
      </c>
      <c r="L121" s="84">
        <f t="shared" si="64"/>
        <v>9.9999999999999985E-3</v>
      </c>
      <c r="M121" s="81">
        <f t="shared" si="44"/>
        <v>0.25000000000000006</v>
      </c>
      <c r="N121" s="85">
        <f t="shared" si="51"/>
        <v>0.30500000000000005</v>
      </c>
      <c r="O121" s="86">
        <f t="shared" si="56"/>
        <v>-5.5E-2</v>
      </c>
      <c r="P121" s="100">
        <f t="shared" si="45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7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8"/>
        <v>-5.5E-2</v>
      </c>
      <c r="W121">
        <v>0</v>
      </c>
      <c r="Z121">
        <f t="shared" si="49"/>
        <v>-0.03</v>
      </c>
      <c r="AA121">
        <v>0</v>
      </c>
      <c r="AB121">
        <v>0</v>
      </c>
      <c r="AC121">
        <v>0</v>
      </c>
    </row>
    <row r="122" spans="1:29" x14ac:dyDescent="0.25">
      <c r="A122" s="80">
        <v>40118</v>
      </c>
      <c r="B122" s="81">
        <f>+[1]Listen!C118</f>
        <v>0</v>
      </c>
      <c r="C122" s="10"/>
      <c r="D122" s="101">
        <f t="shared" si="67"/>
        <v>0.48</v>
      </c>
      <c r="E122" s="83">
        <f t="shared" si="59"/>
        <v>0.44</v>
      </c>
      <c r="F122" s="88">
        <f t="shared" si="63"/>
        <v>0.04</v>
      </c>
      <c r="G122" s="102">
        <f t="shared" si="41"/>
        <v>0.28000000000000003</v>
      </c>
      <c r="H122" s="82">
        <f t="shared" si="60"/>
        <v>0.45</v>
      </c>
      <c r="I122" s="83">
        <f t="shared" si="42"/>
        <v>-0.16999999999999998</v>
      </c>
      <c r="J122" s="101">
        <f t="shared" si="62"/>
        <v>0.51</v>
      </c>
      <c r="K122" s="82">
        <f t="shared" si="69"/>
        <v>0.45</v>
      </c>
      <c r="L122" s="88">
        <f t="shared" si="64"/>
        <v>0.06</v>
      </c>
      <c r="M122" s="102">
        <f t="shared" si="44"/>
        <v>0.4</v>
      </c>
      <c r="N122" s="82">
        <f t="shared" si="51"/>
        <v>0.45</v>
      </c>
      <c r="O122" s="83">
        <f t="shared" si="56"/>
        <v>-0.05</v>
      </c>
      <c r="P122" s="101">
        <f t="shared" si="45"/>
        <v>0.48</v>
      </c>
      <c r="Q122" s="83">
        <f t="shared" ref="Q122:R126" si="70">E122</f>
        <v>0.44</v>
      </c>
      <c r="R122" s="107">
        <f t="shared" si="70"/>
        <v>0.04</v>
      </c>
      <c r="S122" s="107">
        <f t="shared" si="47"/>
        <v>0.48</v>
      </c>
      <c r="T122" s="107">
        <f t="shared" ref="T122:U126" si="71">E122</f>
        <v>0.44</v>
      </c>
      <c r="U122" s="107">
        <f t="shared" si="71"/>
        <v>0.04</v>
      </c>
      <c r="V122">
        <v>-0.05</v>
      </c>
      <c r="W122">
        <v>0</v>
      </c>
      <c r="Z122">
        <f t="shared" si="49"/>
        <v>-0.12</v>
      </c>
      <c r="AA122">
        <v>0</v>
      </c>
      <c r="AB122">
        <v>0</v>
      </c>
      <c r="AC122">
        <v>0</v>
      </c>
    </row>
    <row r="123" spans="1:29" x14ac:dyDescent="0.25">
      <c r="A123" s="80">
        <v>40148</v>
      </c>
      <c r="B123" s="81">
        <f>+[1]Listen!C119</f>
        <v>0</v>
      </c>
      <c r="C123" s="10"/>
      <c r="D123" s="100">
        <f t="shared" si="67"/>
        <v>0.79500000000000004</v>
      </c>
      <c r="E123" s="86">
        <f t="shared" si="59"/>
        <v>0.755</v>
      </c>
      <c r="F123" s="84">
        <f t="shared" si="63"/>
        <v>0.04</v>
      </c>
      <c r="G123" s="81">
        <f t="shared" si="41"/>
        <v>0.85</v>
      </c>
      <c r="H123" s="85">
        <f t="shared" si="60"/>
        <v>0.98</v>
      </c>
      <c r="I123" s="86">
        <f t="shared" si="42"/>
        <v>-0.13</v>
      </c>
      <c r="J123" s="100">
        <f t="shared" si="62"/>
        <v>1.1399999999999999</v>
      </c>
      <c r="K123" s="85">
        <f t="shared" si="69"/>
        <v>0.98</v>
      </c>
      <c r="L123" s="84">
        <f t="shared" si="64"/>
        <v>0.16</v>
      </c>
      <c r="M123" s="81">
        <f t="shared" si="44"/>
        <v>0.92999999999999994</v>
      </c>
      <c r="N123" s="85">
        <f t="shared" si="51"/>
        <v>0.98</v>
      </c>
      <c r="O123" s="86">
        <f t="shared" si="56"/>
        <v>-0.05</v>
      </c>
      <c r="P123" s="100">
        <f t="shared" si="45"/>
        <v>0.79500000000000004</v>
      </c>
      <c r="Q123" s="86">
        <f t="shared" si="70"/>
        <v>0.755</v>
      </c>
      <c r="R123" s="103">
        <f t="shared" si="70"/>
        <v>0.04</v>
      </c>
      <c r="S123" s="103">
        <f t="shared" si="47"/>
        <v>0.79500000000000004</v>
      </c>
      <c r="T123" s="103">
        <f t="shared" si="71"/>
        <v>0.755</v>
      </c>
      <c r="U123" s="103">
        <f t="shared" si="71"/>
        <v>0.04</v>
      </c>
      <c r="V123">
        <v>-0.05</v>
      </c>
      <c r="W123">
        <v>0</v>
      </c>
      <c r="Z123">
        <f t="shared" si="49"/>
        <v>-0.08</v>
      </c>
      <c r="AA123">
        <v>0</v>
      </c>
      <c r="AB123">
        <v>0</v>
      </c>
      <c r="AC123">
        <v>0</v>
      </c>
    </row>
    <row r="124" spans="1:29" x14ac:dyDescent="0.25">
      <c r="A124" s="80">
        <v>40179</v>
      </c>
      <c r="B124" s="81">
        <f>+[1]Listen!C120</f>
        <v>0</v>
      </c>
      <c r="C124" s="10"/>
      <c r="D124" s="100">
        <f t="shared" si="67"/>
        <v>1.0349999999999999</v>
      </c>
      <c r="E124" s="86">
        <f t="shared" si="59"/>
        <v>0.995</v>
      </c>
      <c r="F124" s="84">
        <f t="shared" si="63"/>
        <v>0.04</v>
      </c>
      <c r="G124" s="81">
        <f t="shared" si="41"/>
        <v>1.35</v>
      </c>
      <c r="H124" s="85">
        <f t="shared" si="60"/>
        <v>1.6</v>
      </c>
      <c r="I124" s="86">
        <f t="shared" si="42"/>
        <v>-0.25</v>
      </c>
      <c r="J124" s="100">
        <f t="shared" si="62"/>
        <v>1.9400000000000002</v>
      </c>
      <c r="K124" s="85">
        <f t="shared" si="69"/>
        <v>1.6</v>
      </c>
      <c r="L124" s="84">
        <f t="shared" si="64"/>
        <v>0.34</v>
      </c>
      <c r="M124" s="81">
        <f t="shared" si="44"/>
        <v>1.4000000000000001</v>
      </c>
      <c r="N124" s="85">
        <f t="shared" si="51"/>
        <v>1.6</v>
      </c>
      <c r="O124" s="86">
        <f t="shared" si="56"/>
        <v>-0.2</v>
      </c>
      <c r="P124" s="100">
        <f t="shared" si="45"/>
        <v>1.0349999999999999</v>
      </c>
      <c r="Q124" s="86">
        <f t="shared" si="70"/>
        <v>0.995</v>
      </c>
      <c r="R124" s="103">
        <f t="shared" si="70"/>
        <v>0.04</v>
      </c>
      <c r="S124" s="103">
        <f t="shared" si="47"/>
        <v>1.0349999999999999</v>
      </c>
      <c r="T124" s="103">
        <f t="shared" si="71"/>
        <v>0.995</v>
      </c>
      <c r="U124" s="103">
        <f t="shared" si="71"/>
        <v>0.04</v>
      </c>
      <c r="V124">
        <v>-0.2</v>
      </c>
      <c r="W124">
        <v>0</v>
      </c>
      <c r="Z124">
        <f t="shared" si="49"/>
        <v>-0.05</v>
      </c>
      <c r="AA124">
        <v>0</v>
      </c>
      <c r="AB124">
        <v>0</v>
      </c>
      <c r="AC124">
        <v>0</v>
      </c>
    </row>
    <row r="125" spans="1:29" x14ac:dyDescent="0.25">
      <c r="A125" s="80">
        <v>40210</v>
      </c>
      <c r="B125" s="81">
        <f>+[1]Listen!C121</f>
        <v>0</v>
      </c>
      <c r="C125" s="10"/>
      <c r="D125" s="100">
        <f t="shared" si="67"/>
        <v>1.0150000000000001</v>
      </c>
      <c r="E125" s="86">
        <f t="shared" si="59"/>
        <v>0.97500000000000009</v>
      </c>
      <c r="F125" s="84">
        <f t="shared" si="63"/>
        <v>0.04</v>
      </c>
      <c r="G125" s="81">
        <f t="shared" si="41"/>
        <v>1.32</v>
      </c>
      <c r="H125" s="85">
        <f t="shared" si="60"/>
        <v>1.6</v>
      </c>
      <c r="I125" s="86">
        <f t="shared" si="42"/>
        <v>-0.28000000000000003</v>
      </c>
      <c r="J125" s="100">
        <f t="shared" si="62"/>
        <v>1.9400000000000002</v>
      </c>
      <c r="K125" s="85">
        <f t="shared" si="69"/>
        <v>1.6</v>
      </c>
      <c r="L125" s="84">
        <f t="shared" si="64"/>
        <v>0.34</v>
      </c>
      <c r="M125" s="81">
        <f t="shared" si="44"/>
        <v>1.4000000000000001</v>
      </c>
      <c r="N125" s="85">
        <f t="shared" si="51"/>
        <v>1.6</v>
      </c>
      <c r="O125" s="86">
        <f t="shared" si="56"/>
        <v>-0.2</v>
      </c>
      <c r="P125" s="100">
        <f t="shared" si="45"/>
        <v>1.0150000000000001</v>
      </c>
      <c r="Q125" s="86">
        <f t="shared" si="70"/>
        <v>0.97500000000000009</v>
      </c>
      <c r="R125" s="103">
        <f t="shared" si="70"/>
        <v>0.04</v>
      </c>
      <c r="S125" s="103">
        <f t="shared" si="47"/>
        <v>1.0150000000000001</v>
      </c>
      <c r="T125" s="103">
        <f t="shared" si="71"/>
        <v>0.97500000000000009</v>
      </c>
      <c r="U125" s="103">
        <f t="shared" si="71"/>
        <v>0.04</v>
      </c>
      <c r="V125">
        <v>-0.2</v>
      </c>
      <c r="W125">
        <v>0</v>
      </c>
      <c r="Z125">
        <f t="shared" si="49"/>
        <v>-0.08</v>
      </c>
      <c r="AA125">
        <v>0</v>
      </c>
      <c r="AB125">
        <v>0</v>
      </c>
      <c r="AC125">
        <v>0</v>
      </c>
    </row>
    <row r="126" spans="1:29" x14ac:dyDescent="0.25">
      <c r="A126" s="80">
        <v>40238</v>
      </c>
      <c r="B126" s="81">
        <f>+[1]Listen!C122</f>
        <v>0</v>
      </c>
      <c r="C126" s="10"/>
      <c r="D126" s="100">
        <f t="shared" si="67"/>
        <v>0.55000000000000004</v>
      </c>
      <c r="E126" s="86">
        <f t="shared" si="59"/>
        <v>0.51</v>
      </c>
      <c r="F126" s="84">
        <f t="shared" si="63"/>
        <v>0.04</v>
      </c>
      <c r="G126" s="81">
        <f t="shared" si="41"/>
        <v>0.35000000000000003</v>
      </c>
      <c r="H126" s="85">
        <f t="shared" si="60"/>
        <v>0.52</v>
      </c>
      <c r="I126" s="86">
        <f t="shared" si="42"/>
        <v>-0.16999999999999998</v>
      </c>
      <c r="J126" s="100">
        <f t="shared" si="62"/>
        <v>0.62</v>
      </c>
      <c r="K126" s="85">
        <f t="shared" si="69"/>
        <v>0.52</v>
      </c>
      <c r="L126" s="84">
        <f t="shared" si="64"/>
        <v>0.1</v>
      </c>
      <c r="M126" s="81">
        <f t="shared" si="44"/>
        <v>0.47000000000000003</v>
      </c>
      <c r="N126" s="85">
        <f t="shared" si="51"/>
        <v>0.52</v>
      </c>
      <c r="O126" s="86">
        <f t="shared" si="56"/>
        <v>-0.05</v>
      </c>
      <c r="P126" s="100">
        <f t="shared" si="45"/>
        <v>0.55000000000000004</v>
      </c>
      <c r="Q126" s="86">
        <f t="shared" si="70"/>
        <v>0.51</v>
      </c>
      <c r="R126" s="103">
        <f t="shared" si="70"/>
        <v>0.04</v>
      </c>
      <c r="S126" s="103">
        <f t="shared" si="47"/>
        <v>0.55000000000000004</v>
      </c>
      <c r="T126" s="103">
        <f t="shared" si="71"/>
        <v>0.51</v>
      </c>
      <c r="U126" s="103">
        <f t="shared" si="71"/>
        <v>0.04</v>
      </c>
      <c r="V126">
        <v>-0.05</v>
      </c>
      <c r="W126">
        <v>0</v>
      </c>
      <c r="Z126">
        <f t="shared" si="49"/>
        <v>-0.12</v>
      </c>
      <c r="AA126">
        <v>0</v>
      </c>
      <c r="AB126">
        <v>0</v>
      </c>
      <c r="AC126">
        <v>0</v>
      </c>
    </row>
    <row r="127" spans="1:29" x14ac:dyDescent="0.25">
      <c r="A127" s="80">
        <v>40269</v>
      </c>
      <c r="B127" s="81">
        <f>+[1]Listen!C123</f>
        <v>0</v>
      </c>
      <c r="C127" s="10"/>
      <c r="D127" s="101">
        <f t="shared" si="67"/>
        <v>0.31000000000000005</v>
      </c>
      <c r="E127" s="83">
        <f t="shared" si="59"/>
        <v>0.31000000000000005</v>
      </c>
      <c r="F127" s="88">
        <f t="shared" si="63"/>
        <v>0</v>
      </c>
      <c r="G127" s="102">
        <f t="shared" si="41"/>
        <v>0.26</v>
      </c>
      <c r="H127" s="82">
        <f t="shared" si="60"/>
        <v>0.34500000000000003</v>
      </c>
      <c r="I127" s="83">
        <f t="shared" si="42"/>
        <v>-8.4999999999999992E-2</v>
      </c>
      <c r="J127" s="101">
        <f t="shared" si="62"/>
        <v>0.37000000000000005</v>
      </c>
      <c r="K127" s="82">
        <f t="shared" si="69"/>
        <v>0.34500000000000003</v>
      </c>
      <c r="L127" s="88">
        <f t="shared" si="64"/>
        <v>2.5000000000000001E-2</v>
      </c>
      <c r="M127" s="102">
        <f t="shared" si="44"/>
        <v>0.30000000000000004</v>
      </c>
      <c r="N127" s="82">
        <f t="shared" si="51"/>
        <v>0.34500000000000003</v>
      </c>
      <c r="O127" s="83">
        <f t="shared" si="56"/>
        <v>-4.4999999999999998E-2</v>
      </c>
      <c r="P127" s="101">
        <f t="shared" si="45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7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2">VLOOKUP(MONTH(A127),tblMthAdj,4,FALSE)</f>
        <v>-4.4999999999999998E-2</v>
      </c>
      <c r="W127">
        <v>0</v>
      </c>
      <c r="Z127">
        <f t="shared" si="49"/>
        <v>-0.04</v>
      </c>
      <c r="AA127">
        <v>0</v>
      </c>
      <c r="AB127">
        <v>0</v>
      </c>
      <c r="AC127">
        <v>0</v>
      </c>
    </row>
    <row r="128" spans="1:29" x14ac:dyDescent="0.25">
      <c r="A128" s="80">
        <v>40299</v>
      </c>
      <c r="B128" s="81">
        <f>+[1]Listen!C124</f>
        <v>0</v>
      </c>
      <c r="C128" s="10"/>
      <c r="D128" s="100">
        <f t="shared" si="67"/>
        <v>0.29000000000000004</v>
      </c>
      <c r="E128" s="86">
        <f t="shared" si="59"/>
        <v>0.29000000000000004</v>
      </c>
      <c r="F128" s="84">
        <f t="shared" si="63"/>
        <v>0</v>
      </c>
      <c r="G128" s="81">
        <f t="shared" si="41"/>
        <v>0.255</v>
      </c>
      <c r="H128" s="85">
        <f t="shared" si="60"/>
        <v>0.32</v>
      </c>
      <c r="I128" s="86">
        <f t="shared" si="42"/>
        <v>-6.5000000000000002E-2</v>
      </c>
      <c r="J128" s="100">
        <f t="shared" si="62"/>
        <v>0.34500000000000003</v>
      </c>
      <c r="K128" s="85">
        <f t="shared" si="69"/>
        <v>0.32</v>
      </c>
      <c r="L128" s="84">
        <f t="shared" si="64"/>
        <v>2.5000000000000001E-2</v>
      </c>
      <c r="M128" s="81">
        <f t="shared" si="44"/>
        <v>0.28500000000000003</v>
      </c>
      <c r="N128" s="85">
        <f t="shared" si="51"/>
        <v>0.32</v>
      </c>
      <c r="O128" s="86">
        <f t="shared" si="56"/>
        <v>-3.5000000000000003E-2</v>
      </c>
      <c r="P128" s="100">
        <f t="shared" si="45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7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2"/>
        <v>-3.5000000000000003E-2</v>
      </c>
      <c r="W128">
        <v>0</v>
      </c>
      <c r="Z128">
        <f t="shared" si="49"/>
        <v>-0.03</v>
      </c>
      <c r="AA128">
        <v>0</v>
      </c>
      <c r="AB128">
        <v>0</v>
      </c>
      <c r="AC128">
        <v>0</v>
      </c>
    </row>
    <row r="129" spans="1:29" x14ac:dyDescent="0.25">
      <c r="A129" s="80">
        <v>40330</v>
      </c>
      <c r="B129" s="81">
        <f>+[1]Listen!C125</f>
        <v>0</v>
      </c>
      <c r="C129" s="10"/>
      <c r="D129" s="100">
        <f t="shared" si="67"/>
        <v>0.29750000000000004</v>
      </c>
      <c r="E129" s="86">
        <f t="shared" si="59"/>
        <v>0.30000000000000004</v>
      </c>
      <c r="F129" s="84">
        <f t="shared" si="63"/>
        <v>-2.5000000000000001E-3</v>
      </c>
      <c r="G129" s="81">
        <f t="shared" si="41"/>
        <v>0.25000000000000006</v>
      </c>
      <c r="H129" s="85">
        <f t="shared" si="60"/>
        <v>0.30500000000000005</v>
      </c>
      <c r="I129" s="86">
        <f t="shared" si="42"/>
        <v>-5.5000000000000007E-2</v>
      </c>
      <c r="J129" s="100">
        <f t="shared" si="62"/>
        <v>0.33000000000000007</v>
      </c>
      <c r="K129" s="85">
        <f t="shared" si="69"/>
        <v>0.30500000000000005</v>
      </c>
      <c r="L129" s="84">
        <f t="shared" si="64"/>
        <v>2.5000000000000001E-2</v>
      </c>
      <c r="M129" s="81">
        <f t="shared" si="44"/>
        <v>0.27</v>
      </c>
      <c r="N129" s="85">
        <f t="shared" si="51"/>
        <v>0.30500000000000005</v>
      </c>
      <c r="O129" s="86">
        <f t="shared" si="56"/>
        <v>-3.5000000000000003E-2</v>
      </c>
      <c r="P129" s="100">
        <f t="shared" si="45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7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2"/>
        <v>-3.5000000000000003E-2</v>
      </c>
      <c r="W129">
        <v>0</v>
      </c>
      <c r="Z129">
        <f t="shared" si="49"/>
        <v>-0.02</v>
      </c>
      <c r="AA129">
        <v>0</v>
      </c>
      <c r="AB129">
        <v>0</v>
      </c>
      <c r="AC129">
        <v>0</v>
      </c>
    </row>
    <row r="130" spans="1:29" x14ac:dyDescent="0.25">
      <c r="A130" s="80">
        <v>40360</v>
      </c>
      <c r="B130" s="81">
        <f>+[1]Listen!C126</f>
        <v>0</v>
      </c>
      <c r="C130" s="10"/>
      <c r="D130" s="100">
        <f t="shared" si="67"/>
        <v>0.31250000000000006</v>
      </c>
      <c r="E130" s="86">
        <f t="shared" si="59"/>
        <v>0.31500000000000006</v>
      </c>
      <c r="F130" s="84">
        <f t="shared" si="63"/>
        <v>-2.5000000000000001E-3</v>
      </c>
      <c r="G130" s="81">
        <f t="shared" si="41"/>
        <v>0.35500000000000004</v>
      </c>
      <c r="H130" s="85">
        <f t="shared" si="60"/>
        <v>0.37500000000000006</v>
      </c>
      <c r="I130" s="86">
        <f t="shared" si="42"/>
        <v>-0.02</v>
      </c>
      <c r="J130" s="100">
        <f t="shared" si="62"/>
        <v>0.40000000000000008</v>
      </c>
      <c r="K130" s="85">
        <f t="shared" si="69"/>
        <v>0.37500000000000006</v>
      </c>
      <c r="L130" s="84">
        <f t="shared" si="64"/>
        <v>2.5000000000000001E-2</v>
      </c>
      <c r="M130" s="81">
        <f t="shared" si="44"/>
        <v>0.35500000000000004</v>
      </c>
      <c r="N130" s="85">
        <f t="shared" si="51"/>
        <v>0.37500000000000006</v>
      </c>
      <c r="O130" s="86">
        <f t="shared" si="56"/>
        <v>-0.02</v>
      </c>
      <c r="P130" s="100">
        <f t="shared" si="45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7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2"/>
        <v>-0.02</v>
      </c>
      <c r="W130">
        <v>0</v>
      </c>
      <c r="Z130">
        <f t="shared" si="49"/>
        <v>0</v>
      </c>
      <c r="AA130">
        <v>0</v>
      </c>
      <c r="AB130">
        <v>0</v>
      </c>
      <c r="AC130">
        <v>0</v>
      </c>
    </row>
    <row r="131" spans="1:29" x14ac:dyDescent="0.25">
      <c r="A131" s="80">
        <v>40391</v>
      </c>
      <c r="B131" s="81">
        <f>+[1]Listen!C127</f>
        <v>0</v>
      </c>
      <c r="C131" s="10"/>
      <c r="D131" s="100">
        <f t="shared" si="67"/>
        <v>0.31000000000000005</v>
      </c>
      <c r="E131" s="86">
        <f t="shared" ref="E131:E144" si="73">E119+Y131+AA131</f>
        <v>0.31500000000000006</v>
      </c>
      <c r="F131" s="84">
        <f t="shared" si="63"/>
        <v>-5.0000000000000001E-3</v>
      </c>
      <c r="G131" s="81">
        <f t="shared" si="41"/>
        <v>0.35500000000000004</v>
      </c>
      <c r="H131" s="85">
        <f t="shared" si="60"/>
        <v>0.37500000000000006</v>
      </c>
      <c r="I131" s="86">
        <f t="shared" si="42"/>
        <v>-0.02</v>
      </c>
      <c r="J131" s="100">
        <f t="shared" si="62"/>
        <v>0.39000000000000007</v>
      </c>
      <c r="K131" s="85">
        <f t="shared" si="69"/>
        <v>0.37500000000000006</v>
      </c>
      <c r="L131" s="84">
        <f t="shared" si="64"/>
        <v>1.4999999999999999E-2</v>
      </c>
      <c r="M131" s="81">
        <f t="shared" si="44"/>
        <v>0.35500000000000004</v>
      </c>
      <c r="N131" s="85">
        <f t="shared" si="51"/>
        <v>0.37500000000000006</v>
      </c>
      <c r="O131" s="86">
        <f t="shared" si="56"/>
        <v>-0.02</v>
      </c>
      <c r="P131" s="100">
        <f t="shared" si="45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7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2"/>
        <v>-0.02</v>
      </c>
      <c r="W131">
        <v>0</v>
      </c>
      <c r="Z131">
        <f t="shared" si="49"/>
        <v>0</v>
      </c>
      <c r="AA131">
        <v>0</v>
      </c>
      <c r="AB131">
        <v>0</v>
      </c>
      <c r="AC131">
        <v>0</v>
      </c>
    </row>
    <row r="132" spans="1:29" x14ac:dyDescent="0.25">
      <c r="A132" s="80">
        <v>40422</v>
      </c>
      <c r="B132" s="81">
        <f>+[1]Listen!C128</f>
        <v>0</v>
      </c>
      <c r="C132" s="10"/>
      <c r="D132" s="100">
        <f t="shared" si="67"/>
        <v>0.28500000000000003</v>
      </c>
      <c r="E132" s="86">
        <f t="shared" si="73"/>
        <v>0.29000000000000004</v>
      </c>
      <c r="F132" s="84">
        <f t="shared" si="63"/>
        <v>-5.0000000000000001E-3</v>
      </c>
      <c r="G132" s="81">
        <f t="shared" si="41"/>
        <v>0.24500000000000002</v>
      </c>
      <c r="H132" s="85">
        <f t="shared" si="60"/>
        <v>0.28500000000000003</v>
      </c>
      <c r="I132" s="86">
        <f t="shared" si="42"/>
        <v>-0.04</v>
      </c>
      <c r="J132" s="100">
        <f t="shared" si="62"/>
        <v>0.30000000000000004</v>
      </c>
      <c r="K132" s="85">
        <f t="shared" si="69"/>
        <v>0.28500000000000003</v>
      </c>
      <c r="L132" s="84">
        <f t="shared" si="64"/>
        <v>1.4999999999999999E-2</v>
      </c>
      <c r="M132" s="81">
        <f t="shared" si="44"/>
        <v>0.26500000000000001</v>
      </c>
      <c r="N132" s="85">
        <f t="shared" si="51"/>
        <v>0.28500000000000003</v>
      </c>
      <c r="O132" s="86">
        <f t="shared" si="56"/>
        <v>-0.02</v>
      </c>
      <c r="P132" s="100">
        <f t="shared" si="45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7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2"/>
        <v>-0.02</v>
      </c>
      <c r="W132">
        <v>0</v>
      </c>
      <c r="Z132">
        <f t="shared" si="49"/>
        <v>-0.02</v>
      </c>
      <c r="AA132">
        <v>0</v>
      </c>
      <c r="AB132">
        <v>0</v>
      </c>
      <c r="AC132">
        <v>0</v>
      </c>
    </row>
    <row r="133" spans="1:29" x14ac:dyDescent="0.25">
      <c r="A133" s="80">
        <v>40452</v>
      </c>
      <c r="B133" s="81">
        <f>+[1]Listen!C129</f>
        <v>0</v>
      </c>
      <c r="C133" s="10"/>
      <c r="D133" s="100">
        <f t="shared" si="67"/>
        <v>0.34499999999999997</v>
      </c>
      <c r="E133" s="86">
        <f t="shared" si="73"/>
        <v>0.35</v>
      </c>
      <c r="F133" s="84">
        <f t="shared" si="63"/>
        <v>-5.0000000000000001E-3</v>
      </c>
      <c r="G133" s="81">
        <f t="shared" si="41"/>
        <v>0.22000000000000006</v>
      </c>
      <c r="H133" s="85">
        <f t="shared" si="60"/>
        <v>0.30500000000000005</v>
      </c>
      <c r="I133" s="86">
        <f t="shared" si="42"/>
        <v>-8.4999999999999992E-2</v>
      </c>
      <c r="J133" s="100">
        <f t="shared" si="62"/>
        <v>0.31500000000000006</v>
      </c>
      <c r="K133" s="85">
        <f t="shared" si="69"/>
        <v>0.30500000000000005</v>
      </c>
      <c r="L133" s="84">
        <f t="shared" si="64"/>
        <v>9.9999999999999985E-3</v>
      </c>
      <c r="M133" s="81">
        <f t="shared" si="44"/>
        <v>0.25000000000000006</v>
      </c>
      <c r="N133" s="85">
        <f t="shared" si="51"/>
        <v>0.30500000000000005</v>
      </c>
      <c r="O133" s="86">
        <f t="shared" si="56"/>
        <v>-5.5E-2</v>
      </c>
      <c r="P133" s="100">
        <f t="shared" si="45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7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2"/>
        <v>-5.5E-2</v>
      </c>
      <c r="W133">
        <v>0</v>
      </c>
      <c r="Z133">
        <f t="shared" si="49"/>
        <v>-0.03</v>
      </c>
      <c r="AA133">
        <v>0</v>
      </c>
      <c r="AB133">
        <v>0</v>
      </c>
      <c r="AC133">
        <v>0</v>
      </c>
    </row>
    <row r="134" spans="1:29" x14ac:dyDescent="0.25">
      <c r="A134" s="80">
        <v>40483</v>
      </c>
      <c r="B134" s="81">
        <f>+[1]Listen!C130</f>
        <v>0</v>
      </c>
      <c r="C134" s="10"/>
      <c r="D134" s="101">
        <f t="shared" si="67"/>
        <v>0.48</v>
      </c>
      <c r="E134" s="83">
        <f t="shared" si="73"/>
        <v>0.44</v>
      </c>
      <c r="F134" s="88">
        <f t="shared" si="63"/>
        <v>0.04</v>
      </c>
      <c r="G134" s="102">
        <f t="shared" si="41"/>
        <v>0.28000000000000003</v>
      </c>
      <c r="H134" s="82">
        <f t="shared" si="60"/>
        <v>0.45</v>
      </c>
      <c r="I134" s="83">
        <f t="shared" si="42"/>
        <v>-0.16999999999999998</v>
      </c>
      <c r="J134" s="101">
        <f t="shared" si="62"/>
        <v>0.51</v>
      </c>
      <c r="K134" s="82">
        <f t="shared" si="69"/>
        <v>0.45</v>
      </c>
      <c r="L134" s="88">
        <f t="shared" si="64"/>
        <v>0.06</v>
      </c>
      <c r="M134" s="102">
        <f t="shared" si="44"/>
        <v>0.4</v>
      </c>
      <c r="N134" s="82">
        <f t="shared" si="51"/>
        <v>0.45</v>
      </c>
      <c r="O134" s="83">
        <f t="shared" si="56"/>
        <v>-0.05</v>
      </c>
      <c r="P134" s="101">
        <f t="shared" si="45"/>
        <v>0.48</v>
      </c>
      <c r="Q134" s="83">
        <f t="shared" ref="Q134:R138" si="74">E134</f>
        <v>0.44</v>
      </c>
      <c r="R134" s="107">
        <f t="shared" si="74"/>
        <v>0.04</v>
      </c>
      <c r="S134" s="107">
        <f t="shared" si="47"/>
        <v>0.48</v>
      </c>
      <c r="T134" s="107">
        <f t="shared" ref="T134:U138" si="75">E134</f>
        <v>0.44</v>
      </c>
      <c r="U134" s="107">
        <f t="shared" si="75"/>
        <v>0.04</v>
      </c>
      <c r="V134">
        <v>-0.05</v>
      </c>
      <c r="W134">
        <v>0</v>
      </c>
      <c r="Z134">
        <f t="shared" si="49"/>
        <v>-0.12</v>
      </c>
      <c r="AA134">
        <v>0</v>
      </c>
      <c r="AB134">
        <v>0</v>
      </c>
      <c r="AC134">
        <v>0</v>
      </c>
    </row>
    <row r="135" spans="1:29" x14ac:dyDescent="0.25">
      <c r="A135" s="80">
        <v>40513</v>
      </c>
      <c r="B135" s="81">
        <f>+[1]Listen!C131</f>
        <v>0</v>
      </c>
      <c r="C135" s="10"/>
      <c r="D135" s="100">
        <f t="shared" si="67"/>
        <v>0.79500000000000004</v>
      </c>
      <c r="E135" s="86">
        <f t="shared" si="73"/>
        <v>0.755</v>
      </c>
      <c r="F135" s="84">
        <f t="shared" si="63"/>
        <v>0.04</v>
      </c>
      <c r="G135" s="81">
        <f t="shared" si="41"/>
        <v>0.85</v>
      </c>
      <c r="H135" s="85">
        <f t="shared" si="60"/>
        <v>0.98</v>
      </c>
      <c r="I135" s="86">
        <f t="shared" si="42"/>
        <v>-0.13</v>
      </c>
      <c r="J135" s="100">
        <f t="shared" si="62"/>
        <v>1.1399999999999999</v>
      </c>
      <c r="K135" s="85">
        <f t="shared" si="69"/>
        <v>0.98</v>
      </c>
      <c r="L135" s="84">
        <f t="shared" si="64"/>
        <v>0.16</v>
      </c>
      <c r="M135" s="81">
        <f t="shared" si="44"/>
        <v>0.92999999999999994</v>
      </c>
      <c r="N135" s="85">
        <f t="shared" si="51"/>
        <v>0.98</v>
      </c>
      <c r="O135" s="86">
        <f t="shared" si="56"/>
        <v>-0.05</v>
      </c>
      <c r="P135" s="100">
        <f t="shared" si="45"/>
        <v>0.79500000000000004</v>
      </c>
      <c r="Q135" s="86">
        <f t="shared" si="74"/>
        <v>0.755</v>
      </c>
      <c r="R135" s="103">
        <f t="shared" si="74"/>
        <v>0.04</v>
      </c>
      <c r="S135" s="103">
        <f t="shared" si="47"/>
        <v>0.79500000000000004</v>
      </c>
      <c r="T135" s="103">
        <f t="shared" si="75"/>
        <v>0.755</v>
      </c>
      <c r="U135" s="103">
        <f t="shared" si="75"/>
        <v>0.04</v>
      </c>
      <c r="V135">
        <v>-0.05</v>
      </c>
      <c r="W135">
        <v>0</v>
      </c>
      <c r="Z135">
        <f t="shared" si="49"/>
        <v>-0.08</v>
      </c>
      <c r="AA135">
        <v>0</v>
      </c>
      <c r="AB135">
        <v>0</v>
      </c>
      <c r="AC135">
        <v>0</v>
      </c>
    </row>
    <row r="136" spans="1:29" x14ac:dyDescent="0.25">
      <c r="A136" s="80">
        <v>40544</v>
      </c>
      <c r="B136" s="81">
        <f>+[1]Listen!C132</f>
        <v>0</v>
      </c>
      <c r="C136" s="10"/>
      <c r="D136" s="100">
        <f t="shared" si="67"/>
        <v>1.0349999999999999</v>
      </c>
      <c r="E136" s="86">
        <f t="shared" si="73"/>
        <v>0.995</v>
      </c>
      <c r="F136" s="84">
        <f t="shared" si="63"/>
        <v>0.04</v>
      </c>
      <c r="G136" s="81">
        <f t="shared" si="41"/>
        <v>1.35</v>
      </c>
      <c r="H136" s="85">
        <f t="shared" si="60"/>
        <v>1.6</v>
      </c>
      <c r="I136" s="86">
        <f t="shared" si="42"/>
        <v>-0.25</v>
      </c>
      <c r="J136" s="100">
        <f t="shared" si="62"/>
        <v>1.9400000000000002</v>
      </c>
      <c r="K136" s="85">
        <f t="shared" si="69"/>
        <v>1.6</v>
      </c>
      <c r="L136" s="84">
        <f t="shared" si="64"/>
        <v>0.34</v>
      </c>
      <c r="M136" s="81">
        <f t="shared" si="44"/>
        <v>1.4000000000000001</v>
      </c>
      <c r="N136" s="85">
        <f t="shared" si="51"/>
        <v>1.6</v>
      </c>
      <c r="O136" s="86">
        <f t="shared" si="56"/>
        <v>-0.2</v>
      </c>
      <c r="P136" s="100">
        <f t="shared" si="45"/>
        <v>1.0349999999999999</v>
      </c>
      <c r="Q136" s="86">
        <f t="shared" si="74"/>
        <v>0.995</v>
      </c>
      <c r="R136" s="103">
        <f t="shared" si="74"/>
        <v>0.04</v>
      </c>
      <c r="S136" s="103">
        <f t="shared" si="47"/>
        <v>1.0349999999999999</v>
      </c>
      <c r="T136" s="103">
        <f t="shared" si="75"/>
        <v>0.995</v>
      </c>
      <c r="U136" s="103">
        <f t="shared" si="75"/>
        <v>0.04</v>
      </c>
      <c r="V136">
        <v>-0.2</v>
      </c>
      <c r="W136">
        <v>0</v>
      </c>
      <c r="Z136">
        <f t="shared" si="49"/>
        <v>-0.05</v>
      </c>
      <c r="AA136">
        <v>0</v>
      </c>
      <c r="AB136">
        <v>0</v>
      </c>
      <c r="AC136">
        <v>0</v>
      </c>
    </row>
    <row r="137" spans="1:29" x14ac:dyDescent="0.25">
      <c r="A137" s="80">
        <v>40575</v>
      </c>
      <c r="B137" s="81">
        <f>+[1]Listen!C133</f>
        <v>0</v>
      </c>
      <c r="C137" s="10"/>
      <c r="D137" s="100">
        <f t="shared" si="67"/>
        <v>1.0150000000000001</v>
      </c>
      <c r="E137" s="86">
        <f t="shared" si="73"/>
        <v>0.97500000000000009</v>
      </c>
      <c r="F137" s="84">
        <f t="shared" si="63"/>
        <v>0.04</v>
      </c>
      <c r="G137" s="81">
        <f t="shared" si="41"/>
        <v>1.32</v>
      </c>
      <c r="H137" s="85">
        <f t="shared" si="60"/>
        <v>1.6</v>
      </c>
      <c r="I137" s="86">
        <f t="shared" si="42"/>
        <v>-0.28000000000000003</v>
      </c>
      <c r="J137" s="100">
        <f t="shared" si="62"/>
        <v>1.9400000000000002</v>
      </c>
      <c r="K137" s="85">
        <f t="shared" si="69"/>
        <v>1.6</v>
      </c>
      <c r="L137" s="84">
        <f t="shared" si="64"/>
        <v>0.34</v>
      </c>
      <c r="M137" s="81">
        <f t="shared" si="44"/>
        <v>1.4000000000000001</v>
      </c>
      <c r="N137" s="85">
        <f t="shared" si="51"/>
        <v>1.6</v>
      </c>
      <c r="O137" s="86">
        <f t="shared" si="56"/>
        <v>-0.2</v>
      </c>
      <c r="P137" s="100">
        <f t="shared" si="45"/>
        <v>1.0150000000000001</v>
      </c>
      <c r="Q137" s="86">
        <f t="shared" si="74"/>
        <v>0.97500000000000009</v>
      </c>
      <c r="R137" s="103">
        <f t="shared" si="74"/>
        <v>0.04</v>
      </c>
      <c r="S137" s="103">
        <f t="shared" si="47"/>
        <v>1.0150000000000001</v>
      </c>
      <c r="T137" s="103">
        <f t="shared" si="75"/>
        <v>0.97500000000000009</v>
      </c>
      <c r="U137" s="103">
        <f t="shared" si="75"/>
        <v>0.04</v>
      </c>
      <c r="V137">
        <v>-0.2</v>
      </c>
      <c r="W137">
        <v>0</v>
      </c>
      <c r="Z137">
        <f t="shared" si="49"/>
        <v>-0.08</v>
      </c>
      <c r="AA137">
        <v>0</v>
      </c>
      <c r="AB137">
        <v>0</v>
      </c>
      <c r="AC137">
        <v>0</v>
      </c>
    </row>
    <row r="138" spans="1:29" x14ac:dyDescent="0.25">
      <c r="A138" s="80">
        <v>40603</v>
      </c>
      <c r="B138" s="81">
        <f>+[1]Listen!C134</f>
        <v>0</v>
      </c>
      <c r="C138" s="10"/>
      <c r="D138" s="100">
        <f t="shared" si="67"/>
        <v>0.55000000000000004</v>
      </c>
      <c r="E138" s="86">
        <f t="shared" si="73"/>
        <v>0.51</v>
      </c>
      <c r="F138" s="84">
        <f t="shared" si="63"/>
        <v>0.04</v>
      </c>
      <c r="G138" s="81">
        <f t="shared" ref="G138:G201" si="76">H138+I138</f>
        <v>0.35000000000000003</v>
      </c>
      <c r="H138" s="85">
        <f t="shared" si="60"/>
        <v>0.52</v>
      </c>
      <c r="I138" s="86">
        <f t="shared" ref="I138:I201" si="77">O138+Z138</f>
        <v>-0.16999999999999998</v>
      </c>
      <c r="J138" s="100">
        <f t="shared" ref="J138:J169" si="78">K138+L138</f>
        <v>0.62</v>
      </c>
      <c r="K138" s="85">
        <f t="shared" si="69"/>
        <v>0.52</v>
      </c>
      <c r="L138" s="84">
        <f t="shared" si="64"/>
        <v>0.1</v>
      </c>
      <c r="M138" s="81">
        <f t="shared" ref="M138:M201" si="79">N138+O138</f>
        <v>0.47000000000000003</v>
      </c>
      <c r="N138" s="85">
        <f t="shared" si="51"/>
        <v>0.52</v>
      </c>
      <c r="O138" s="86">
        <f t="shared" si="56"/>
        <v>-0.05</v>
      </c>
      <c r="P138" s="100">
        <f t="shared" ref="P138:P201" si="80">Q138+R138</f>
        <v>0.55000000000000004</v>
      </c>
      <c r="Q138" s="86">
        <f t="shared" si="74"/>
        <v>0.51</v>
      </c>
      <c r="R138" s="103">
        <f t="shared" si="74"/>
        <v>0.04</v>
      </c>
      <c r="S138" s="103">
        <f t="shared" ref="S138:S201" si="81">T138+U138</f>
        <v>0.55000000000000004</v>
      </c>
      <c r="T138" s="103">
        <f t="shared" si="75"/>
        <v>0.51</v>
      </c>
      <c r="U138" s="103">
        <f t="shared" si="75"/>
        <v>0.04</v>
      </c>
      <c r="V138">
        <v>-0.05</v>
      </c>
      <c r="W138">
        <v>0</v>
      </c>
      <c r="Z138">
        <f t="shared" ref="Z138:Z201" si="82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5">
      <c r="A139" s="80">
        <v>40634</v>
      </c>
      <c r="B139" s="81">
        <f>+[1]Listen!C135</f>
        <v>0</v>
      </c>
      <c r="C139" s="10"/>
      <c r="D139" s="101">
        <f t="shared" si="67"/>
        <v>0.31000000000000005</v>
      </c>
      <c r="E139" s="83">
        <f t="shared" si="73"/>
        <v>0.31000000000000005</v>
      </c>
      <c r="F139" s="88">
        <f t="shared" si="63"/>
        <v>0</v>
      </c>
      <c r="G139" s="102">
        <f t="shared" si="76"/>
        <v>0.26</v>
      </c>
      <c r="H139" s="82">
        <f t="shared" si="60"/>
        <v>0.34500000000000003</v>
      </c>
      <c r="I139" s="83">
        <f t="shared" si="77"/>
        <v>-8.4999999999999992E-2</v>
      </c>
      <c r="J139" s="101">
        <f t="shared" si="78"/>
        <v>0.37000000000000005</v>
      </c>
      <c r="K139" s="82">
        <f t="shared" si="69"/>
        <v>0.34500000000000003</v>
      </c>
      <c r="L139" s="88">
        <f t="shared" ref="L139:L170" si="83">L127</f>
        <v>2.5000000000000001E-2</v>
      </c>
      <c r="M139" s="102">
        <f t="shared" si="79"/>
        <v>0.30000000000000004</v>
      </c>
      <c r="N139" s="82">
        <f t="shared" si="51"/>
        <v>0.34500000000000003</v>
      </c>
      <c r="O139" s="83">
        <f t="shared" si="56"/>
        <v>-4.4999999999999998E-2</v>
      </c>
      <c r="P139" s="101">
        <f t="shared" si="80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81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4">VLOOKUP(MONTH(A139),tblMthAdj,4,FALSE)</f>
        <v>-4.4999999999999998E-2</v>
      </c>
      <c r="W139">
        <v>0</v>
      </c>
      <c r="Z139">
        <f t="shared" si="82"/>
        <v>-0.04</v>
      </c>
      <c r="AA139">
        <v>0</v>
      </c>
      <c r="AB139">
        <v>0</v>
      </c>
      <c r="AC139">
        <v>0</v>
      </c>
    </row>
    <row r="140" spans="1:29" x14ac:dyDescent="0.25">
      <c r="A140" s="80">
        <v>40664</v>
      </c>
      <c r="B140" s="81">
        <f>+[1]Listen!C136</f>
        <v>0</v>
      </c>
      <c r="C140" s="10"/>
      <c r="D140" s="100">
        <f t="shared" si="67"/>
        <v>0.29000000000000004</v>
      </c>
      <c r="E140" s="86">
        <f t="shared" si="73"/>
        <v>0.29000000000000004</v>
      </c>
      <c r="F140" s="84">
        <f t="shared" si="63"/>
        <v>0</v>
      </c>
      <c r="G140" s="81">
        <f t="shared" si="76"/>
        <v>0.255</v>
      </c>
      <c r="H140" s="85">
        <f t="shared" si="60"/>
        <v>0.32</v>
      </c>
      <c r="I140" s="86">
        <f t="shared" si="77"/>
        <v>-6.5000000000000002E-2</v>
      </c>
      <c r="J140" s="100">
        <f t="shared" si="78"/>
        <v>0.34500000000000003</v>
      </c>
      <c r="K140" s="85">
        <f t="shared" si="69"/>
        <v>0.32</v>
      </c>
      <c r="L140" s="84">
        <f t="shared" si="83"/>
        <v>2.5000000000000001E-2</v>
      </c>
      <c r="M140" s="81">
        <f t="shared" si="79"/>
        <v>0.28500000000000003</v>
      </c>
      <c r="N140" s="85">
        <f t="shared" si="51"/>
        <v>0.32</v>
      </c>
      <c r="O140" s="86">
        <f t="shared" si="56"/>
        <v>-3.5000000000000003E-2</v>
      </c>
      <c r="P140" s="100">
        <f t="shared" si="80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81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4"/>
        <v>-3.5000000000000003E-2</v>
      </c>
      <c r="W140">
        <v>0</v>
      </c>
      <c r="Z140">
        <f t="shared" si="82"/>
        <v>-0.03</v>
      </c>
      <c r="AA140">
        <v>0</v>
      </c>
      <c r="AB140">
        <v>0</v>
      </c>
      <c r="AC140">
        <v>0</v>
      </c>
    </row>
    <row r="141" spans="1:29" x14ac:dyDescent="0.25">
      <c r="A141" s="80">
        <v>40695</v>
      </c>
      <c r="B141" s="81">
        <f>+[1]Listen!C137</f>
        <v>0</v>
      </c>
      <c r="C141" s="10"/>
      <c r="D141" s="100">
        <f t="shared" si="67"/>
        <v>0.29750000000000004</v>
      </c>
      <c r="E141" s="86">
        <f t="shared" si="73"/>
        <v>0.30000000000000004</v>
      </c>
      <c r="F141" s="84">
        <f t="shared" si="63"/>
        <v>-2.5000000000000001E-3</v>
      </c>
      <c r="G141" s="81">
        <f t="shared" si="76"/>
        <v>0.25000000000000006</v>
      </c>
      <c r="H141" s="85">
        <f t="shared" si="60"/>
        <v>0.30500000000000005</v>
      </c>
      <c r="I141" s="86">
        <f t="shared" si="77"/>
        <v>-5.5000000000000007E-2</v>
      </c>
      <c r="J141" s="100">
        <f t="shared" si="78"/>
        <v>0.33000000000000007</v>
      </c>
      <c r="K141" s="85">
        <f t="shared" si="69"/>
        <v>0.30500000000000005</v>
      </c>
      <c r="L141" s="84">
        <f t="shared" si="83"/>
        <v>2.5000000000000001E-2</v>
      </c>
      <c r="M141" s="81">
        <f t="shared" si="79"/>
        <v>0.27</v>
      </c>
      <c r="N141" s="85">
        <f t="shared" si="51"/>
        <v>0.30500000000000005</v>
      </c>
      <c r="O141" s="86">
        <f t="shared" si="56"/>
        <v>-3.5000000000000003E-2</v>
      </c>
      <c r="P141" s="100">
        <f t="shared" si="80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81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4"/>
        <v>-3.5000000000000003E-2</v>
      </c>
      <c r="W141">
        <v>0</v>
      </c>
      <c r="Z141">
        <f t="shared" si="82"/>
        <v>-0.02</v>
      </c>
      <c r="AA141">
        <v>0</v>
      </c>
      <c r="AB141">
        <v>0</v>
      </c>
      <c r="AC141">
        <v>0</v>
      </c>
    </row>
    <row r="142" spans="1:29" x14ac:dyDescent="0.25">
      <c r="A142" s="80">
        <v>40725</v>
      </c>
      <c r="B142" s="81">
        <f>+[1]Listen!C138</f>
        <v>0</v>
      </c>
      <c r="C142" s="10"/>
      <c r="D142" s="100">
        <f t="shared" si="67"/>
        <v>0.31250000000000006</v>
      </c>
      <c r="E142" s="86">
        <f t="shared" si="73"/>
        <v>0.31500000000000006</v>
      </c>
      <c r="F142" s="84">
        <f t="shared" si="63"/>
        <v>-2.5000000000000001E-3</v>
      </c>
      <c r="G142" s="81">
        <f t="shared" si="76"/>
        <v>0.35500000000000004</v>
      </c>
      <c r="H142" s="85">
        <f t="shared" si="60"/>
        <v>0.37500000000000006</v>
      </c>
      <c r="I142" s="86">
        <f t="shared" si="77"/>
        <v>-0.02</v>
      </c>
      <c r="J142" s="100">
        <f t="shared" si="78"/>
        <v>0.40000000000000008</v>
      </c>
      <c r="K142" s="85">
        <f t="shared" si="69"/>
        <v>0.37500000000000006</v>
      </c>
      <c r="L142" s="84">
        <f t="shared" si="83"/>
        <v>2.5000000000000001E-2</v>
      </c>
      <c r="M142" s="81">
        <f t="shared" si="79"/>
        <v>0.35500000000000004</v>
      </c>
      <c r="N142" s="85">
        <f t="shared" ref="N142:N205" si="85">K142</f>
        <v>0.37500000000000006</v>
      </c>
      <c r="O142" s="86">
        <f t="shared" si="56"/>
        <v>-0.02</v>
      </c>
      <c r="P142" s="100">
        <f t="shared" si="80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81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4"/>
        <v>-0.02</v>
      </c>
      <c r="W142">
        <v>0</v>
      </c>
      <c r="Z142">
        <f t="shared" si="82"/>
        <v>0</v>
      </c>
      <c r="AA142">
        <v>0</v>
      </c>
      <c r="AB142">
        <v>0</v>
      </c>
      <c r="AC142">
        <v>0</v>
      </c>
    </row>
    <row r="143" spans="1:29" x14ac:dyDescent="0.25">
      <c r="A143" s="80">
        <v>40756</v>
      </c>
      <c r="B143" s="81">
        <f>+[1]Listen!C139</f>
        <v>0</v>
      </c>
      <c r="C143" s="10"/>
      <c r="D143" s="100">
        <f t="shared" si="67"/>
        <v>0.31000000000000005</v>
      </c>
      <c r="E143" s="86">
        <f t="shared" si="73"/>
        <v>0.31500000000000006</v>
      </c>
      <c r="F143" s="84">
        <f t="shared" si="63"/>
        <v>-5.0000000000000001E-3</v>
      </c>
      <c r="G143" s="81">
        <f t="shared" si="76"/>
        <v>0.35500000000000004</v>
      </c>
      <c r="H143" s="85">
        <f t="shared" si="60"/>
        <v>0.37500000000000006</v>
      </c>
      <c r="I143" s="86">
        <f t="shared" si="77"/>
        <v>-0.02</v>
      </c>
      <c r="J143" s="100">
        <f t="shared" si="78"/>
        <v>0.39000000000000007</v>
      </c>
      <c r="K143" s="85">
        <f t="shared" si="69"/>
        <v>0.37500000000000006</v>
      </c>
      <c r="L143" s="84">
        <f t="shared" si="83"/>
        <v>1.4999999999999999E-2</v>
      </c>
      <c r="M143" s="81">
        <f t="shared" si="79"/>
        <v>0.35500000000000004</v>
      </c>
      <c r="N143" s="85">
        <f t="shared" si="85"/>
        <v>0.37500000000000006</v>
      </c>
      <c r="O143" s="86">
        <f t="shared" si="56"/>
        <v>-0.02</v>
      </c>
      <c r="P143" s="100">
        <f t="shared" si="80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81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4"/>
        <v>-0.02</v>
      </c>
      <c r="W143">
        <v>0</v>
      </c>
      <c r="Z143">
        <f t="shared" si="82"/>
        <v>0</v>
      </c>
      <c r="AA143">
        <v>0</v>
      </c>
      <c r="AB143">
        <v>0</v>
      </c>
      <c r="AC143">
        <v>0</v>
      </c>
    </row>
    <row r="144" spans="1:29" x14ac:dyDescent="0.25">
      <c r="A144" s="80">
        <v>40787</v>
      </c>
      <c r="B144" s="81">
        <f>+[1]Listen!C140</f>
        <v>0</v>
      </c>
      <c r="C144" s="10"/>
      <c r="D144" s="100">
        <f t="shared" si="67"/>
        <v>0.28500000000000003</v>
      </c>
      <c r="E144" s="86">
        <f t="shared" si="73"/>
        <v>0.29000000000000004</v>
      </c>
      <c r="F144" s="84">
        <f t="shared" si="63"/>
        <v>-5.0000000000000001E-3</v>
      </c>
      <c r="G144" s="81">
        <f t="shared" si="76"/>
        <v>0.24500000000000002</v>
      </c>
      <c r="H144" s="85">
        <f t="shared" si="60"/>
        <v>0.28500000000000003</v>
      </c>
      <c r="I144" s="86">
        <f t="shared" si="77"/>
        <v>-0.04</v>
      </c>
      <c r="J144" s="100">
        <f t="shared" si="78"/>
        <v>0.30000000000000004</v>
      </c>
      <c r="K144" s="85">
        <f t="shared" si="69"/>
        <v>0.28500000000000003</v>
      </c>
      <c r="L144" s="84">
        <f t="shared" si="83"/>
        <v>1.4999999999999999E-2</v>
      </c>
      <c r="M144" s="81">
        <f t="shared" si="79"/>
        <v>0.26500000000000001</v>
      </c>
      <c r="N144" s="85">
        <f t="shared" si="85"/>
        <v>0.28500000000000003</v>
      </c>
      <c r="O144" s="86">
        <f t="shared" si="56"/>
        <v>-0.02</v>
      </c>
      <c r="P144" s="100">
        <f t="shared" si="80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81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4"/>
        <v>-0.02</v>
      </c>
      <c r="W144">
        <v>0</v>
      </c>
      <c r="Z144">
        <f t="shared" si="82"/>
        <v>-0.02</v>
      </c>
      <c r="AA144">
        <v>0</v>
      </c>
      <c r="AB144">
        <v>0</v>
      </c>
      <c r="AC144">
        <v>0</v>
      </c>
    </row>
    <row r="145" spans="1:29" x14ac:dyDescent="0.25">
      <c r="A145" s="80">
        <v>40817</v>
      </c>
      <c r="B145" s="81">
        <f>+[1]Listen!C141</f>
        <v>0</v>
      </c>
      <c r="C145" s="10"/>
      <c r="D145" s="100">
        <f t="shared" si="67"/>
        <v>0.34499999999999997</v>
      </c>
      <c r="E145" s="86">
        <f t="shared" ref="E145:E208" si="86">E133+X145</f>
        <v>0.35</v>
      </c>
      <c r="F145" s="84">
        <f t="shared" si="63"/>
        <v>-5.0000000000000001E-3</v>
      </c>
      <c r="G145" s="81">
        <f t="shared" si="76"/>
        <v>0.22000000000000006</v>
      </c>
      <c r="H145" s="85">
        <f t="shared" si="60"/>
        <v>0.30500000000000005</v>
      </c>
      <c r="I145" s="86">
        <f t="shared" si="77"/>
        <v>-8.4999999999999992E-2</v>
      </c>
      <c r="J145" s="100">
        <f t="shared" si="78"/>
        <v>0.31500000000000006</v>
      </c>
      <c r="K145" s="85">
        <f t="shared" si="69"/>
        <v>0.30500000000000005</v>
      </c>
      <c r="L145" s="84">
        <f t="shared" si="83"/>
        <v>9.9999999999999985E-3</v>
      </c>
      <c r="M145" s="81">
        <f t="shared" si="79"/>
        <v>0.25000000000000006</v>
      </c>
      <c r="N145" s="85">
        <f t="shared" si="85"/>
        <v>0.30500000000000005</v>
      </c>
      <c r="O145" s="86">
        <f t="shared" si="56"/>
        <v>-5.5E-2</v>
      </c>
      <c r="P145" s="100">
        <f t="shared" si="80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81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4"/>
        <v>-5.5E-2</v>
      </c>
      <c r="W145">
        <v>0</v>
      </c>
      <c r="Z145">
        <f t="shared" si="82"/>
        <v>-0.03</v>
      </c>
      <c r="AA145">
        <v>0</v>
      </c>
      <c r="AB145">
        <v>0</v>
      </c>
      <c r="AC145">
        <v>0</v>
      </c>
    </row>
    <row r="146" spans="1:29" x14ac:dyDescent="0.25">
      <c r="A146" s="80">
        <v>40848</v>
      </c>
      <c r="B146" s="81">
        <f>+[1]Listen!C142</f>
        <v>0</v>
      </c>
      <c r="C146" s="10"/>
      <c r="D146" s="101">
        <f t="shared" si="67"/>
        <v>0.48</v>
      </c>
      <c r="E146" s="83">
        <f t="shared" si="86"/>
        <v>0.44</v>
      </c>
      <c r="F146" s="88">
        <f t="shared" si="63"/>
        <v>0.04</v>
      </c>
      <c r="G146" s="102">
        <f t="shared" si="76"/>
        <v>0.28000000000000003</v>
      </c>
      <c r="H146" s="82">
        <f t="shared" si="60"/>
        <v>0.45</v>
      </c>
      <c r="I146" s="83">
        <f t="shared" si="77"/>
        <v>-0.16999999999999998</v>
      </c>
      <c r="J146" s="101">
        <f t="shared" si="78"/>
        <v>0.51</v>
      </c>
      <c r="K146" s="82">
        <f t="shared" si="69"/>
        <v>0.45</v>
      </c>
      <c r="L146" s="88">
        <f t="shared" si="83"/>
        <v>0.06</v>
      </c>
      <c r="M146" s="102">
        <f t="shared" si="79"/>
        <v>0.4</v>
      </c>
      <c r="N146" s="82">
        <f t="shared" si="85"/>
        <v>0.45</v>
      </c>
      <c r="O146" s="83">
        <f t="shared" si="56"/>
        <v>-0.05</v>
      </c>
      <c r="P146" s="101">
        <f t="shared" si="80"/>
        <v>0.48</v>
      </c>
      <c r="Q146" s="83">
        <f t="shared" ref="Q146:R150" si="87">E146</f>
        <v>0.44</v>
      </c>
      <c r="R146" s="107">
        <f t="shared" si="87"/>
        <v>0.04</v>
      </c>
      <c r="S146" s="107">
        <f t="shared" si="81"/>
        <v>0.48</v>
      </c>
      <c r="T146" s="107">
        <f t="shared" ref="T146:U150" si="88">E146</f>
        <v>0.44</v>
      </c>
      <c r="U146" s="107">
        <f t="shared" si="88"/>
        <v>0.04</v>
      </c>
      <c r="V146">
        <v>-0.05</v>
      </c>
      <c r="W146">
        <v>0</v>
      </c>
      <c r="Z146">
        <f t="shared" si="82"/>
        <v>-0.12</v>
      </c>
      <c r="AA146">
        <v>0</v>
      </c>
      <c r="AB146">
        <v>0</v>
      </c>
      <c r="AC146">
        <v>0</v>
      </c>
    </row>
    <row r="147" spans="1:29" x14ac:dyDescent="0.25">
      <c r="A147" s="80">
        <v>40878</v>
      </c>
      <c r="B147" s="81">
        <f>+[1]Listen!C143</f>
        <v>0</v>
      </c>
      <c r="C147" s="10"/>
      <c r="D147" s="100">
        <f t="shared" si="67"/>
        <v>0.79500000000000004</v>
      </c>
      <c r="E147" s="86">
        <f t="shared" si="86"/>
        <v>0.755</v>
      </c>
      <c r="F147" s="84">
        <f t="shared" si="63"/>
        <v>0.04</v>
      </c>
      <c r="G147" s="81">
        <f t="shared" si="76"/>
        <v>0.85</v>
      </c>
      <c r="H147" s="85">
        <f t="shared" si="60"/>
        <v>0.98</v>
      </c>
      <c r="I147" s="86">
        <f t="shared" si="77"/>
        <v>-0.13</v>
      </c>
      <c r="J147" s="100">
        <f t="shared" si="78"/>
        <v>1.1399999999999999</v>
      </c>
      <c r="K147" s="85">
        <f t="shared" si="69"/>
        <v>0.98</v>
      </c>
      <c r="L147" s="84">
        <f t="shared" si="83"/>
        <v>0.16</v>
      </c>
      <c r="M147" s="81">
        <f t="shared" si="79"/>
        <v>0.92999999999999994</v>
      </c>
      <c r="N147" s="85">
        <f t="shared" si="85"/>
        <v>0.98</v>
      </c>
      <c r="O147" s="86">
        <f t="shared" si="56"/>
        <v>-0.05</v>
      </c>
      <c r="P147" s="100">
        <f t="shared" si="80"/>
        <v>0.79500000000000004</v>
      </c>
      <c r="Q147" s="86">
        <f t="shared" si="87"/>
        <v>0.755</v>
      </c>
      <c r="R147" s="103">
        <f t="shared" si="87"/>
        <v>0.04</v>
      </c>
      <c r="S147" s="103">
        <f t="shared" si="81"/>
        <v>0.79500000000000004</v>
      </c>
      <c r="T147" s="103">
        <f t="shared" si="88"/>
        <v>0.755</v>
      </c>
      <c r="U147" s="103">
        <f t="shared" si="88"/>
        <v>0.04</v>
      </c>
      <c r="V147">
        <v>-0.05</v>
      </c>
      <c r="W147">
        <v>0</v>
      </c>
      <c r="Z147">
        <f t="shared" si="82"/>
        <v>-0.08</v>
      </c>
      <c r="AA147">
        <v>0</v>
      </c>
      <c r="AB147">
        <v>0</v>
      </c>
      <c r="AC147">
        <v>0</v>
      </c>
    </row>
    <row r="148" spans="1:29" x14ac:dyDescent="0.25">
      <c r="A148" s="80">
        <v>40909</v>
      </c>
      <c r="B148" s="81">
        <f>+[1]Listen!C144</f>
        <v>0</v>
      </c>
      <c r="C148" s="10"/>
      <c r="D148" s="100">
        <f t="shared" si="67"/>
        <v>1.0349999999999999</v>
      </c>
      <c r="E148" s="86">
        <f t="shared" si="86"/>
        <v>0.995</v>
      </c>
      <c r="F148" s="84">
        <f t="shared" si="63"/>
        <v>0.04</v>
      </c>
      <c r="G148" s="81">
        <f t="shared" si="76"/>
        <v>1.35</v>
      </c>
      <c r="H148" s="85">
        <f t="shared" si="60"/>
        <v>1.6</v>
      </c>
      <c r="I148" s="86">
        <f t="shared" si="77"/>
        <v>-0.25</v>
      </c>
      <c r="J148" s="100">
        <f t="shared" si="78"/>
        <v>1.9400000000000002</v>
      </c>
      <c r="K148" s="85">
        <f t="shared" si="69"/>
        <v>1.6</v>
      </c>
      <c r="L148" s="84">
        <f t="shared" si="83"/>
        <v>0.34</v>
      </c>
      <c r="M148" s="81">
        <f t="shared" si="79"/>
        <v>1.4000000000000001</v>
      </c>
      <c r="N148" s="85">
        <f t="shared" si="85"/>
        <v>1.6</v>
      </c>
      <c r="O148" s="86">
        <f t="shared" si="56"/>
        <v>-0.2</v>
      </c>
      <c r="P148" s="100">
        <f t="shared" si="80"/>
        <v>1.0349999999999999</v>
      </c>
      <c r="Q148" s="86">
        <f t="shared" si="87"/>
        <v>0.995</v>
      </c>
      <c r="R148" s="103">
        <f t="shared" si="87"/>
        <v>0.04</v>
      </c>
      <c r="S148" s="103">
        <f t="shared" si="81"/>
        <v>1.0349999999999999</v>
      </c>
      <c r="T148" s="103">
        <f t="shared" si="88"/>
        <v>0.995</v>
      </c>
      <c r="U148" s="103">
        <f t="shared" si="88"/>
        <v>0.04</v>
      </c>
      <c r="V148">
        <v>-0.2</v>
      </c>
      <c r="W148">
        <v>0</v>
      </c>
      <c r="Z148">
        <f t="shared" si="82"/>
        <v>-0.05</v>
      </c>
      <c r="AA148">
        <v>0</v>
      </c>
      <c r="AB148">
        <v>0</v>
      </c>
      <c r="AC148">
        <v>0</v>
      </c>
    </row>
    <row r="149" spans="1:29" x14ac:dyDescent="0.25">
      <c r="A149" s="80">
        <v>40940</v>
      </c>
      <c r="B149" s="81">
        <f>+[1]Listen!C145</f>
        <v>0</v>
      </c>
      <c r="C149" s="10"/>
      <c r="D149" s="100">
        <f t="shared" si="67"/>
        <v>1.0150000000000001</v>
      </c>
      <c r="E149" s="86">
        <f t="shared" si="86"/>
        <v>0.97500000000000009</v>
      </c>
      <c r="F149" s="84">
        <f t="shared" si="63"/>
        <v>0.04</v>
      </c>
      <c r="G149" s="81">
        <f t="shared" si="76"/>
        <v>1.32</v>
      </c>
      <c r="H149" s="85">
        <f t="shared" si="60"/>
        <v>1.6</v>
      </c>
      <c r="I149" s="86">
        <f t="shared" si="77"/>
        <v>-0.28000000000000003</v>
      </c>
      <c r="J149" s="100">
        <f t="shared" si="78"/>
        <v>1.9400000000000002</v>
      </c>
      <c r="K149" s="85">
        <f t="shared" si="69"/>
        <v>1.6</v>
      </c>
      <c r="L149" s="84">
        <f t="shared" si="83"/>
        <v>0.34</v>
      </c>
      <c r="M149" s="81">
        <f t="shared" si="79"/>
        <v>1.4000000000000001</v>
      </c>
      <c r="N149" s="85">
        <f t="shared" si="85"/>
        <v>1.6</v>
      </c>
      <c r="O149" s="86">
        <f t="shared" si="56"/>
        <v>-0.2</v>
      </c>
      <c r="P149" s="100">
        <f t="shared" si="80"/>
        <v>1.0150000000000001</v>
      </c>
      <c r="Q149" s="86">
        <f t="shared" si="87"/>
        <v>0.97500000000000009</v>
      </c>
      <c r="R149" s="103">
        <f t="shared" si="87"/>
        <v>0.04</v>
      </c>
      <c r="S149" s="103">
        <f t="shared" si="81"/>
        <v>1.0150000000000001</v>
      </c>
      <c r="T149" s="103">
        <f t="shared" si="88"/>
        <v>0.97500000000000009</v>
      </c>
      <c r="U149" s="103">
        <f t="shared" si="88"/>
        <v>0.04</v>
      </c>
      <c r="V149">
        <v>-0.2</v>
      </c>
      <c r="W149">
        <v>0</v>
      </c>
      <c r="Z149">
        <f t="shared" si="82"/>
        <v>-0.08</v>
      </c>
      <c r="AA149">
        <v>0</v>
      </c>
      <c r="AB149">
        <v>0</v>
      </c>
      <c r="AC149">
        <v>0</v>
      </c>
    </row>
    <row r="150" spans="1:29" x14ac:dyDescent="0.25">
      <c r="A150" s="80">
        <v>40969</v>
      </c>
      <c r="B150" s="81">
        <f>+[1]Listen!C146</f>
        <v>0</v>
      </c>
      <c r="C150" s="10"/>
      <c r="D150" s="100">
        <f t="shared" si="67"/>
        <v>0.55000000000000004</v>
      </c>
      <c r="E150" s="86">
        <f t="shared" si="86"/>
        <v>0.51</v>
      </c>
      <c r="F150" s="84">
        <f t="shared" si="63"/>
        <v>0.04</v>
      </c>
      <c r="G150" s="81">
        <f t="shared" si="76"/>
        <v>0.35000000000000003</v>
      </c>
      <c r="H150" s="85">
        <f t="shared" si="60"/>
        <v>0.52</v>
      </c>
      <c r="I150" s="86">
        <f t="shared" si="77"/>
        <v>-0.16999999999999998</v>
      </c>
      <c r="J150" s="100">
        <f t="shared" si="78"/>
        <v>0.62</v>
      </c>
      <c r="K150" s="85">
        <f t="shared" si="69"/>
        <v>0.52</v>
      </c>
      <c r="L150" s="84">
        <f t="shared" si="83"/>
        <v>0.1</v>
      </c>
      <c r="M150" s="81">
        <f t="shared" si="79"/>
        <v>0.47000000000000003</v>
      </c>
      <c r="N150" s="85">
        <f t="shared" si="85"/>
        <v>0.52</v>
      </c>
      <c r="O150" s="86">
        <f t="shared" si="56"/>
        <v>-0.05</v>
      </c>
      <c r="P150" s="100">
        <f t="shared" si="80"/>
        <v>0.55000000000000004</v>
      </c>
      <c r="Q150" s="86">
        <f t="shared" si="87"/>
        <v>0.51</v>
      </c>
      <c r="R150" s="103">
        <f t="shared" si="87"/>
        <v>0.04</v>
      </c>
      <c r="S150" s="103">
        <f t="shared" si="81"/>
        <v>0.55000000000000004</v>
      </c>
      <c r="T150" s="103">
        <f t="shared" si="88"/>
        <v>0.51</v>
      </c>
      <c r="U150" s="103">
        <f t="shared" si="88"/>
        <v>0.04</v>
      </c>
      <c r="V150">
        <v>-0.05</v>
      </c>
      <c r="W150">
        <v>0</v>
      </c>
      <c r="Z150">
        <f t="shared" si="82"/>
        <v>-0.12</v>
      </c>
      <c r="AA150">
        <v>0</v>
      </c>
      <c r="AB150">
        <v>0</v>
      </c>
      <c r="AC150">
        <v>0</v>
      </c>
    </row>
    <row r="151" spans="1:29" x14ac:dyDescent="0.25">
      <c r="A151" s="80">
        <v>41000</v>
      </c>
      <c r="B151" s="81">
        <f>+[1]Listen!C147</f>
        <v>0</v>
      </c>
      <c r="C151" s="10"/>
      <c r="D151" s="101">
        <f t="shared" si="67"/>
        <v>0.31000000000000005</v>
      </c>
      <c r="E151" s="83">
        <f t="shared" si="86"/>
        <v>0.31000000000000005</v>
      </c>
      <c r="F151" s="88">
        <f t="shared" si="63"/>
        <v>0</v>
      </c>
      <c r="G151" s="102">
        <f t="shared" si="76"/>
        <v>0.26</v>
      </c>
      <c r="H151" s="82">
        <f t="shared" si="60"/>
        <v>0.34500000000000003</v>
      </c>
      <c r="I151" s="83">
        <f t="shared" si="77"/>
        <v>-8.4999999999999992E-2</v>
      </c>
      <c r="J151" s="101">
        <f t="shared" si="78"/>
        <v>0.37000000000000005</v>
      </c>
      <c r="K151" s="82">
        <f t="shared" si="69"/>
        <v>0.34500000000000003</v>
      </c>
      <c r="L151" s="88">
        <f t="shared" si="83"/>
        <v>2.5000000000000001E-2</v>
      </c>
      <c r="M151" s="102">
        <f t="shared" si="79"/>
        <v>0.30000000000000004</v>
      </c>
      <c r="N151" s="82">
        <f t="shared" si="85"/>
        <v>0.34500000000000003</v>
      </c>
      <c r="O151" s="83">
        <f t="shared" si="56"/>
        <v>-4.4999999999999998E-2</v>
      </c>
      <c r="P151" s="101">
        <f t="shared" si="80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81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9">VLOOKUP(MONTH(A151),tblMthAdj,4,FALSE)</f>
        <v>-4.4999999999999998E-2</v>
      </c>
      <c r="W151">
        <v>0</v>
      </c>
      <c r="Z151">
        <f t="shared" si="82"/>
        <v>-0.04</v>
      </c>
      <c r="AA151">
        <v>0</v>
      </c>
      <c r="AB151">
        <v>0</v>
      </c>
      <c r="AC151">
        <v>0</v>
      </c>
    </row>
    <row r="152" spans="1:29" x14ac:dyDescent="0.25">
      <c r="A152" s="80">
        <v>41030</v>
      </c>
      <c r="B152" s="81">
        <f>+[1]Listen!C148</f>
        <v>0</v>
      </c>
      <c r="C152" s="10"/>
      <c r="D152" s="100">
        <f t="shared" si="67"/>
        <v>0.29000000000000004</v>
      </c>
      <c r="E152" s="86">
        <f t="shared" si="86"/>
        <v>0.29000000000000004</v>
      </c>
      <c r="F152" s="84">
        <f t="shared" si="63"/>
        <v>0</v>
      </c>
      <c r="G152" s="81">
        <f t="shared" si="76"/>
        <v>0.255</v>
      </c>
      <c r="H152" s="85">
        <f t="shared" si="60"/>
        <v>0.32</v>
      </c>
      <c r="I152" s="86">
        <f t="shared" si="77"/>
        <v>-6.5000000000000002E-2</v>
      </c>
      <c r="J152" s="100">
        <f t="shared" si="78"/>
        <v>0.34500000000000003</v>
      </c>
      <c r="K152" s="85">
        <f t="shared" si="69"/>
        <v>0.32</v>
      </c>
      <c r="L152" s="84">
        <f t="shared" si="83"/>
        <v>2.5000000000000001E-2</v>
      </c>
      <c r="M152" s="81">
        <f t="shared" si="79"/>
        <v>0.28500000000000003</v>
      </c>
      <c r="N152" s="85">
        <f t="shared" si="85"/>
        <v>0.32</v>
      </c>
      <c r="O152" s="86">
        <f t="shared" si="56"/>
        <v>-3.5000000000000003E-2</v>
      </c>
      <c r="P152" s="100">
        <f t="shared" si="80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81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9"/>
        <v>-3.5000000000000003E-2</v>
      </c>
      <c r="W152">
        <v>0</v>
      </c>
      <c r="Z152">
        <f t="shared" si="82"/>
        <v>-0.03</v>
      </c>
      <c r="AA152">
        <v>0</v>
      </c>
      <c r="AB152">
        <v>0</v>
      </c>
      <c r="AC152">
        <v>0</v>
      </c>
    </row>
    <row r="153" spans="1:29" x14ac:dyDescent="0.25">
      <c r="A153" s="80">
        <v>41061</v>
      </c>
      <c r="B153" s="81">
        <f>+[1]Listen!C149</f>
        <v>0</v>
      </c>
      <c r="C153" s="10"/>
      <c r="D153" s="100">
        <f t="shared" si="67"/>
        <v>0.29750000000000004</v>
      </c>
      <c r="E153" s="86">
        <f t="shared" si="86"/>
        <v>0.30000000000000004</v>
      </c>
      <c r="F153" s="84">
        <f t="shared" si="63"/>
        <v>-2.5000000000000001E-3</v>
      </c>
      <c r="G153" s="81">
        <f t="shared" si="76"/>
        <v>0.25000000000000006</v>
      </c>
      <c r="H153" s="85">
        <f t="shared" si="60"/>
        <v>0.30500000000000005</v>
      </c>
      <c r="I153" s="86">
        <f t="shared" si="77"/>
        <v>-5.5000000000000007E-2</v>
      </c>
      <c r="J153" s="100">
        <f t="shared" si="78"/>
        <v>0.33000000000000007</v>
      </c>
      <c r="K153" s="85">
        <f t="shared" si="69"/>
        <v>0.30500000000000005</v>
      </c>
      <c r="L153" s="84">
        <f t="shared" si="83"/>
        <v>2.5000000000000001E-2</v>
      </c>
      <c r="M153" s="81">
        <f t="shared" si="79"/>
        <v>0.27</v>
      </c>
      <c r="N153" s="85">
        <f t="shared" si="85"/>
        <v>0.30500000000000005</v>
      </c>
      <c r="O153" s="86">
        <f t="shared" si="56"/>
        <v>-3.5000000000000003E-2</v>
      </c>
      <c r="P153" s="100">
        <f t="shared" si="80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81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9"/>
        <v>-3.5000000000000003E-2</v>
      </c>
      <c r="W153">
        <v>0</v>
      </c>
      <c r="Z153">
        <f t="shared" si="82"/>
        <v>-0.02</v>
      </c>
      <c r="AA153">
        <v>0</v>
      </c>
      <c r="AB153">
        <v>0</v>
      </c>
      <c r="AC153">
        <v>0</v>
      </c>
    </row>
    <row r="154" spans="1:29" x14ac:dyDescent="0.25">
      <c r="A154" s="80">
        <v>41091</v>
      </c>
      <c r="B154" s="81">
        <f>+[1]Listen!C150</f>
        <v>0</v>
      </c>
      <c r="C154" s="10"/>
      <c r="D154" s="100">
        <f t="shared" si="67"/>
        <v>0.31250000000000006</v>
      </c>
      <c r="E154" s="86">
        <f t="shared" si="86"/>
        <v>0.31500000000000006</v>
      </c>
      <c r="F154" s="84">
        <f t="shared" si="63"/>
        <v>-2.5000000000000001E-3</v>
      </c>
      <c r="G154" s="81">
        <f t="shared" si="76"/>
        <v>0.35500000000000004</v>
      </c>
      <c r="H154" s="85">
        <f t="shared" si="60"/>
        <v>0.37500000000000006</v>
      </c>
      <c r="I154" s="86">
        <f t="shared" si="77"/>
        <v>-0.02</v>
      </c>
      <c r="J154" s="100">
        <f t="shared" si="78"/>
        <v>0.40000000000000008</v>
      </c>
      <c r="K154" s="85">
        <f t="shared" si="69"/>
        <v>0.37500000000000006</v>
      </c>
      <c r="L154" s="84">
        <f t="shared" si="83"/>
        <v>2.5000000000000001E-2</v>
      </c>
      <c r="M154" s="81">
        <f t="shared" si="79"/>
        <v>0.35500000000000004</v>
      </c>
      <c r="N154" s="85">
        <f t="shared" si="85"/>
        <v>0.37500000000000006</v>
      </c>
      <c r="O154" s="86">
        <f t="shared" si="56"/>
        <v>-0.02</v>
      </c>
      <c r="P154" s="100">
        <f t="shared" si="80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81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9"/>
        <v>-0.02</v>
      </c>
      <c r="W154">
        <v>0</v>
      </c>
      <c r="Z154">
        <f t="shared" si="82"/>
        <v>0</v>
      </c>
      <c r="AA154">
        <v>0</v>
      </c>
      <c r="AB154">
        <v>0</v>
      </c>
      <c r="AC154">
        <v>0</v>
      </c>
    </row>
    <row r="155" spans="1:29" x14ac:dyDescent="0.25">
      <c r="A155" s="80">
        <v>41122</v>
      </c>
      <c r="B155" s="81">
        <f>+[1]Listen!C151</f>
        <v>0</v>
      </c>
      <c r="C155" s="10"/>
      <c r="D155" s="100">
        <f t="shared" si="67"/>
        <v>0.31000000000000005</v>
      </c>
      <c r="E155" s="86">
        <f t="shared" si="86"/>
        <v>0.31500000000000006</v>
      </c>
      <c r="F155" s="84">
        <f t="shared" si="63"/>
        <v>-5.0000000000000001E-3</v>
      </c>
      <c r="G155" s="81">
        <f t="shared" si="76"/>
        <v>0.35500000000000004</v>
      </c>
      <c r="H155" s="85">
        <f t="shared" si="60"/>
        <v>0.37500000000000006</v>
      </c>
      <c r="I155" s="86">
        <f t="shared" si="77"/>
        <v>-0.02</v>
      </c>
      <c r="J155" s="100">
        <f t="shared" si="78"/>
        <v>0.39000000000000007</v>
      </c>
      <c r="K155" s="85">
        <f t="shared" si="69"/>
        <v>0.37500000000000006</v>
      </c>
      <c r="L155" s="84">
        <f t="shared" si="83"/>
        <v>1.4999999999999999E-2</v>
      </c>
      <c r="M155" s="81">
        <f t="shared" si="79"/>
        <v>0.35500000000000004</v>
      </c>
      <c r="N155" s="85">
        <f t="shared" si="85"/>
        <v>0.37500000000000006</v>
      </c>
      <c r="O155" s="86">
        <f t="shared" si="56"/>
        <v>-0.02</v>
      </c>
      <c r="P155" s="100">
        <f t="shared" si="80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81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9"/>
        <v>-0.02</v>
      </c>
      <c r="W155">
        <v>0</v>
      </c>
      <c r="Z155">
        <f t="shared" si="82"/>
        <v>0</v>
      </c>
      <c r="AA155">
        <v>0</v>
      </c>
      <c r="AB155">
        <v>0</v>
      </c>
      <c r="AC155">
        <v>0</v>
      </c>
    </row>
    <row r="156" spans="1:29" x14ac:dyDescent="0.25">
      <c r="A156" s="80">
        <v>41153</v>
      </c>
      <c r="B156" s="81">
        <f>+[1]Listen!C152</f>
        <v>0</v>
      </c>
      <c r="C156" s="10"/>
      <c r="D156" s="100">
        <f t="shared" si="67"/>
        <v>0.28500000000000003</v>
      </c>
      <c r="E156" s="86">
        <f t="shared" si="86"/>
        <v>0.29000000000000004</v>
      </c>
      <c r="F156" s="84">
        <f t="shared" si="63"/>
        <v>-5.0000000000000001E-3</v>
      </c>
      <c r="G156" s="81">
        <f t="shared" si="76"/>
        <v>0.24500000000000002</v>
      </c>
      <c r="H156" s="85">
        <f t="shared" si="60"/>
        <v>0.28500000000000003</v>
      </c>
      <c r="I156" s="86">
        <f t="shared" si="77"/>
        <v>-0.04</v>
      </c>
      <c r="J156" s="100">
        <f t="shared" si="78"/>
        <v>0.30000000000000004</v>
      </c>
      <c r="K156" s="85">
        <f t="shared" si="69"/>
        <v>0.28500000000000003</v>
      </c>
      <c r="L156" s="84">
        <f t="shared" si="83"/>
        <v>1.4999999999999999E-2</v>
      </c>
      <c r="M156" s="81">
        <f t="shared" si="79"/>
        <v>0.26500000000000001</v>
      </c>
      <c r="N156" s="85">
        <f t="shared" si="85"/>
        <v>0.28500000000000003</v>
      </c>
      <c r="O156" s="86">
        <f t="shared" si="56"/>
        <v>-0.02</v>
      </c>
      <c r="P156" s="100">
        <f t="shared" si="80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81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9"/>
        <v>-0.02</v>
      </c>
      <c r="W156">
        <v>0</v>
      </c>
      <c r="Z156">
        <f t="shared" si="82"/>
        <v>-0.02</v>
      </c>
      <c r="AA156">
        <v>0</v>
      </c>
      <c r="AB156">
        <v>0</v>
      </c>
      <c r="AC156">
        <v>0</v>
      </c>
    </row>
    <row r="157" spans="1:29" x14ac:dyDescent="0.25">
      <c r="A157" s="80">
        <v>41183</v>
      </c>
      <c r="B157" s="81">
        <f>+[1]Listen!C153</f>
        <v>0</v>
      </c>
      <c r="C157" s="10"/>
      <c r="D157" s="100">
        <f t="shared" si="67"/>
        <v>0.34499999999999997</v>
      </c>
      <c r="E157" s="86">
        <f t="shared" si="86"/>
        <v>0.35</v>
      </c>
      <c r="F157" s="84">
        <f t="shared" si="63"/>
        <v>-5.0000000000000001E-3</v>
      </c>
      <c r="G157" s="81">
        <f t="shared" si="76"/>
        <v>0.22000000000000006</v>
      </c>
      <c r="H157" s="85">
        <f t="shared" si="60"/>
        <v>0.30500000000000005</v>
      </c>
      <c r="I157" s="86">
        <f t="shared" si="77"/>
        <v>-8.4999999999999992E-2</v>
      </c>
      <c r="J157" s="100">
        <f t="shared" si="78"/>
        <v>0.31500000000000006</v>
      </c>
      <c r="K157" s="85">
        <f t="shared" si="69"/>
        <v>0.30500000000000005</v>
      </c>
      <c r="L157" s="84">
        <f t="shared" si="83"/>
        <v>9.9999999999999985E-3</v>
      </c>
      <c r="M157" s="81">
        <f t="shared" si="79"/>
        <v>0.25000000000000006</v>
      </c>
      <c r="N157" s="85">
        <f t="shared" si="85"/>
        <v>0.30500000000000005</v>
      </c>
      <c r="O157" s="86">
        <f t="shared" si="56"/>
        <v>-5.5E-2</v>
      </c>
      <c r="P157" s="100">
        <f t="shared" si="80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81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9"/>
        <v>-5.5E-2</v>
      </c>
      <c r="W157">
        <v>0</v>
      </c>
      <c r="Z157">
        <f t="shared" si="82"/>
        <v>-0.03</v>
      </c>
      <c r="AA157">
        <v>0</v>
      </c>
      <c r="AB157">
        <v>0</v>
      </c>
      <c r="AC157">
        <v>0</v>
      </c>
    </row>
    <row r="158" spans="1:29" x14ac:dyDescent="0.25">
      <c r="A158" s="80">
        <v>41214</v>
      </c>
      <c r="B158" s="81">
        <f>+[1]Listen!C154</f>
        <v>0</v>
      </c>
      <c r="C158" s="10"/>
      <c r="D158" s="101">
        <f t="shared" si="67"/>
        <v>0.48</v>
      </c>
      <c r="E158" s="83">
        <f t="shared" si="86"/>
        <v>0.44</v>
      </c>
      <c r="F158" s="88">
        <f t="shared" si="63"/>
        <v>0.04</v>
      </c>
      <c r="G158" s="102">
        <f t="shared" si="76"/>
        <v>0.28000000000000003</v>
      </c>
      <c r="H158" s="82">
        <f t="shared" si="60"/>
        <v>0.45</v>
      </c>
      <c r="I158" s="83">
        <f t="shared" si="77"/>
        <v>-0.16999999999999998</v>
      </c>
      <c r="J158" s="101">
        <f t="shared" si="78"/>
        <v>0.51</v>
      </c>
      <c r="K158" s="82">
        <f t="shared" si="69"/>
        <v>0.45</v>
      </c>
      <c r="L158" s="88">
        <f t="shared" si="83"/>
        <v>0.06</v>
      </c>
      <c r="M158" s="102">
        <f t="shared" si="79"/>
        <v>0.4</v>
      </c>
      <c r="N158" s="82">
        <f t="shared" si="85"/>
        <v>0.45</v>
      </c>
      <c r="O158" s="83">
        <f t="shared" si="56"/>
        <v>-0.05</v>
      </c>
      <c r="P158" s="101">
        <f t="shared" si="80"/>
        <v>0.48</v>
      </c>
      <c r="Q158" s="83">
        <f t="shared" ref="Q158:R162" si="90">E158</f>
        <v>0.44</v>
      </c>
      <c r="R158" s="107">
        <f t="shared" si="90"/>
        <v>0.04</v>
      </c>
      <c r="S158" s="107">
        <f t="shared" si="81"/>
        <v>0.48</v>
      </c>
      <c r="T158" s="107">
        <f t="shared" ref="T158:U162" si="91">E158</f>
        <v>0.44</v>
      </c>
      <c r="U158" s="107">
        <f t="shared" si="91"/>
        <v>0.04</v>
      </c>
      <c r="V158">
        <v>-0.05</v>
      </c>
      <c r="W158">
        <v>0</v>
      </c>
      <c r="Z158">
        <f t="shared" si="82"/>
        <v>-0.12</v>
      </c>
      <c r="AA158">
        <v>0</v>
      </c>
      <c r="AB158">
        <v>0</v>
      </c>
      <c r="AC158">
        <v>0</v>
      </c>
    </row>
    <row r="159" spans="1:29" x14ac:dyDescent="0.25">
      <c r="A159" s="80">
        <v>41244</v>
      </c>
      <c r="B159" s="81">
        <f>+[1]Listen!C155</f>
        <v>0</v>
      </c>
      <c r="C159" s="10"/>
      <c r="D159" s="100">
        <f t="shared" si="67"/>
        <v>0.79500000000000004</v>
      </c>
      <c r="E159" s="86">
        <f t="shared" si="86"/>
        <v>0.755</v>
      </c>
      <c r="F159" s="84">
        <f t="shared" si="63"/>
        <v>0.04</v>
      </c>
      <c r="G159" s="81">
        <f t="shared" si="76"/>
        <v>0.85</v>
      </c>
      <c r="H159" s="85">
        <f t="shared" si="60"/>
        <v>0.98</v>
      </c>
      <c r="I159" s="86">
        <f t="shared" si="77"/>
        <v>-0.13</v>
      </c>
      <c r="J159" s="100">
        <f t="shared" si="78"/>
        <v>1.1399999999999999</v>
      </c>
      <c r="K159" s="85">
        <f t="shared" si="69"/>
        <v>0.98</v>
      </c>
      <c r="L159" s="84">
        <f t="shared" si="83"/>
        <v>0.16</v>
      </c>
      <c r="M159" s="81">
        <f t="shared" si="79"/>
        <v>0.92999999999999994</v>
      </c>
      <c r="N159" s="85">
        <f t="shared" si="85"/>
        <v>0.98</v>
      </c>
      <c r="O159" s="86">
        <f t="shared" ref="O159:O222" si="92">V159</f>
        <v>-0.05</v>
      </c>
      <c r="P159" s="100">
        <f t="shared" si="80"/>
        <v>0.79500000000000004</v>
      </c>
      <c r="Q159" s="86">
        <f t="shared" si="90"/>
        <v>0.755</v>
      </c>
      <c r="R159" s="103">
        <f t="shared" si="90"/>
        <v>0.04</v>
      </c>
      <c r="S159" s="103">
        <f t="shared" si="81"/>
        <v>0.79500000000000004</v>
      </c>
      <c r="T159" s="103">
        <f t="shared" si="91"/>
        <v>0.755</v>
      </c>
      <c r="U159" s="103">
        <f t="shared" si="91"/>
        <v>0.04</v>
      </c>
      <c r="V159">
        <v>-0.05</v>
      </c>
      <c r="W159">
        <v>0</v>
      </c>
      <c r="Z159">
        <f t="shared" si="82"/>
        <v>-0.08</v>
      </c>
      <c r="AA159">
        <v>0</v>
      </c>
      <c r="AB159">
        <v>0</v>
      </c>
      <c r="AC159">
        <v>0</v>
      </c>
    </row>
    <row r="160" spans="1:29" x14ac:dyDescent="0.25">
      <c r="A160" s="80">
        <v>41275</v>
      </c>
      <c r="B160" s="81">
        <f>+[1]Listen!C156</f>
        <v>0</v>
      </c>
      <c r="C160" s="10"/>
      <c r="D160" s="100">
        <f t="shared" si="67"/>
        <v>1.0349999999999999</v>
      </c>
      <c r="E160" s="86">
        <f t="shared" si="86"/>
        <v>0.995</v>
      </c>
      <c r="F160" s="84">
        <f t="shared" si="63"/>
        <v>0.04</v>
      </c>
      <c r="G160" s="81">
        <f t="shared" si="76"/>
        <v>1.35</v>
      </c>
      <c r="H160" s="85">
        <f t="shared" si="60"/>
        <v>1.6</v>
      </c>
      <c r="I160" s="86">
        <f t="shared" si="77"/>
        <v>-0.25</v>
      </c>
      <c r="J160" s="100">
        <f t="shared" si="78"/>
        <v>1.9400000000000002</v>
      </c>
      <c r="K160" s="85">
        <f t="shared" si="69"/>
        <v>1.6</v>
      </c>
      <c r="L160" s="84">
        <f t="shared" si="83"/>
        <v>0.34</v>
      </c>
      <c r="M160" s="81">
        <f t="shared" si="79"/>
        <v>1.4000000000000001</v>
      </c>
      <c r="N160" s="85">
        <f t="shared" si="85"/>
        <v>1.6</v>
      </c>
      <c r="O160" s="86">
        <f t="shared" si="92"/>
        <v>-0.2</v>
      </c>
      <c r="P160" s="100">
        <f t="shared" si="80"/>
        <v>1.0349999999999999</v>
      </c>
      <c r="Q160" s="86">
        <f t="shared" si="90"/>
        <v>0.995</v>
      </c>
      <c r="R160" s="103">
        <f t="shared" si="90"/>
        <v>0.04</v>
      </c>
      <c r="S160" s="103">
        <f t="shared" si="81"/>
        <v>1.0349999999999999</v>
      </c>
      <c r="T160" s="103">
        <f t="shared" si="91"/>
        <v>0.995</v>
      </c>
      <c r="U160" s="103">
        <f t="shared" si="91"/>
        <v>0.04</v>
      </c>
      <c r="V160">
        <v>-0.2</v>
      </c>
      <c r="W160">
        <v>0</v>
      </c>
      <c r="Z160">
        <f t="shared" si="82"/>
        <v>-0.05</v>
      </c>
      <c r="AA160">
        <v>0</v>
      </c>
      <c r="AB160">
        <v>0</v>
      </c>
      <c r="AC160">
        <v>0</v>
      </c>
    </row>
    <row r="161" spans="1:29" x14ac:dyDescent="0.25">
      <c r="A161" s="80">
        <v>41306</v>
      </c>
      <c r="B161" s="81">
        <f>+[1]Listen!C157</f>
        <v>0</v>
      </c>
      <c r="C161" s="10"/>
      <c r="D161" s="100">
        <f t="shared" si="67"/>
        <v>1.0150000000000001</v>
      </c>
      <c r="E161" s="86">
        <f t="shared" si="86"/>
        <v>0.97500000000000009</v>
      </c>
      <c r="F161" s="84">
        <f t="shared" si="63"/>
        <v>0.04</v>
      </c>
      <c r="G161" s="81">
        <f t="shared" si="76"/>
        <v>1.32</v>
      </c>
      <c r="H161" s="85">
        <f t="shared" si="60"/>
        <v>1.6</v>
      </c>
      <c r="I161" s="86">
        <f t="shared" si="77"/>
        <v>-0.28000000000000003</v>
      </c>
      <c r="J161" s="100">
        <f t="shared" si="78"/>
        <v>1.9400000000000002</v>
      </c>
      <c r="K161" s="85">
        <f t="shared" si="69"/>
        <v>1.6</v>
      </c>
      <c r="L161" s="84">
        <f t="shared" si="83"/>
        <v>0.34</v>
      </c>
      <c r="M161" s="81">
        <f t="shared" si="79"/>
        <v>1.4000000000000001</v>
      </c>
      <c r="N161" s="85">
        <f t="shared" si="85"/>
        <v>1.6</v>
      </c>
      <c r="O161" s="86">
        <f t="shared" si="92"/>
        <v>-0.2</v>
      </c>
      <c r="P161" s="100">
        <f t="shared" si="80"/>
        <v>1.0150000000000001</v>
      </c>
      <c r="Q161" s="86">
        <f t="shared" si="90"/>
        <v>0.97500000000000009</v>
      </c>
      <c r="R161" s="103">
        <f t="shared" si="90"/>
        <v>0.04</v>
      </c>
      <c r="S161" s="103">
        <f t="shared" si="81"/>
        <v>1.0150000000000001</v>
      </c>
      <c r="T161" s="103">
        <f t="shared" si="91"/>
        <v>0.97500000000000009</v>
      </c>
      <c r="U161" s="103">
        <f t="shared" si="91"/>
        <v>0.04</v>
      </c>
      <c r="V161">
        <v>-0.2</v>
      </c>
      <c r="W161">
        <v>0</v>
      </c>
      <c r="Z161">
        <f t="shared" si="82"/>
        <v>-0.08</v>
      </c>
      <c r="AA161">
        <v>0</v>
      </c>
      <c r="AB161">
        <v>0</v>
      </c>
      <c r="AC161">
        <v>0</v>
      </c>
    </row>
    <row r="162" spans="1:29" x14ac:dyDescent="0.25">
      <c r="A162" s="80">
        <v>41334</v>
      </c>
      <c r="B162" s="81">
        <f>+[1]Listen!C158</f>
        <v>0</v>
      </c>
      <c r="C162" s="10"/>
      <c r="D162" s="100">
        <f t="shared" si="67"/>
        <v>0.55000000000000004</v>
      </c>
      <c r="E162" s="86">
        <f t="shared" si="86"/>
        <v>0.51</v>
      </c>
      <c r="F162" s="84">
        <f t="shared" si="63"/>
        <v>0.04</v>
      </c>
      <c r="G162" s="81">
        <f t="shared" si="76"/>
        <v>0.35000000000000003</v>
      </c>
      <c r="H162" s="85">
        <f t="shared" si="60"/>
        <v>0.52</v>
      </c>
      <c r="I162" s="86">
        <f t="shared" si="77"/>
        <v>-0.16999999999999998</v>
      </c>
      <c r="J162" s="100">
        <f t="shared" si="78"/>
        <v>0.62</v>
      </c>
      <c r="K162" s="85">
        <f t="shared" si="69"/>
        <v>0.52</v>
      </c>
      <c r="L162" s="84">
        <f t="shared" si="83"/>
        <v>0.1</v>
      </c>
      <c r="M162" s="81">
        <f t="shared" si="79"/>
        <v>0.47000000000000003</v>
      </c>
      <c r="N162" s="85">
        <f t="shared" si="85"/>
        <v>0.52</v>
      </c>
      <c r="O162" s="86">
        <f t="shared" si="92"/>
        <v>-0.05</v>
      </c>
      <c r="P162" s="100">
        <f t="shared" si="80"/>
        <v>0.55000000000000004</v>
      </c>
      <c r="Q162" s="86">
        <f t="shared" si="90"/>
        <v>0.51</v>
      </c>
      <c r="R162" s="103">
        <f t="shared" si="90"/>
        <v>0.04</v>
      </c>
      <c r="S162" s="103">
        <f t="shared" si="81"/>
        <v>0.55000000000000004</v>
      </c>
      <c r="T162" s="103">
        <f t="shared" si="91"/>
        <v>0.51</v>
      </c>
      <c r="U162" s="103">
        <f t="shared" si="91"/>
        <v>0.04</v>
      </c>
      <c r="V162">
        <v>-0.05</v>
      </c>
      <c r="W162">
        <v>0</v>
      </c>
      <c r="Z162">
        <f t="shared" si="82"/>
        <v>-0.12</v>
      </c>
      <c r="AA162">
        <v>0</v>
      </c>
      <c r="AB162">
        <v>0</v>
      </c>
      <c r="AC162">
        <v>0</v>
      </c>
    </row>
    <row r="163" spans="1:29" x14ac:dyDescent="0.25">
      <c r="A163" s="80">
        <v>41365</v>
      </c>
      <c r="B163" s="81">
        <f>+[1]Listen!C159</f>
        <v>0</v>
      </c>
      <c r="C163" s="10"/>
      <c r="D163" s="101">
        <f t="shared" si="67"/>
        <v>0.31000000000000005</v>
      </c>
      <c r="E163" s="83">
        <f t="shared" si="86"/>
        <v>0.31000000000000005</v>
      </c>
      <c r="F163" s="88">
        <f t="shared" si="63"/>
        <v>0</v>
      </c>
      <c r="G163" s="102">
        <f t="shared" si="76"/>
        <v>0.26</v>
      </c>
      <c r="H163" s="82">
        <f t="shared" si="60"/>
        <v>0.34500000000000003</v>
      </c>
      <c r="I163" s="83">
        <f t="shared" si="77"/>
        <v>-8.4999999999999992E-2</v>
      </c>
      <c r="J163" s="101">
        <f t="shared" si="78"/>
        <v>0.37000000000000005</v>
      </c>
      <c r="K163" s="82">
        <f t="shared" si="69"/>
        <v>0.34500000000000003</v>
      </c>
      <c r="L163" s="88">
        <f t="shared" si="83"/>
        <v>2.5000000000000001E-2</v>
      </c>
      <c r="M163" s="102">
        <f t="shared" si="79"/>
        <v>0.30000000000000004</v>
      </c>
      <c r="N163" s="82">
        <f t="shared" si="85"/>
        <v>0.34500000000000003</v>
      </c>
      <c r="O163" s="83">
        <f t="shared" si="92"/>
        <v>-4.4999999999999998E-2</v>
      </c>
      <c r="P163" s="101">
        <f t="shared" si="80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81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3">VLOOKUP(MONTH(A163),tblMthAdj,4,FALSE)</f>
        <v>-4.4999999999999998E-2</v>
      </c>
      <c r="W163">
        <v>0</v>
      </c>
      <c r="Z163">
        <f t="shared" si="82"/>
        <v>-0.04</v>
      </c>
      <c r="AA163">
        <v>0</v>
      </c>
      <c r="AB163">
        <v>0</v>
      </c>
      <c r="AC163">
        <v>0</v>
      </c>
    </row>
    <row r="164" spans="1:29" x14ac:dyDescent="0.25">
      <c r="A164" s="80">
        <v>41395</v>
      </c>
      <c r="B164" s="81">
        <f>+[1]Listen!C160</f>
        <v>0</v>
      </c>
      <c r="C164" s="10"/>
      <c r="D164" s="100">
        <f t="shared" si="67"/>
        <v>0.29000000000000004</v>
      </c>
      <c r="E164" s="86">
        <f t="shared" si="86"/>
        <v>0.29000000000000004</v>
      </c>
      <c r="F164" s="84">
        <f t="shared" si="63"/>
        <v>0</v>
      </c>
      <c r="G164" s="81">
        <f t="shared" si="76"/>
        <v>0.255</v>
      </c>
      <c r="H164" s="85">
        <f t="shared" si="60"/>
        <v>0.32</v>
      </c>
      <c r="I164" s="86">
        <f t="shared" si="77"/>
        <v>-6.5000000000000002E-2</v>
      </c>
      <c r="J164" s="100">
        <f t="shared" si="78"/>
        <v>0.34500000000000003</v>
      </c>
      <c r="K164" s="85">
        <f t="shared" si="69"/>
        <v>0.32</v>
      </c>
      <c r="L164" s="84">
        <f t="shared" si="83"/>
        <v>2.5000000000000001E-2</v>
      </c>
      <c r="M164" s="81">
        <f t="shared" si="79"/>
        <v>0.28500000000000003</v>
      </c>
      <c r="N164" s="85">
        <f t="shared" si="85"/>
        <v>0.32</v>
      </c>
      <c r="O164" s="86">
        <f t="shared" si="92"/>
        <v>-3.5000000000000003E-2</v>
      </c>
      <c r="P164" s="100">
        <f t="shared" si="80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81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3"/>
        <v>-3.5000000000000003E-2</v>
      </c>
      <c r="W164">
        <v>0</v>
      </c>
      <c r="Z164">
        <f t="shared" si="82"/>
        <v>-0.03</v>
      </c>
      <c r="AA164">
        <v>0</v>
      </c>
      <c r="AB164">
        <v>0</v>
      </c>
      <c r="AC164">
        <v>0</v>
      </c>
    </row>
    <row r="165" spans="1:29" x14ac:dyDescent="0.25">
      <c r="A165" s="80">
        <v>41426</v>
      </c>
      <c r="B165" s="81">
        <f>+[1]Listen!C161</f>
        <v>0</v>
      </c>
      <c r="C165" s="10"/>
      <c r="D165" s="100">
        <f t="shared" si="67"/>
        <v>0.29750000000000004</v>
      </c>
      <c r="E165" s="86">
        <f t="shared" si="86"/>
        <v>0.30000000000000004</v>
      </c>
      <c r="F165" s="84">
        <f t="shared" si="63"/>
        <v>-2.5000000000000001E-3</v>
      </c>
      <c r="G165" s="81">
        <f t="shared" si="76"/>
        <v>0.25000000000000006</v>
      </c>
      <c r="H165" s="85">
        <f t="shared" si="60"/>
        <v>0.30500000000000005</v>
      </c>
      <c r="I165" s="86">
        <f t="shared" si="77"/>
        <v>-5.5000000000000007E-2</v>
      </c>
      <c r="J165" s="100">
        <f t="shared" si="78"/>
        <v>0.33000000000000007</v>
      </c>
      <c r="K165" s="85">
        <f t="shared" si="69"/>
        <v>0.30500000000000005</v>
      </c>
      <c r="L165" s="84">
        <f t="shared" si="83"/>
        <v>2.5000000000000001E-2</v>
      </c>
      <c r="M165" s="81">
        <f t="shared" si="79"/>
        <v>0.27</v>
      </c>
      <c r="N165" s="85">
        <f t="shared" si="85"/>
        <v>0.30500000000000005</v>
      </c>
      <c r="O165" s="86">
        <f t="shared" si="92"/>
        <v>-3.5000000000000003E-2</v>
      </c>
      <c r="P165" s="100">
        <f t="shared" si="80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81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3"/>
        <v>-3.5000000000000003E-2</v>
      </c>
      <c r="W165">
        <v>0</v>
      </c>
      <c r="Z165">
        <f t="shared" si="82"/>
        <v>-0.02</v>
      </c>
      <c r="AA165">
        <v>0</v>
      </c>
      <c r="AB165">
        <v>0</v>
      </c>
      <c r="AC165">
        <v>0</v>
      </c>
    </row>
    <row r="166" spans="1:29" x14ac:dyDescent="0.25">
      <c r="A166" s="80">
        <v>41456</v>
      </c>
      <c r="B166" s="81">
        <f>+[1]Listen!C162</f>
        <v>0</v>
      </c>
      <c r="C166" s="10"/>
      <c r="D166" s="100">
        <f t="shared" si="67"/>
        <v>0.31250000000000006</v>
      </c>
      <c r="E166" s="86">
        <f t="shared" si="86"/>
        <v>0.31500000000000006</v>
      </c>
      <c r="F166" s="84">
        <f t="shared" si="63"/>
        <v>-2.5000000000000001E-3</v>
      </c>
      <c r="G166" s="81">
        <f t="shared" si="76"/>
        <v>0.35500000000000004</v>
      </c>
      <c r="H166" s="85">
        <f t="shared" si="60"/>
        <v>0.37500000000000006</v>
      </c>
      <c r="I166" s="86">
        <f t="shared" si="77"/>
        <v>-0.02</v>
      </c>
      <c r="J166" s="100">
        <f t="shared" si="78"/>
        <v>0.40000000000000008</v>
      </c>
      <c r="K166" s="85">
        <f t="shared" si="69"/>
        <v>0.37500000000000006</v>
      </c>
      <c r="L166" s="84">
        <f t="shared" si="83"/>
        <v>2.5000000000000001E-2</v>
      </c>
      <c r="M166" s="81">
        <f t="shared" si="79"/>
        <v>0.35500000000000004</v>
      </c>
      <c r="N166" s="85">
        <f t="shared" si="85"/>
        <v>0.37500000000000006</v>
      </c>
      <c r="O166" s="86">
        <f t="shared" si="92"/>
        <v>-0.02</v>
      </c>
      <c r="P166" s="100">
        <f t="shared" si="80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81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3"/>
        <v>-0.02</v>
      </c>
      <c r="W166">
        <v>0</v>
      </c>
      <c r="Z166">
        <f t="shared" si="82"/>
        <v>0</v>
      </c>
      <c r="AA166">
        <v>0</v>
      </c>
      <c r="AB166">
        <v>0</v>
      </c>
      <c r="AC166">
        <v>0</v>
      </c>
    </row>
    <row r="167" spans="1:29" x14ac:dyDescent="0.25">
      <c r="A167" s="80">
        <v>41487</v>
      </c>
      <c r="B167" s="81">
        <f>+[1]Listen!C163</f>
        <v>0</v>
      </c>
      <c r="C167" s="10"/>
      <c r="D167" s="100">
        <f t="shared" si="67"/>
        <v>0.31000000000000005</v>
      </c>
      <c r="E167" s="86">
        <f t="shared" si="86"/>
        <v>0.31500000000000006</v>
      </c>
      <c r="F167" s="84">
        <f t="shared" si="63"/>
        <v>-5.0000000000000001E-3</v>
      </c>
      <c r="G167" s="81">
        <f t="shared" si="76"/>
        <v>0.35500000000000004</v>
      </c>
      <c r="H167" s="85">
        <f t="shared" ref="H167:H230" si="94">K167</f>
        <v>0.37500000000000006</v>
      </c>
      <c r="I167" s="86">
        <f t="shared" si="77"/>
        <v>-0.02</v>
      </c>
      <c r="J167" s="100">
        <f t="shared" si="78"/>
        <v>0.39000000000000007</v>
      </c>
      <c r="K167" s="85">
        <f t="shared" si="69"/>
        <v>0.37500000000000006</v>
      </c>
      <c r="L167" s="84">
        <f t="shared" si="83"/>
        <v>1.4999999999999999E-2</v>
      </c>
      <c r="M167" s="81">
        <f t="shared" si="79"/>
        <v>0.35500000000000004</v>
      </c>
      <c r="N167" s="85">
        <f t="shared" si="85"/>
        <v>0.37500000000000006</v>
      </c>
      <c r="O167" s="86">
        <f t="shared" si="92"/>
        <v>-0.02</v>
      </c>
      <c r="P167" s="100">
        <f t="shared" si="80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81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3"/>
        <v>-0.02</v>
      </c>
      <c r="W167">
        <v>0</v>
      </c>
      <c r="Z167">
        <f t="shared" si="82"/>
        <v>0</v>
      </c>
      <c r="AA167">
        <v>0</v>
      </c>
      <c r="AB167">
        <v>0</v>
      </c>
      <c r="AC167">
        <v>0</v>
      </c>
    </row>
    <row r="168" spans="1:29" x14ac:dyDescent="0.25">
      <c r="A168" s="80">
        <v>41518</v>
      </c>
      <c r="B168" s="81">
        <f>+[1]Listen!C164</f>
        <v>0</v>
      </c>
      <c r="C168" s="10"/>
      <c r="D168" s="100">
        <f t="shared" si="67"/>
        <v>0.28500000000000003</v>
      </c>
      <c r="E168" s="86">
        <f t="shared" si="86"/>
        <v>0.29000000000000004</v>
      </c>
      <c r="F168" s="84">
        <f t="shared" si="63"/>
        <v>-5.0000000000000001E-3</v>
      </c>
      <c r="G168" s="81">
        <f t="shared" si="76"/>
        <v>0.24500000000000002</v>
      </c>
      <c r="H168" s="85">
        <f t="shared" si="94"/>
        <v>0.28500000000000003</v>
      </c>
      <c r="I168" s="86">
        <f t="shared" si="77"/>
        <v>-0.04</v>
      </c>
      <c r="J168" s="100">
        <f t="shared" si="78"/>
        <v>0.30000000000000004</v>
      </c>
      <c r="K168" s="85">
        <f t="shared" si="69"/>
        <v>0.28500000000000003</v>
      </c>
      <c r="L168" s="84">
        <f t="shared" si="83"/>
        <v>1.4999999999999999E-2</v>
      </c>
      <c r="M168" s="81">
        <f t="shared" si="79"/>
        <v>0.26500000000000001</v>
      </c>
      <c r="N168" s="85">
        <f t="shared" si="85"/>
        <v>0.28500000000000003</v>
      </c>
      <c r="O168" s="86">
        <f t="shared" si="92"/>
        <v>-0.02</v>
      </c>
      <c r="P168" s="100">
        <f t="shared" si="80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81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3"/>
        <v>-0.02</v>
      </c>
      <c r="W168">
        <v>0</v>
      </c>
      <c r="Z168">
        <f t="shared" si="82"/>
        <v>-0.02</v>
      </c>
      <c r="AA168">
        <v>0</v>
      </c>
      <c r="AB168">
        <v>0</v>
      </c>
      <c r="AC168">
        <v>0</v>
      </c>
    </row>
    <row r="169" spans="1:29" x14ac:dyDescent="0.25">
      <c r="A169" s="80">
        <v>41548</v>
      </c>
      <c r="B169" s="81">
        <f>+[1]Listen!C165</f>
        <v>0</v>
      </c>
      <c r="C169" s="10"/>
      <c r="D169" s="100">
        <f t="shared" si="67"/>
        <v>0.34499999999999997</v>
      </c>
      <c r="E169" s="86">
        <f t="shared" si="86"/>
        <v>0.35</v>
      </c>
      <c r="F169" s="84">
        <f t="shared" si="63"/>
        <v>-5.0000000000000001E-3</v>
      </c>
      <c r="G169" s="81">
        <f t="shared" si="76"/>
        <v>0.22000000000000006</v>
      </c>
      <c r="H169" s="85">
        <f t="shared" si="94"/>
        <v>0.30500000000000005</v>
      </c>
      <c r="I169" s="86">
        <f t="shared" si="77"/>
        <v>-8.4999999999999992E-2</v>
      </c>
      <c r="J169" s="100">
        <f t="shared" si="78"/>
        <v>0.31500000000000006</v>
      </c>
      <c r="K169" s="85">
        <f t="shared" si="69"/>
        <v>0.30500000000000005</v>
      </c>
      <c r="L169" s="84">
        <f t="shared" si="83"/>
        <v>9.9999999999999985E-3</v>
      </c>
      <c r="M169" s="81">
        <f t="shared" si="79"/>
        <v>0.25000000000000006</v>
      </c>
      <c r="N169" s="85">
        <f t="shared" si="85"/>
        <v>0.30500000000000005</v>
      </c>
      <c r="O169" s="86">
        <f t="shared" si="92"/>
        <v>-5.5E-2</v>
      </c>
      <c r="P169" s="100">
        <f t="shared" si="80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81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3"/>
        <v>-5.5E-2</v>
      </c>
      <c r="W169">
        <v>0</v>
      </c>
      <c r="Z169">
        <f t="shared" si="82"/>
        <v>-0.03</v>
      </c>
      <c r="AA169">
        <v>0</v>
      </c>
      <c r="AB169">
        <v>0</v>
      </c>
      <c r="AC169">
        <v>0</v>
      </c>
    </row>
    <row r="170" spans="1:29" x14ac:dyDescent="0.25">
      <c r="A170" s="80">
        <v>41579</v>
      </c>
      <c r="B170" s="81">
        <f>+[1]Listen!C166</f>
        <v>0</v>
      </c>
      <c r="C170" s="10"/>
      <c r="D170" s="101">
        <f t="shared" si="67"/>
        <v>0.48</v>
      </c>
      <c r="E170" s="83">
        <f t="shared" si="86"/>
        <v>0.44</v>
      </c>
      <c r="F170" s="88">
        <f t="shared" si="63"/>
        <v>0.04</v>
      </c>
      <c r="G170" s="102">
        <f t="shared" si="76"/>
        <v>0.28000000000000003</v>
      </c>
      <c r="H170" s="82">
        <f t="shared" si="94"/>
        <v>0.45</v>
      </c>
      <c r="I170" s="83">
        <f t="shared" si="77"/>
        <v>-0.16999999999999998</v>
      </c>
      <c r="J170" s="101">
        <f t="shared" ref="J170:J196" si="95">K170+L170</f>
        <v>0.51</v>
      </c>
      <c r="K170" s="82">
        <f t="shared" si="69"/>
        <v>0.45</v>
      </c>
      <c r="L170" s="88">
        <f t="shared" si="83"/>
        <v>0.06</v>
      </c>
      <c r="M170" s="102">
        <f t="shared" si="79"/>
        <v>0.4</v>
      </c>
      <c r="N170" s="82">
        <f t="shared" si="85"/>
        <v>0.45</v>
      </c>
      <c r="O170" s="83">
        <f t="shared" si="92"/>
        <v>-0.05</v>
      </c>
      <c r="P170" s="101">
        <f t="shared" si="80"/>
        <v>0.48</v>
      </c>
      <c r="Q170" s="83">
        <f t="shared" ref="Q170:R174" si="96">E170</f>
        <v>0.44</v>
      </c>
      <c r="R170" s="107">
        <f t="shared" si="96"/>
        <v>0.04</v>
      </c>
      <c r="S170" s="107">
        <f t="shared" si="81"/>
        <v>0.48</v>
      </c>
      <c r="T170" s="107">
        <f t="shared" ref="T170:U174" si="97">E170</f>
        <v>0.44</v>
      </c>
      <c r="U170" s="107">
        <f t="shared" si="97"/>
        <v>0.04</v>
      </c>
      <c r="V170">
        <v>-0.05</v>
      </c>
      <c r="W170">
        <v>0</v>
      </c>
      <c r="Z170">
        <f t="shared" si="82"/>
        <v>-0.12</v>
      </c>
      <c r="AA170">
        <v>0</v>
      </c>
      <c r="AB170">
        <v>0</v>
      </c>
      <c r="AC170">
        <v>0</v>
      </c>
    </row>
    <row r="171" spans="1:29" x14ac:dyDescent="0.25">
      <c r="A171" s="80">
        <v>41609</v>
      </c>
      <c r="B171" s="81">
        <f>+[1]Listen!C167</f>
        <v>0</v>
      </c>
      <c r="C171" s="10"/>
      <c r="D171" s="100">
        <f t="shared" si="67"/>
        <v>0.79500000000000004</v>
      </c>
      <c r="E171" s="86">
        <f t="shared" si="86"/>
        <v>0.755</v>
      </c>
      <c r="F171" s="84">
        <f t="shared" ref="F171:F234" si="98">F159</f>
        <v>0.04</v>
      </c>
      <c r="G171" s="81">
        <f t="shared" si="76"/>
        <v>0.85</v>
      </c>
      <c r="H171" s="85">
        <f t="shared" si="94"/>
        <v>0.98</v>
      </c>
      <c r="I171" s="86">
        <f t="shared" si="77"/>
        <v>-0.13</v>
      </c>
      <c r="J171" s="100">
        <f t="shared" si="95"/>
        <v>1.1399999999999999</v>
      </c>
      <c r="K171" s="85">
        <f t="shared" si="69"/>
        <v>0.98</v>
      </c>
      <c r="L171" s="84">
        <f t="shared" ref="L171:L177" si="99">L159</f>
        <v>0.16</v>
      </c>
      <c r="M171" s="81">
        <f t="shared" si="79"/>
        <v>0.92999999999999994</v>
      </c>
      <c r="N171" s="85">
        <f t="shared" si="85"/>
        <v>0.98</v>
      </c>
      <c r="O171" s="86">
        <f t="shared" si="92"/>
        <v>-0.05</v>
      </c>
      <c r="P171" s="100">
        <f t="shared" si="80"/>
        <v>0.79500000000000004</v>
      </c>
      <c r="Q171" s="86">
        <f t="shared" si="96"/>
        <v>0.755</v>
      </c>
      <c r="R171" s="103">
        <f t="shared" si="96"/>
        <v>0.04</v>
      </c>
      <c r="S171" s="103">
        <f t="shared" si="81"/>
        <v>0.79500000000000004</v>
      </c>
      <c r="T171" s="103">
        <f t="shared" si="97"/>
        <v>0.755</v>
      </c>
      <c r="U171" s="103">
        <f t="shared" si="97"/>
        <v>0.04</v>
      </c>
      <c r="V171">
        <v>-0.05</v>
      </c>
      <c r="W171">
        <v>0</v>
      </c>
      <c r="Z171">
        <f t="shared" si="82"/>
        <v>-0.08</v>
      </c>
      <c r="AA171">
        <v>0</v>
      </c>
      <c r="AB171">
        <v>0</v>
      </c>
      <c r="AC171">
        <v>0</v>
      </c>
    </row>
    <row r="172" spans="1:29" x14ac:dyDescent="0.25">
      <c r="A172" s="80">
        <v>41640</v>
      </c>
      <c r="B172" s="81">
        <f>+[1]Listen!C168</f>
        <v>0</v>
      </c>
      <c r="C172" s="10"/>
      <c r="D172" s="100">
        <f t="shared" si="67"/>
        <v>1.0349999999999999</v>
      </c>
      <c r="E172" s="86">
        <f t="shared" si="86"/>
        <v>0.995</v>
      </c>
      <c r="F172" s="84">
        <f t="shared" si="98"/>
        <v>0.04</v>
      </c>
      <c r="G172" s="81">
        <f t="shared" si="76"/>
        <v>1.35</v>
      </c>
      <c r="H172" s="85">
        <f t="shared" si="94"/>
        <v>1.6</v>
      </c>
      <c r="I172" s="86">
        <f t="shared" si="77"/>
        <v>-0.25</v>
      </c>
      <c r="J172" s="100">
        <f t="shared" si="95"/>
        <v>1.9400000000000002</v>
      </c>
      <c r="K172" s="85">
        <f t="shared" si="69"/>
        <v>1.6</v>
      </c>
      <c r="L172" s="84">
        <f t="shared" si="99"/>
        <v>0.34</v>
      </c>
      <c r="M172" s="81">
        <f t="shared" si="79"/>
        <v>1.4000000000000001</v>
      </c>
      <c r="N172" s="85">
        <f t="shared" si="85"/>
        <v>1.6</v>
      </c>
      <c r="O172" s="86">
        <f t="shared" si="92"/>
        <v>-0.2</v>
      </c>
      <c r="P172" s="100">
        <f t="shared" si="80"/>
        <v>1.0349999999999999</v>
      </c>
      <c r="Q172" s="86">
        <f t="shared" si="96"/>
        <v>0.995</v>
      </c>
      <c r="R172" s="103">
        <f t="shared" si="96"/>
        <v>0.04</v>
      </c>
      <c r="S172" s="103">
        <f t="shared" si="81"/>
        <v>1.0349999999999999</v>
      </c>
      <c r="T172" s="103">
        <f t="shared" si="97"/>
        <v>0.995</v>
      </c>
      <c r="U172" s="103">
        <f t="shared" si="97"/>
        <v>0.04</v>
      </c>
      <c r="V172">
        <v>-0.2</v>
      </c>
      <c r="W172">
        <v>0</v>
      </c>
      <c r="Z172">
        <f t="shared" si="82"/>
        <v>-0.05</v>
      </c>
      <c r="AA172">
        <v>0</v>
      </c>
      <c r="AB172">
        <v>0</v>
      </c>
      <c r="AC172">
        <v>0</v>
      </c>
    </row>
    <row r="173" spans="1:29" x14ac:dyDescent="0.25">
      <c r="A173" s="80">
        <v>41671</v>
      </c>
      <c r="B173" s="81">
        <f>+[1]Listen!C169</f>
        <v>0</v>
      </c>
      <c r="C173" s="10"/>
      <c r="D173" s="100">
        <f t="shared" si="67"/>
        <v>1.0150000000000001</v>
      </c>
      <c r="E173" s="86">
        <f t="shared" si="86"/>
        <v>0.97500000000000009</v>
      </c>
      <c r="F173" s="84">
        <f t="shared" si="98"/>
        <v>0.04</v>
      </c>
      <c r="G173" s="81">
        <f t="shared" si="76"/>
        <v>1.32</v>
      </c>
      <c r="H173" s="85">
        <f t="shared" si="94"/>
        <v>1.6</v>
      </c>
      <c r="I173" s="86">
        <f t="shared" si="77"/>
        <v>-0.28000000000000003</v>
      </c>
      <c r="J173" s="100">
        <f t="shared" si="95"/>
        <v>1.9400000000000002</v>
      </c>
      <c r="K173" s="85">
        <f t="shared" si="69"/>
        <v>1.6</v>
      </c>
      <c r="L173" s="84">
        <f t="shared" si="99"/>
        <v>0.34</v>
      </c>
      <c r="M173" s="81">
        <f t="shared" si="79"/>
        <v>1.4000000000000001</v>
      </c>
      <c r="N173" s="85">
        <f t="shared" si="85"/>
        <v>1.6</v>
      </c>
      <c r="O173" s="86">
        <f t="shared" si="92"/>
        <v>-0.2</v>
      </c>
      <c r="P173" s="100">
        <f t="shared" si="80"/>
        <v>1.0150000000000001</v>
      </c>
      <c r="Q173" s="86">
        <f t="shared" si="96"/>
        <v>0.97500000000000009</v>
      </c>
      <c r="R173" s="103">
        <f t="shared" si="96"/>
        <v>0.04</v>
      </c>
      <c r="S173" s="103">
        <f t="shared" si="81"/>
        <v>1.0150000000000001</v>
      </c>
      <c r="T173" s="103">
        <f t="shared" si="97"/>
        <v>0.97500000000000009</v>
      </c>
      <c r="U173" s="103">
        <f t="shared" si="97"/>
        <v>0.04</v>
      </c>
      <c r="V173">
        <v>-0.2</v>
      </c>
      <c r="W173">
        <v>0</v>
      </c>
      <c r="Z173">
        <f t="shared" si="82"/>
        <v>-0.08</v>
      </c>
      <c r="AA173">
        <v>0</v>
      </c>
      <c r="AB173">
        <v>0</v>
      </c>
      <c r="AC173">
        <v>0</v>
      </c>
    </row>
    <row r="174" spans="1:29" x14ac:dyDescent="0.25">
      <c r="A174" s="80">
        <v>41699</v>
      </c>
      <c r="B174" s="81">
        <f>+[1]Listen!C170</f>
        <v>0</v>
      </c>
      <c r="C174" s="10"/>
      <c r="D174" s="100">
        <f t="shared" si="67"/>
        <v>0.55000000000000004</v>
      </c>
      <c r="E174" s="86">
        <f t="shared" si="86"/>
        <v>0.51</v>
      </c>
      <c r="F174" s="84">
        <f t="shared" si="98"/>
        <v>0.04</v>
      </c>
      <c r="G174" s="81">
        <f t="shared" si="76"/>
        <v>0.35000000000000003</v>
      </c>
      <c r="H174" s="85">
        <f t="shared" si="94"/>
        <v>0.52</v>
      </c>
      <c r="I174" s="86">
        <f t="shared" si="77"/>
        <v>-0.16999999999999998</v>
      </c>
      <c r="J174" s="100">
        <f t="shared" si="95"/>
        <v>0.62</v>
      </c>
      <c r="K174" s="85">
        <f t="shared" si="69"/>
        <v>0.52</v>
      </c>
      <c r="L174" s="84">
        <f t="shared" si="99"/>
        <v>0.1</v>
      </c>
      <c r="M174" s="81">
        <f t="shared" si="79"/>
        <v>0.47000000000000003</v>
      </c>
      <c r="N174" s="85">
        <f t="shared" si="85"/>
        <v>0.52</v>
      </c>
      <c r="O174" s="86">
        <f t="shared" si="92"/>
        <v>-0.05</v>
      </c>
      <c r="P174" s="100">
        <f t="shared" si="80"/>
        <v>0.55000000000000004</v>
      </c>
      <c r="Q174" s="86">
        <f t="shared" si="96"/>
        <v>0.51</v>
      </c>
      <c r="R174" s="103">
        <f t="shared" si="96"/>
        <v>0.04</v>
      </c>
      <c r="S174" s="103">
        <f t="shared" si="81"/>
        <v>0.55000000000000004</v>
      </c>
      <c r="T174" s="103">
        <f t="shared" si="97"/>
        <v>0.51</v>
      </c>
      <c r="U174" s="103">
        <f t="shared" si="97"/>
        <v>0.04</v>
      </c>
      <c r="V174">
        <v>-0.05</v>
      </c>
      <c r="W174">
        <v>0</v>
      </c>
      <c r="Z174">
        <f t="shared" si="82"/>
        <v>-0.12</v>
      </c>
      <c r="AA174">
        <v>0</v>
      </c>
      <c r="AB174">
        <v>0</v>
      </c>
      <c r="AC174">
        <v>0</v>
      </c>
    </row>
    <row r="175" spans="1:29" x14ac:dyDescent="0.25">
      <c r="A175" s="80">
        <v>41730</v>
      </c>
      <c r="B175" s="81">
        <f>+[1]Listen!C171</f>
        <v>0</v>
      </c>
      <c r="C175" s="10"/>
      <c r="D175" s="101">
        <f t="shared" si="67"/>
        <v>0.31000000000000005</v>
      </c>
      <c r="E175" s="83">
        <f t="shared" si="86"/>
        <v>0.31000000000000005</v>
      </c>
      <c r="F175" s="88">
        <f t="shared" si="98"/>
        <v>0</v>
      </c>
      <c r="G175" s="102">
        <f t="shared" si="76"/>
        <v>0.26</v>
      </c>
      <c r="H175" s="82">
        <f t="shared" si="94"/>
        <v>0.34500000000000003</v>
      </c>
      <c r="I175" s="83">
        <f t="shared" si="77"/>
        <v>-8.4999999999999992E-2</v>
      </c>
      <c r="J175" s="101">
        <f t="shared" si="95"/>
        <v>0.37000000000000005</v>
      </c>
      <c r="K175" s="82">
        <f t="shared" si="69"/>
        <v>0.34500000000000003</v>
      </c>
      <c r="L175" s="88">
        <f t="shared" si="99"/>
        <v>2.5000000000000001E-2</v>
      </c>
      <c r="M175" s="102">
        <f t="shared" si="79"/>
        <v>0.30000000000000004</v>
      </c>
      <c r="N175" s="82">
        <f t="shared" si="85"/>
        <v>0.34500000000000003</v>
      </c>
      <c r="O175" s="83">
        <f t="shared" si="92"/>
        <v>-4.4999999999999998E-2</v>
      </c>
      <c r="P175" s="101">
        <f t="shared" si="80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81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100">VLOOKUP(MONTH(A175),tblMthAdj,4,FALSE)</f>
        <v>-4.4999999999999998E-2</v>
      </c>
      <c r="W175">
        <v>0</v>
      </c>
      <c r="Z175">
        <f t="shared" si="82"/>
        <v>-0.04</v>
      </c>
      <c r="AA175">
        <v>0</v>
      </c>
      <c r="AB175">
        <v>0</v>
      </c>
      <c r="AC175">
        <v>0</v>
      </c>
    </row>
    <row r="176" spans="1:29" x14ac:dyDescent="0.25">
      <c r="A176" s="80">
        <v>41760</v>
      </c>
      <c r="B176" s="81">
        <f>+[1]Listen!C172</f>
        <v>0</v>
      </c>
      <c r="C176" s="10"/>
      <c r="D176" s="100">
        <f t="shared" si="67"/>
        <v>0.29000000000000004</v>
      </c>
      <c r="E176" s="86">
        <f t="shared" si="86"/>
        <v>0.29000000000000004</v>
      </c>
      <c r="F176" s="84">
        <f t="shared" si="98"/>
        <v>0</v>
      </c>
      <c r="G176" s="81">
        <f t="shared" si="76"/>
        <v>0.255</v>
      </c>
      <c r="H176" s="85">
        <f t="shared" si="94"/>
        <v>0.32</v>
      </c>
      <c r="I176" s="86">
        <f t="shared" si="77"/>
        <v>-6.5000000000000002E-2</v>
      </c>
      <c r="J176" s="100">
        <f t="shared" si="95"/>
        <v>0.34500000000000003</v>
      </c>
      <c r="K176" s="85">
        <f t="shared" si="69"/>
        <v>0.32</v>
      </c>
      <c r="L176" s="84">
        <f t="shared" si="99"/>
        <v>2.5000000000000001E-2</v>
      </c>
      <c r="M176" s="81">
        <f t="shared" si="79"/>
        <v>0.28500000000000003</v>
      </c>
      <c r="N176" s="85">
        <f t="shared" si="85"/>
        <v>0.32</v>
      </c>
      <c r="O176" s="86">
        <f t="shared" si="92"/>
        <v>-3.5000000000000003E-2</v>
      </c>
      <c r="P176" s="100">
        <f t="shared" si="80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81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100"/>
        <v>-3.5000000000000003E-2</v>
      </c>
      <c r="W176">
        <v>0</v>
      </c>
      <c r="Z176">
        <f t="shared" si="82"/>
        <v>-0.03</v>
      </c>
      <c r="AA176">
        <v>0</v>
      </c>
      <c r="AB176">
        <v>0</v>
      </c>
      <c r="AC176">
        <v>0</v>
      </c>
    </row>
    <row r="177" spans="1:29" x14ac:dyDescent="0.25">
      <c r="A177" s="80">
        <v>41791</v>
      </c>
      <c r="B177" s="81">
        <f>+[1]Listen!C173</f>
        <v>0</v>
      </c>
      <c r="C177" s="10"/>
      <c r="D177" s="100">
        <f t="shared" si="67"/>
        <v>0.29750000000000004</v>
      </c>
      <c r="E177" s="86">
        <f t="shared" si="86"/>
        <v>0.30000000000000004</v>
      </c>
      <c r="F177" s="84">
        <f t="shared" si="98"/>
        <v>-2.5000000000000001E-3</v>
      </c>
      <c r="G177" s="81">
        <f t="shared" si="76"/>
        <v>0.25000000000000006</v>
      </c>
      <c r="H177" s="85">
        <f t="shared" si="94"/>
        <v>0.30500000000000005</v>
      </c>
      <c r="I177" s="86">
        <f t="shared" si="77"/>
        <v>-5.5000000000000007E-2</v>
      </c>
      <c r="J177" s="100">
        <f t="shared" si="95"/>
        <v>0.33000000000000007</v>
      </c>
      <c r="K177" s="85">
        <f t="shared" si="69"/>
        <v>0.30500000000000005</v>
      </c>
      <c r="L177" s="84">
        <f t="shared" si="99"/>
        <v>2.5000000000000001E-2</v>
      </c>
      <c r="M177" s="81">
        <f t="shared" si="79"/>
        <v>0.27</v>
      </c>
      <c r="N177" s="85">
        <f t="shared" si="85"/>
        <v>0.30500000000000005</v>
      </c>
      <c r="O177" s="86">
        <f t="shared" si="92"/>
        <v>-3.5000000000000003E-2</v>
      </c>
      <c r="P177" s="100">
        <f t="shared" si="80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81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100"/>
        <v>-3.5000000000000003E-2</v>
      </c>
      <c r="W177">
        <v>0</v>
      </c>
      <c r="Z177">
        <f t="shared" si="82"/>
        <v>-0.02</v>
      </c>
      <c r="AA177">
        <v>0</v>
      </c>
      <c r="AB177">
        <v>0</v>
      </c>
      <c r="AC177">
        <v>0</v>
      </c>
    </row>
    <row r="178" spans="1:29" x14ac:dyDescent="0.25">
      <c r="A178" s="80">
        <v>41821</v>
      </c>
      <c r="B178" s="81">
        <f>+[1]Listen!C174</f>
        <v>0</v>
      </c>
      <c r="C178" s="10"/>
      <c r="D178" s="100">
        <f t="shared" si="67"/>
        <v>0.31250000000000006</v>
      </c>
      <c r="E178" s="86">
        <f t="shared" si="86"/>
        <v>0.31500000000000006</v>
      </c>
      <c r="F178" s="84">
        <f t="shared" si="98"/>
        <v>-2.5000000000000001E-3</v>
      </c>
      <c r="G178" s="81">
        <f t="shared" si="76"/>
        <v>0.35500000000000004</v>
      </c>
      <c r="H178" s="85">
        <f t="shared" si="94"/>
        <v>0.37500000000000006</v>
      </c>
      <c r="I178" s="86">
        <f t="shared" si="77"/>
        <v>-0.02</v>
      </c>
      <c r="J178" s="100">
        <f t="shared" si="95"/>
        <v>0.40000000000000008</v>
      </c>
      <c r="K178" s="85">
        <f t="shared" si="69"/>
        <v>0.37500000000000006</v>
      </c>
      <c r="L178" s="84">
        <f>L166+Z179</f>
        <v>2.5000000000000001E-2</v>
      </c>
      <c r="M178" s="81">
        <f t="shared" si="79"/>
        <v>0.35500000000000004</v>
      </c>
      <c r="N178" s="85">
        <f t="shared" si="85"/>
        <v>0.37500000000000006</v>
      </c>
      <c r="O178" s="86">
        <f t="shared" si="92"/>
        <v>-0.02</v>
      </c>
      <c r="P178" s="100">
        <f t="shared" si="80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81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100"/>
        <v>-0.02</v>
      </c>
      <c r="W178">
        <v>0</v>
      </c>
      <c r="Z178">
        <f t="shared" si="82"/>
        <v>0</v>
      </c>
      <c r="AA178">
        <v>0</v>
      </c>
      <c r="AB178">
        <v>0</v>
      </c>
      <c r="AC178">
        <v>0</v>
      </c>
    </row>
    <row r="179" spans="1:29" x14ac:dyDescent="0.25">
      <c r="A179" s="80">
        <v>41852</v>
      </c>
      <c r="B179" s="81">
        <f>+[1]Listen!C175</f>
        <v>0</v>
      </c>
      <c r="C179" s="10"/>
      <c r="D179" s="100">
        <f t="shared" ref="D179:D242" si="101">E179+F179</f>
        <v>0.31000000000000005</v>
      </c>
      <c r="E179" s="86">
        <f t="shared" si="86"/>
        <v>0.31500000000000006</v>
      </c>
      <c r="F179" s="84">
        <f t="shared" si="98"/>
        <v>-5.0000000000000001E-3</v>
      </c>
      <c r="G179" s="81">
        <f t="shared" si="76"/>
        <v>0.35500000000000004</v>
      </c>
      <c r="H179" s="85">
        <f t="shared" si="94"/>
        <v>0.37500000000000006</v>
      </c>
      <c r="I179" s="86">
        <f t="shared" si="77"/>
        <v>-0.02</v>
      </c>
      <c r="J179" s="100">
        <f t="shared" si="95"/>
        <v>0.39000000000000007</v>
      </c>
      <c r="K179" s="85">
        <f t="shared" si="69"/>
        <v>0.37500000000000006</v>
      </c>
      <c r="L179" s="84">
        <f t="shared" ref="L179:L210" si="102">L167</f>
        <v>1.4999999999999999E-2</v>
      </c>
      <c r="M179" s="81">
        <f t="shared" si="79"/>
        <v>0.35500000000000004</v>
      </c>
      <c r="N179" s="85">
        <f t="shared" si="85"/>
        <v>0.37500000000000006</v>
      </c>
      <c r="O179" s="86">
        <f t="shared" si="92"/>
        <v>-0.02</v>
      </c>
      <c r="P179" s="100">
        <f t="shared" si="80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81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100"/>
        <v>-0.02</v>
      </c>
      <c r="W179">
        <v>0</v>
      </c>
      <c r="Z179">
        <f t="shared" si="82"/>
        <v>0</v>
      </c>
      <c r="AA179">
        <v>0</v>
      </c>
      <c r="AB179">
        <v>0</v>
      </c>
      <c r="AC179">
        <v>0</v>
      </c>
    </row>
    <row r="180" spans="1:29" x14ac:dyDescent="0.25">
      <c r="A180" s="80">
        <v>41883</v>
      </c>
      <c r="B180" s="81">
        <f>+[1]Listen!C176</f>
        <v>0</v>
      </c>
      <c r="C180" s="10"/>
      <c r="D180" s="100">
        <f t="shared" si="101"/>
        <v>0.28500000000000003</v>
      </c>
      <c r="E180" s="86">
        <f t="shared" si="86"/>
        <v>0.29000000000000004</v>
      </c>
      <c r="F180" s="84">
        <f t="shared" si="98"/>
        <v>-5.0000000000000001E-3</v>
      </c>
      <c r="G180" s="81">
        <f t="shared" si="76"/>
        <v>0.24500000000000002</v>
      </c>
      <c r="H180" s="85">
        <f t="shared" si="94"/>
        <v>0.28500000000000003</v>
      </c>
      <c r="I180" s="86">
        <f t="shared" si="77"/>
        <v>-0.04</v>
      </c>
      <c r="J180" s="100">
        <f t="shared" si="95"/>
        <v>0.30000000000000004</v>
      </c>
      <c r="K180" s="85">
        <f t="shared" si="69"/>
        <v>0.28500000000000003</v>
      </c>
      <c r="L180" s="84">
        <f t="shared" si="102"/>
        <v>1.4999999999999999E-2</v>
      </c>
      <c r="M180" s="81">
        <f t="shared" si="79"/>
        <v>0.26500000000000001</v>
      </c>
      <c r="N180" s="85">
        <f t="shared" si="85"/>
        <v>0.28500000000000003</v>
      </c>
      <c r="O180" s="86">
        <f t="shared" si="92"/>
        <v>-0.02</v>
      </c>
      <c r="P180" s="100">
        <f t="shared" si="80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81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100"/>
        <v>-0.02</v>
      </c>
      <c r="W180">
        <v>0</v>
      </c>
      <c r="Z180">
        <f t="shared" si="82"/>
        <v>-0.02</v>
      </c>
      <c r="AA180">
        <v>0</v>
      </c>
      <c r="AB180">
        <v>0</v>
      </c>
      <c r="AC180">
        <v>0</v>
      </c>
    </row>
    <row r="181" spans="1:29" x14ac:dyDescent="0.25">
      <c r="A181" s="80">
        <v>41913</v>
      </c>
      <c r="B181" s="81">
        <f>+[1]Listen!C177</f>
        <v>0</v>
      </c>
      <c r="C181" s="10"/>
      <c r="D181" s="100">
        <f t="shared" si="101"/>
        <v>0.34499999999999997</v>
      </c>
      <c r="E181" s="86">
        <f t="shared" si="86"/>
        <v>0.35</v>
      </c>
      <c r="F181" s="84">
        <f t="shared" si="98"/>
        <v>-5.0000000000000001E-3</v>
      </c>
      <c r="G181" s="81">
        <f t="shared" si="76"/>
        <v>0.22000000000000006</v>
      </c>
      <c r="H181" s="85">
        <f t="shared" si="94"/>
        <v>0.30500000000000005</v>
      </c>
      <c r="I181" s="86">
        <f t="shared" si="77"/>
        <v>-8.4999999999999992E-2</v>
      </c>
      <c r="J181" s="100">
        <f t="shared" si="95"/>
        <v>0.31500000000000006</v>
      </c>
      <c r="K181" s="85">
        <f t="shared" si="69"/>
        <v>0.30500000000000005</v>
      </c>
      <c r="L181" s="84">
        <f t="shared" si="102"/>
        <v>9.9999999999999985E-3</v>
      </c>
      <c r="M181" s="81">
        <f t="shared" si="79"/>
        <v>0.25000000000000006</v>
      </c>
      <c r="N181" s="85">
        <f t="shared" si="85"/>
        <v>0.30500000000000005</v>
      </c>
      <c r="O181" s="86">
        <f t="shared" si="92"/>
        <v>-5.5E-2</v>
      </c>
      <c r="P181" s="100">
        <f t="shared" si="80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81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100"/>
        <v>-5.5E-2</v>
      </c>
      <c r="W181">
        <v>0</v>
      </c>
      <c r="Z181">
        <f t="shared" si="82"/>
        <v>-0.03</v>
      </c>
      <c r="AA181">
        <v>0</v>
      </c>
      <c r="AB181">
        <v>0</v>
      </c>
      <c r="AC181">
        <v>0</v>
      </c>
    </row>
    <row r="182" spans="1:29" x14ac:dyDescent="0.25">
      <c r="A182" s="80">
        <v>41944</v>
      </c>
      <c r="B182" s="81">
        <f>+[1]Listen!C178</f>
        <v>0</v>
      </c>
      <c r="C182" s="10"/>
      <c r="D182" s="101">
        <f t="shared" si="101"/>
        <v>0.48</v>
      </c>
      <c r="E182" s="83">
        <f t="shared" si="86"/>
        <v>0.44</v>
      </c>
      <c r="F182" s="88">
        <f t="shared" si="98"/>
        <v>0.04</v>
      </c>
      <c r="G182" s="102">
        <f t="shared" si="76"/>
        <v>0.28000000000000003</v>
      </c>
      <c r="H182" s="82">
        <f t="shared" si="94"/>
        <v>0.45</v>
      </c>
      <c r="I182" s="83">
        <f t="shared" si="77"/>
        <v>-0.16999999999999998</v>
      </c>
      <c r="J182" s="101">
        <f t="shared" si="95"/>
        <v>0.51</v>
      </c>
      <c r="K182" s="82">
        <f t="shared" si="69"/>
        <v>0.45</v>
      </c>
      <c r="L182" s="88">
        <f t="shared" si="102"/>
        <v>0.06</v>
      </c>
      <c r="M182" s="102">
        <f t="shared" si="79"/>
        <v>0.4</v>
      </c>
      <c r="N182" s="82">
        <f t="shared" si="85"/>
        <v>0.45</v>
      </c>
      <c r="O182" s="83">
        <f t="shared" si="92"/>
        <v>-0.05</v>
      </c>
      <c r="P182" s="101">
        <f t="shared" si="80"/>
        <v>0.48</v>
      </c>
      <c r="Q182" s="83">
        <f t="shared" ref="Q182:R186" si="103">E182</f>
        <v>0.44</v>
      </c>
      <c r="R182" s="107">
        <f t="shared" si="103"/>
        <v>0.04</v>
      </c>
      <c r="S182" s="107">
        <f t="shared" si="81"/>
        <v>0.48</v>
      </c>
      <c r="T182" s="107">
        <f t="shared" ref="T182:U186" si="104">E182</f>
        <v>0.44</v>
      </c>
      <c r="U182" s="107">
        <f t="shared" si="104"/>
        <v>0.04</v>
      </c>
      <c r="V182">
        <v>-0.05</v>
      </c>
      <c r="W182">
        <v>0</v>
      </c>
      <c r="Z182">
        <f t="shared" si="82"/>
        <v>-0.12</v>
      </c>
      <c r="AA182">
        <v>0</v>
      </c>
      <c r="AB182">
        <v>0</v>
      </c>
      <c r="AC182">
        <v>0</v>
      </c>
    </row>
    <row r="183" spans="1:29" x14ac:dyDescent="0.25">
      <c r="A183" s="80">
        <v>41974</v>
      </c>
      <c r="B183" s="81">
        <f>+[1]Listen!C179</f>
        <v>0</v>
      </c>
      <c r="C183" s="10"/>
      <c r="D183" s="100">
        <f t="shared" si="101"/>
        <v>0.79500000000000004</v>
      </c>
      <c r="E183" s="86">
        <f t="shared" si="86"/>
        <v>0.755</v>
      </c>
      <c r="F183" s="84">
        <f t="shared" si="98"/>
        <v>0.04</v>
      </c>
      <c r="G183" s="81">
        <f t="shared" si="76"/>
        <v>0.85</v>
      </c>
      <c r="H183" s="85">
        <f t="shared" si="94"/>
        <v>0.98</v>
      </c>
      <c r="I183" s="86">
        <f t="shared" si="77"/>
        <v>-0.13</v>
      </c>
      <c r="J183" s="100">
        <f t="shared" si="95"/>
        <v>1.1399999999999999</v>
      </c>
      <c r="K183" s="85">
        <f t="shared" ref="K183:K246" si="105">K171+Y183+AA183</f>
        <v>0.98</v>
      </c>
      <c r="L183" s="84">
        <f t="shared" si="102"/>
        <v>0.16</v>
      </c>
      <c r="M183" s="81">
        <f t="shared" si="79"/>
        <v>0.92999999999999994</v>
      </c>
      <c r="N183" s="85">
        <f t="shared" si="85"/>
        <v>0.98</v>
      </c>
      <c r="O183" s="86">
        <f t="shared" si="92"/>
        <v>-0.05</v>
      </c>
      <c r="P183" s="100">
        <f t="shared" si="80"/>
        <v>0.79500000000000004</v>
      </c>
      <c r="Q183" s="86">
        <f t="shared" si="103"/>
        <v>0.755</v>
      </c>
      <c r="R183" s="103">
        <f t="shared" si="103"/>
        <v>0.04</v>
      </c>
      <c r="S183" s="103">
        <f t="shared" si="81"/>
        <v>0.79500000000000004</v>
      </c>
      <c r="T183" s="103">
        <f t="shared" si="104"/>
        <v>0.755</v>
      </c>
      <c r="U183" s="103">
        <f t="shared" si="104"/>
        <v>0.04</v>
      </c>
      <c r="V183">
        <v>-0.05</v>
      </c>
      <c r="W183">
        <v>0</v>
      </c>
      <c r="Z183">
        <f t="shared" si="82"/>
        <v>-0.08</v>
      </c>
      <c r="AA183">
        <v>0</v>
      </c>
      <c r="AB183">
        <v>0</v>
      </c>
      <c r="AC183">
        <v>0</v>
      </c>
    </row>
    <row r="184" spans="1:29" x14ac:dyDescent="0.25">
      <c r="A184" s="80">
        <v>42005</v>
      </c>
      <c r="B184" s="81">
        <f>+[1]Listen!C180</f>
        <v>0</v>
      </c>
      <c r="C184" s="10"/>
      <c r="D184" s="100">
        <f t="shared" si="101"/>
        <v>1.0349999999999999</v>
      </c>
      <c r="E184" s="86">
        <f t="shared" si="86"/>
        <v>0.995</v>
      </c>
      <c r="F184" s="84">
        <f t="shared" si="98"/>
        <v>0.04</v>
      </c>
      <c r="G184" s="81">
        <f t="shared" si="76"/>
        <v>1.35</v>
      </c>
      <c r="H184" s="85">
        <f t="shared" si="94"/>
        <v>1.6</v>
      </c>
      <c r="I184" s="86">
        <f t="shared" si="77"/>
        <v>-0.25</v>
      </c>
      <c r="J184" s="100">
        <f t="shared" si="95"/>
        <v>1.9400000000000002</v>
      </c>
      <c r="K184" s="85">
        <f t="shared" si="105"/>
        <v>1.6</v>
      </c>
      <c r="L184" s="84">
        <f t="shared" si="102"/>
        <v>0.34</v>
      </c>
      <c r="M184" s="81">
        <f t="shared" si="79"/>
        <v>1.4000000000000001</v>
      </c>
      <c r="N184" s="85">
        <f t="shared" si="85"/>
        <v>1.6</v>
      </c>
      <c r="O184" s="86">
        <f t="shared" si="92"/>
        <v>-0.2</v>
      </c>
      <c r="P184" s="100">
        <f t="shared" si="80"/>
        <v>1.0349999999999999</v>
      </c>
      <c r="Q184" s="86">
        <f t="shared" si="103"/>
        <v>0.995</v>
      </c>
      <c r="R184" s="103">
        <f t="shared" si="103"/>
        <v>0.04</v>
      </c>
      <c r="S184" s="103">
        <f t="shared" si="81"/>
        <v>1.0349999999999999</v>
      </c>
      <c r="T184" s="103">
        <f t="shared" si="104"/>
        <v>0.995</v>
      </c>
      <c r="U184" s="103">
        <f t="shared" si="104"/>
        <v>0.04</v>
      </c>
      <c r="V184">
        <v>-0.2</v>
      </c>
      <c r="W184">
        <v>0</v>
      </c>
      <c r="Z184">
        <f t="shared" si="82"/>
        <v>-0.05</v>
      </c>
      <c r="AA184">
        <v>0</v>
      </c>
      <c r="AB184">
        <v>0</v>
      </c>
      <c r="AC184">
        <v>0</v>
      </c>
    </row>
    <row r="185" spans="1:29" x14ac:dyDescent="0.25">
      <c r="A185" s="80">
        <v>42036</v>
      </c>
      <c r="B185" s="81">
        <f>+[1]Listen!C181</f>
        <v>0</v>
      </c>
      <c r="C185" s="10"/>
      <c r="D185" s="100">
        <f t="shared" si="101"/>
        <v>1.0150000000000001</v>
      </c>
      <c r="E185" s="86">
        <f t="shared" si="86"/>
        <v>0.97500000000000009</v>
      </c>
      <c r="F185" s="84">
        <f t="shared" si="98"/>
        <v>0.04</v>
      </c>
      <c r="G185" s="81">
        <f t="shared" si="76"/>
        <v>1.32</v>
      </c>
      <c r="H185" s="85">
        <f t="shared" si="94"/>
        <v>1.6</v>
      </c>
      <c r="I185" s="86">
        <f t="shared" si="77"/>
        <v>-0.28000000000000003</v>
      </c>
      <c r="J185" s="100">
        <f t="shared" si="95"/>
        <v>1.9400000000000002</v>
      </c>
      <c r="K185" s="85">
        <f t="shared" si="105"/>
        <v>1.6</v>
      </c>
      <c r="L185" s="84">
        <f t="shared" si="102"/>
        <v>0.34</v>
      </c>
      <c r="M185" s="81">
        <f t="shared" si="79"/>
        <v>1.4000000000000001</v>
      </c>
      <c r="N185" s="85">
        <f t="shared" si="85"/>
        <v>1.6</v>
      </c>
      <c r="O185" s="86">
        <f t="shared" si="92"/>
        <v>-0.2</v>
      </c>
      <c r="P185" s="100">
        <f t="shared" si="80"/>
        <v>1.0150000000000001</v>
      </c>
      <c r="Q185" s="86">
        <f t="shared" si="103"/>
        <v>0.97500000000000009</v>
      </c>
      <c r="R185" s="103">
        <f t="shared" si="103"/>
        <v>0.04</v>
      </c>
      <c r="S185" s="103">
        <f t="shared" si="81"/>
        <v>1.0150000000000001</v>
      </c>
      <c r="T185" s="103">
        <f t="shared" si="104"/>
        <v>0.97500000000000009</v>
      </c>
      <c r="U185" s="103">
        <f t="shared" si="104"/>
        <v>0.04</v>
      </c>
      <c r="V185">
        <v>-0.2</v>
      </c>
      <c r="W185">
        <v>0</v>
      </c>
      <c r="Z185">
        <f t="shared" si="82"/>
        <v>-0.08</v>
      </c>
      <c r="AA185">
        <v>0</v>
      </c>
      <c r="AB185">
        <v>0</v>
      </c>
      <c r="AC185">
        <v>0</v>
      </c>
    </row>
    <row r="186" spans="1:29" x14ac:dyDescent="0.25">
      <c r="A186" s="80">
        <v>42064</v>
      </c>
      <c r="B186" s="81">
        <f>+[1]Listen!C182</f>
        <v>0</v>
      </c>
      <c r="C186" s="10"/>
      <c r="D186" s="100">
        <f t="shared" si="101"/>
        <v>0.55000000000000004</v>
      </c>
      <c r="E186" s="86">
        <f t="shared" si="86"/>
        <v>0.51</v>
      </c>
      <c r="F186" s="84">
        <f t="shared" si="98"/>
        <v>0.04</v>
      </c>
      <c r="G186" s="81">
        <f t="shared" si="76"/>
        <v>0.35000000000000003</v>
      </c>
      <c r="H186" s="85">
        <f t="shared" si="94"/>
        <v>0.52</v>
      </c>
      <c r="I186" s="86">
        <f t="shared" si="77"/>
        <v>-0.16999999999999998</v>
      </c>
      <c r="J186" s="100">
        <f t="shared" si="95"/>
        <v>0.62</v>
      </c>
      <c r="K186" s="85">
        <f t="shared" si="105"/>
        <v>0.52</v>
      </c>
      <c r="L186" s="84">
        <f t="shared" si="102"/>
        <v>0.1</v>
      </c>
      <c r="M186" s="81">
        <f t="shared" si="79"/>
        <v>0.47000000000000003</v>
      </c>
      <c r="N186" s="85">
        <f t="shared" si="85"/>
        <v>0.52</v>
      </c>
      <c r="O186" s="86">
        <f t="shared" si="92"/>
        <v>-0.05</v>
      </c>
      <c r="P186" s="100">
        <f t="shared" si="80"/>
        <v>0.55000000000000004</v>
      </c>
      <c r="Q186" s="86">
        <f t="shared" si="103"/>
        <v>0.51</v>
      </c>
      <c r="R186" s="103">
        <f t="shared" si="103"/>
        <v>0.04</v>
      </c>
      <c r="S186" s="103">
        <f t="shared" si="81"/>
        <v>0.55000000000000004</v>
      </c>
      <c r="T186" s="103">
        <f t="shared" si="104"/>
        <v>0.51</v>
      </c>
      <c r="U186" s="103">
        <f t="shared" si="104"/>
        <v>0.04</v>
      </c>
      <c r="V186">
        <v>-0.05</v>
      </c>
      <c r="W186">
        <v>0</v>
      </c>
      <c r="Z186">
        <f t="shared" si="82"/>
        <v>-0.12</v>
      </c>
      <c r="AA186">
        <v>0</v>
      </c>
      <c r="AB186">
        <v>0</v>
      </c>
      <c r="AC186">
        <v>0</v>
      </c>
    </row>
    <row r="187" spans="1:29" x14ac:dyDescent="0.25">
      <c r="A187" s="80">
        <v>42095</v>
      </c>
      <c r="B187" s="81">
        <f>+[1]Listen!C183</f>
        <v>0</v>
      </c>
      <c r="C187" s="10"/>
      <c r="D187" s="101">
        <f t="shared" si="101"/>
        <v>0.31000000000000005</v>
      </c>
      <c r="E187" s="83">
        <f t="shared" si="86"/>
        <v>0.31000000000000005</v>
      </c>
      <c r="F187" s="88">
        <f t="shared" si="98"/>
        <v>0</v>
      </c>
      <c r="G187" s="102">
        <f t="shared" si="76"/>
        <v>0.26</v>
      </c>
      <c r="H187" s="82">
        <f t="shared" si="94"/>
        <v>0.34500000000000003</v>
      </c>
      <c r="I187" s="83">
        <f t="shared" si="77"/>
        <v>-8.4999999999999992E-2</v>
      </c>
      <c r="J187" s="101">
        <f t="shared" si="95"/>
        <v>0.37000000000000005</v>
      </c>
      <c r="K187" s="82">
        <f t="shared" si="105"/>
        <v>0.34500000000000003</v>
      </c>
      <c r="L187" s="88">
        <f t="shared" si="102"/>
        <v>2.5000000000000001E-2</v>
      </c>
      <c r="M187" s="102">
        <f t="shared" si="79"/>
        <v>0.30000000000000004</v>
      </c>
      <c r="N187" s="82">
        <f t="shared" si="85"/>
        <v>0.34500000000000003</v>
      </c>
      <c r="O187" s="83">
        <f t="shared" si="92"/>
        <v>-4.4999999999999998E-2</v>
      </c>
      <c r="P187" s="101">
        <f t="shared" si="80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81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6">VLOOKUP(MONTH(A187),tblMthAdj,4,FALSE)</f>
        <v>-4.4999999999999998E-2</v>
      </c>
      <c r="W187">
        <v>0</v>
      </c>
      <c r="Z187">
        <f t="shared" si="82"/>
        <v>-0.04</v>
      </c>
      <c r="AA187">
        <v>0</v>
      </c>
      <c r="AB187">
        <v>0</v>
      </c>
      <c r="AC187">
        <v>0</v>
      </c>
    </row>
    <row r="188" spans="1:29" x14ac:dyDescent="0.25">
      <c r="A188" s="80">
        <v>42125</v>
      </c>
      <c r="B188" s="81">
        <f>+[1]Listen!C184</f>
        <v>0</v>
      </c>
      <c r="C188" s="10"/>
      <c r="D188" s="100">
        <f t="shared" si="101"/>
        <v>0.29000000000000004</v>
      </c>
      <c r="E188" s="86">
        <f t="shared" si="86"/>
        <v>0.29000000000000004</v>
      </c>
      <c r="F188" s="84">
        <f t="shared" si="98"/>
        <v>0</v>
      </c>
      <c r="G188" s="81">
        <f t="shared" si="76"/>
        <v>0.255</v>
      </c>
      <c r="H188" s="85">
        <f t="shared" si="94"/>
        <v>0.32</v>
      </c>
      <c r="I188" s="86">
        <f t="shared" si="77"/>
        <v>-6.5000000000000002E-2</v>
      </c>
      <c r="J188" s="100">
        <f t="shared" si="95"/>
        <v>0.34500000000000003</v>
      </c>
      <c r="K188" s="85">
        <f t="shared" si="105"/>
        <v>0.32</v>
      </c>
      <c r="L188" s="84">
        <f t="shared" si="102"/>
        <v>2.5000000000000001E-2</v>
      </c>
      <c r="M188" s="81">
        <f t="shared" si="79"/>
        <v>0.28500000000000003</v>
      </c>
      <c r="N188" s="85">
        <f t="shared" si="85"/>
        <v>0.32</v>
      </c>
      <c r="O188" s="86">
        <f t="shared" si="92"/>
        <v>-3.5000000000000003E-2</v>
      </c>
      <c r="P188" s="100">
        <f t="shared" si="80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81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6"/>
        <v>-3.5000000000000003E-2</v>
      </c>
      <c r="W188">
        <v>0</v>
      </c>
      <c r="Z188">
        <f t="shared" si="82"/>
        <v>-0.03</v>
      </c>
      <c r="AA188">
        <v>0</v>
      </c>
      <c r="AB188">
        <v>0</v>
      </c>
      <c r="AC188">
        <v>0</v>
      </c>
    </row>
    <row r="189" spans="1:29" x14ac:dyDescent="0.25">
      <c r="A189" s="80">
        <v>42156</v>
      </c>
      <c r="B189" s="81">
        <f>+[1]Listen!C185</f>
        <v>0</v>
      </c>
      <c r="C189" s="10"/>
      <c r="D189" s="100">
        <f t="shared" si="101"/>
        <v>0.29750000000000004</v>
      </c>
      <c r="E189" s="86">
        <f t="shared" si="86"/>
        <v>0.30000000000000004</v>
      </c>
      <c r="F189" s="84">
        <f t="shared" si="98"/>
        <v>-2.5000000000000001E-3</v>
      </c>
      <c r="G189" s="81">
        <f t="shared" si="76"/>
        <v>0.25000000000000006</v>
      </c>
      <c r="H189" s="85">
        <f t="shared" si="94"/>
        <v>0.30500000000000005</v>
      </c>
      <c r="I189" s="86">
        <f t="shared" si="77"/>
        <v>-5.5000000000000007E-2</v>
      </c>
      <c r="J189" s="100">
        <f t="shared" si="95"/>
        <v>0.33000000000000007</v>
      </c>
      <c r="K189" s="85">
        <f t="shared" si="105"/>
        <v>0.30500000000000005</v>
      </c>
      <c r="L189" s="84">
        <f t="shared" si="102"/>
        <v>2.5000000000000001E-2</v>
      </c>
      <c r="M189" s="81">
        <f t="shared" si="79"/>
        <v>0.27</v>
      </c>
      <c r="N189" s="85">
        <f t="shared" si="85"/>
        <v>0.30500000000000005</v>
      </c>
      <c r="O189" s="86">
        <f t="shared" si="92"/>
        <v>-3.5000000000000003E-2</v>
      </c>
      <c r="P189" s="100">
        <f t="shared" si="80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81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6"/>
        <v>-3.5000000000000003E-2</v>
      </c>
      <c r="W189">
        <v>0</v>
      </c>
      <c r="Z189">
        <f t="shared" si="82"/>
        <v>-0.02</v>
      </c>
      <c r="AA189">
        <v>0</v>
      </c>
      <c r="AB189">
        <v>0</v>
      </c>
      <c r="AC189">
        <v>0</v>
      </c>
    </row>
    <row r="190" spans="1:29" x14ac:dyDescent="0.25">
      <c r="A190" s="80">
        <v>42186</v>
      </c>
      <c r="B190" s="81">
        <f>+[1]Listen!C186</f>
        <v>0</v>
      </c>
      <c r="C190" s="10"/>
      <c r="D190" s="100">
        <f t="shared" si="101"/>
        <v>0.31250000000000006</v>
      </c>
      <c r="E190" s="86">
        <f t="shared" si="86"/>
        <v>0.31500000000000006</v>
      </c>
      <c r="F190" s="84">
        <f t="shared" si="98"/>
        <v>-2.5000000000000001E-3</v>
      </c>
      <c r="G190" s="81">
        <f t="shared" si="76"/>
        <v>0.35500000000000004</v>
      </c>
      <c r="H190" s="85">
        <f t="shared" si="94"/>
        <v>0.37500000000000006</v>
      </c>
      <c r="I190" s="86">
        <f t="shared" si="77"/>
        <v>-0.02</v>
      </c>
      <c r="J190" s="100">
        <f t="shared" si="95"/>
        <v>0.40000000000000008</v>
      </c>
      <c r="K190" s="85">
        <f t="shared" si="105"/>
        <v>0.37500000000000006</v>
      </c>
      <c r="L190" s="84">
        <f t="shared" si="102"/>
        <v>2.5000000000000001E-2</v>
      </c>
      <c r="M190" s="81">
        <f t="shared" si="79"/>
        <v>0.35500000000000004</v>
      </c>
      <c r="N190" s="85">
        <f t="shared" si="85"/>
        <v>0.37500000000000006</v>
      </c>
      <c r="O190" s="86">
        <f t="shared" si="92"/>
        <v>-0.02</v>
      </c>
      <c r="P190" s="100">
        <f t="shared" si="80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81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6"/>
        <v>-0.02</v>
      </c>
      <c r="W190">
        <v>0</v>
      </c>
      <c r="Z190">
        <f t="shared" si="82"/>
        <v>0</v>
      </c>
      <c r="AA190">
        <v>0</v>
      </c>
      <c r="AB190">
        <v>0</v>
      </c>
      <c r="AC190">
        <v>0</v>
      </c>
    </row>
    <row r="191" spans="1:29" x14ac:dyDescent="0.25">
      <c r="A191" s="80">
        <v>42217</v>
      </c>
      <c r="B191" s="81">
        <f>+[1]Listen!C187</f>
        <v>0</v>
      </c>
      <c r="C191" s="10"/>
      <c r="D191" s="100">
        <f t="shared" si="101"/>
        <v>0.31000000000000005</v>
      </c>
      <c r="E191" s="86">
        <f t="shared" si="86"/>
        <v>0.31500000000000006</v>
      </c>
      <c r="F191" s="84">
        <f t="shared" si="98"/>
        <v>-5.0000000000000001E-3</v>
      </c>
      <c r="G191" s="81">
        <f t="shared" si="76"/>
        <v>0.35500000000000004</v>
      </c>
      <c r="H191" s="85">
        <f t="shared" si="94"/>
        <v>0.37500000000000006</v>
      </c>
      <c r="I191" s="86">
        <f t="shared" si="77"/>
        <v>-0.02</v>
      </c>
      <c r="J191" s="100">
        <f t="shared" si="95"/>
        <v>0.39000000000000007</v>
      </c>
      <c r="K191" s="85">
        <f t="shared" si="105"/>
        <v>0.37500000000000006</v>
      </c>
      <c r="L191" s="84">
        <f t="shared" si="102"/>
        <v>1.4999999999999999E-2</v>
      </c>
      <c r="M191" s="81">
        <f t="shared" si="79"/>
        <v>0.35500000000000004</v>
      </c>
      <c r="N191" s="85">
        <f t="shared" si="85"/>
        <v>0.37500000000000006</v>
      </c>
      <c r="O191" s="86">
        <f t="shared" si="92"/>
        <v>-0.02</v>
      </c>
      <c r="P191" s="100">
        <f t="shared" si="80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81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6"/>
        <v>-0.02</v>
      </c>
      <c r="W191">
        <v>0</v>
      </c>
      <c r="Z191">
        <f t="shared" si="82"/>
        <v>0</v>
      </c>
      <c r="AA191">
        <v>0</v>
      </c>
      <c r="AB191">
        <v>0</v>
      </c>
      <c r="AC191">
        <v>0</v>
      </c>
    </row>
    <row r="192" spans="1:29" x14ac:dyDescent="0.25">
      <c r="A192" s="80">
        <v>42248</v>
      </c>
      <c r="B192" s="81">
        <f>+[1]Listen!C188</f>
        <v>0</v>
      </c>
      <c r="C192" s="10"/>
      <c r="D192" s="100">
        <f t="shared" si="101"/>
        <v>0.28500000000000003</v>
      </c>
      <c r="E192" s="86">
        <f t="shared" si="86"/>
        <v>0.29000000000000004</v>
      </c>
      <c r="F192" s="84">
        <f t="shared" si="98"/>
        <v>-5.0000000000000001E-3</v>
      </c>
      <c r="G192" s="81">
        <f t="shared" si="76"/>
        <v>0.24500000000000002</v>
      </c>
      <c r="H192" s="85">
        <f t="shared" si="94"/>
        <v>0.28500000000000003</v>
      </c>
      <c r="I192" s="86">
        <f t="shared" si="77"/>
        <v>-0.04</v>
      </c>
      <c r="J192" s="100">
        <f t="shared" si="95"/>
        <v>0.30000000000000004</v>
      </c>
      <c r="K192" s="85">
        <f t="shared" si="105"/>
        <v>0.28500000000000003</v>
      </c>
      <c r="L192" s="84">
        <f t="shared" si="102"/>
        <v>1.4999999999999999E-2</v>
      </c>
      <c r="M192" s="81">
        <f t="shared" si="79"/>
        <v>0.26500000000000001</v>
      </c>
      <c r="N192" s="85">
        <f t="shared" si="85"/>
        <v>0.28500000000000003</v>
      </c>
      <c r="O192" s="86">
        <f t="shared" si="92"/>
        <v>-0.02</v>
      </c>
      <c r="P192" s="100">
        <f t="shared" si="80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81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6"/>
        <v>-0.02</v>
      </c>
      <c r="W192">
        <v>0</v>
      </c>
      <c r="Z192">
        <f t="shared" si="82"/>
        <v>-0.02</v>
      </c>
      <c r="AA192">
        <v>0</v>
      </c>
      <c r="AB192">
        <v>0</v>
      </c>
      <c r="AC192">
        <v>0</v>
      </c>
    </row>
    <row r="193" spans="1:29" x14ac:dyDescent="0.25">
      <c r="A193" s="80">
        <v>42278</v>
      </c>
      <c r="B193" s="81">
        <f>+[1]Listen!C189</f>
        <v>0</v>
      </c>
      <c r="C193" s="10"/>
      <c r="D193" s="100">
        <f t="shared" si="101"/>
        <v>0.34499999999999997</v>
      </c>
      <c r="E193" s="86">
        <f t="shared" si="86"/>
        <v>0.35</v>
      </c>
      <c r="F193" s="84">
        <f t="shared" si="98"/>
        <v>-5.0000000000000001E-3</v>
      </c>
      <c r="G193" s="81">
        <f t="shared" si="76"/>
        <v>0.22000000000000006</v>
      </c>
      <c r="H193" s="85">
        <f t="shared" si="94"/>
        <v>0.30500000000000005</v>
      </c>
      <c r="I193" s="86">
        <f t="shared" si="77"/>
        <v>-8.4999999999999992E-2</v>
      </c>
      <c r="J193" s="100">
        <f t="shared" si="95"/>
        <v>0.31500000000000006</v>
      </c>
      <c r="K193" s="85">
        <f t="shared" si="105"/>
        <v>0.30500000000000005</v>
      </c>
      <c r="L193" s="84">
        <f t="shared" si="102"/>
        <v>9.9999999999999985E-3</v>
      </c>
      <c r="M193" s="81">
        <f t="shared" si="79"/>
        <v>0.25000000000000006</v>
      </c>
      <c r="N193" s="85">
        <f t="shared" si="85"/>
        <v>0.30500000000000005</v>
      </c>
      <c r="O193" s="86">
        <f t="shared" si="92"/>
        <v>-5.5E-2</v>
      </c>
      <c r="P193" s="100">
        <f t="shared" si="80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81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6"/>
        <v>-5.5E-2</v>
      </c>
      <c r="W193">
        <v>0</v>
      </c>
      <c r="Z193">
        <f t="shared" si="82"/>
        <v>-0.03</v>
      </c>
      <c r="AA193">
        <v>0</v>
      </c>
      <c r="AB193">
        <v>0</v>
      </c>
      <c r="AC193">
        <v>0</v>
      </c>
    </row>
    <row r="194" spans="1:29" x14ac:dyDescent="0.25">
      <c r="A194" s="80">
        <v>42309</v>
      </c>
      <c r="B194" s="81">
        <f>+[1]Listen!C190</f>
        <v>0</v>
      </c>
      <c r="C194" s="10"/>
      <c r="D194" s="101">
        <f t="shared" si="101"/>
        <v>0.48</v>
      </c>
      <c r="E194" s="83">
        <f t="shared" si="86"/>
        <v>0.44</v>
      </c>
      <c r="F194" s="88">
        <f t="shared" si="98"/>
        <v>0.04</v>
      </c>
      <c r="G194" s="102">
        <f t="shared" si="76"/>
        <v>0.28000000000000003</v>
      </c>
      <c r="H194" s="82">
        <f t="shared" si="94"/>
        <v>0.45</v>
      </c>
      <c r="I194" s="83">
        <f t="shared" si="77"/>
        <v>-0.16999999999999998</v>
      </c>
      <c r="J194" s="101">
        <f t="shared" si="95"/>
        <v>0.51</v>
      </c>
      <c r="K194" s="82">
        <f t="shared" si="105"/>
        <v>0.45</v>
      </c>
      <c r="L194" s="88">
        <f t="shared" si="102"/>
        <v>0.06</v>
      </c>
      <c r="M194" s="102">
        <f t="shared" si="79"/>
        <v>0.4</v>
      </c>
      <c r="N194" s="82">
        <f t="shared" si="85"/>
        <v>0.45</v>
      </c>
      <c r="O194" s="83">
        <f t="shared" si="92"/>
        <v>-0.05</v>
      </c>
      <c r="P194" s="101">
        <f t="shared" si="80"/>
        <v>0.48</v>
      </c>
      <c r="Q194" s="83">
        <f t="shared" ref="Q194:R198" si="107">E194</f>
        <v>0.44</v>
      </c>
      <c r="R194" s="107">
        <f t="shared" si="107"/>
        <v>0.04</v>
      </c>
      <c r="S194" s="107">
        <f t="shared" si="81"/>
        <v>0.48</v>
      </c>
      <c r="T194" s="107">
        <f t="shared" ref="T194:U198" si="108">E194</f>
        <v>0.44</v>
      </c>
      <c r="U194" s="107">
        <f t="shared" si="108"/>
        <v>0.04</v>
      </c>
      <c r="V194">
        <v>-0.05</v>
      </c>
      <c r="W194">
        <v>0</v>
      </c>
      <c r="Z194">
        <f t="shared" si="82"/>
        <v>-0.12</v>
      </c>
      <c r="AA194">
        <v>0</v>
      </c>
      <c r="AB194">
        <v>0</v>
      </c>
      <c r="AC194">
        <v>0</v>
      </c>
    </row>
    <row r="195" spans="1:29" x14ac:dyDescent="0.25">
      <c r="A195" s="80">
        <v>42339</v>
      </c>
      <c r="B195" s="81">
        <f>+[1]Listen!C191</f>
        <v>0</v>
      </c>
      <c r="C195" s="10"/>
      <c r="D195" s="100">
        <f t="shared" si="101"/>
        <v>0.79500000000000004</v>
      </c>
      <c r="E195" s="86">
        <f t="shared" si="86"/>
        <v>0.755</v>
      </c>
      <c r="F195" s="84">
        <f t="shared" si="98"/>
        <v>0.04</v>
      </c>
      <c r="G195" s="81">
        <f t="shared" si="76"/>
        <v>0.85</v>
      </c>
      <c r="H195" s="85">
        <f t="shared" si="94"/>
        <v>0.98</v>
      </c>
      <c r="I195" s="86">
        <f t="shared" si="77"/>
        <v>-0.13</v>
      </c>
      <c r="J195" s="100">
        <f t="shared" si="95"/>
        <v>1.1399999999999999</v>
      </c>
      <c r="K195" s="85">
        <f t="shared" si="105"/>
        <v>0.98</v>
      </c>
      <c r="L195" s="84">
        <f t="shared" si="102"/>
        <v>0.16</v>
      </c>
      <c r="M195" s="81">
        <f t="shared" si="79"/>
        <v>0.92999999999999994</v>
      </c>
      <c r="N195" s="85">
        <f t="shared" si="85"/>
        <v>0.98</v>
      </c>
      <c r="O195" s="86">
        <f t="shared" si="92"/>
        <v>-0.05</v>
      </c>
      <c r="P195" s="100">
        <f t="shared" si="80"/>
        <v>0.79500000000000004</v>
      </c>
      <c r="Q195" s="86">
        <f t="shared" si="107"/>
        <v>0.755</v>
      </c>
      <c r="R195" s="103">
        <f t="shared" si="107"/>
        <v>0.04</v>
      </c>
      <c r="S195" s="103">
        <f t="shared" si="81"/>
        <v>0.79500000000000004</v>
      </c>
      <c r="T195" s="103">
        <f t="shared" si="108"/>
        <v>0.755</v>
      </c>
      <c r="U195" s="103">
        <f t="shared" si="108"/>
        <v>0.04</v>
      </c>
      <c r="V195">
        <v>-0.05</v>
      </c>
      <c r="W195">
        <v>0</v>
      </c>
      <c r="Z195">
        <f t="shared" si="82"/>
        <v>-0.08</v>
      </c>
      <c r="AA195">
        <v>0</v>
      </c>
      <c r="AB195">
        <v>0</v>
      </c>
      <c r="AC195">
        <v>0</v>
      </c>
    </row>
    <row r="196" spans="1:29" x14ac:dyDescent="0.25">
      <c r="A196" s="80">
        <v>42370</v>
      </c>
      <c r="B196" s="81">
        <f>+[1]Listen!C192</f>
        <v>0</v>
      </c>
      <c r="C196" s="10"/>
      <c r="D196" s="100">
        <f t="shared" si="101"/>
        <v>1.0349999999999999</v>
      </c>
      <c r="E196" s="86">
        <f t="shared" si="86"/>
        <v>0.995</v>
      </c>
      <c r="F196" s="84">
        <f t="shared" si="98"/>
        <v>0.04</v>
      </c>
      <c r="G196" s="81">
        <f t="shared" si="76"/>
        <v>1.35</v>
      </c>
      <c r="H196" s="85">
        <f t="shared" si="94"/>
        <v>1.6</v>
      </c>
      <c r="I196" s="86">
        <f t="shared" si="77"/>
        <v>-0.25</v>
      </c>
      <c r="J196" s="100">
        <f t="shared" si="95"/>
        <v>1.9400000000000002</v>
      </c>
      <c r="K196" s="85">
        <f t="shared" si="105"/>
        <v>1.6</v>
      </c>
      <c r="L196" s="84">
        <f t="shared" si="102"/>
        <v>0.34</v>
      </c>
      <c r="M196" s="81">
        <f t="shared" si="79"/>
        <v>1.4000000000000001</v>
      </c>
      <c r="N196" s="85">
        <f t="shared" si="85"/>
        <v>1.6</v>
      </c>
      <c r="O196" s="86">
        <f t="shared" si="92"/>
        <v>-0.2</v>
      </c>
      <c r="P196" s="100">
        <f t="shared" si="80"/>
        <v>1.0349999999999999</v>
      </c>
      <c r="Q196" s="86">
        <f t="shared" si="107"/>
        <v>0.995</v>
      </c>
      <c r="R196" s="103">
        <f t="shared" si="107"/>
        <v>0.04</v>
      </c>
      <c r="S196" s="103">
        <f t="shared" si="81"/>
        <v>1.0349999999999999</v>
      </c>
      <c r="T196" s="103">
        <f t="shared" si="108"/>
        <v>0.995</v>
      </c>
      <c r="U196" s="103">
        <f t="shared" si="108"/>
        <v>0.04</v>
      </c>
      <c r="V196">
        <v>-0.2</v>
      </c>
      <c r="W196">
        <v>0</v>
      </c>
      <c r="Z196">
        <f t="shared" si="82"/>
        <v>-0.05</v>
      </c>
      <c r="AA196">
        <v>0</v>
      </c>
      <c r="AB196">
        <v>0</v>
      </c>
      <c r="AC196">
        <v>0</v>
      </c>
    </row>
    <row r="197" spans="1:29" x14ac:dyDescent="0.25">
      <c r="A197" s="80">
        <v>42401</v>
      </c>
      <c r="B197" s="81">
        <f>+[1]Listen!C193</f>
        <v>0</v>
      </c>
      <c r="C197" s="10"/>
      <c r="D197" s="100">
        <f t="shared" si="101"/>
        <v>1.0150000000000001</v>
      </c>
      <c r="E197" s="86">
        <f t="shared" si="86"/>
        <v>0.97500000000000009</v>
      </c>
      <c r="F197" s="84">
        <f t="shared" si="98"/>
        <v>0.04</v>
      </c>
      <c r="G197" s="81">
        <f t="shared" si="76"/>
        <v>1.32</v>
      </c>
      <c r="H197" s="85">
        <f t="shared" si="94"/>
        <v>1.6</v>
      </c>
      <c r="I197" s="86">
        <f t="shared" si="77"/>
        <v>-0.28000000000000003</v>
      </c>
      <c r="J197" s="100">
        <f>K196+L197</f>
        <v>1.9400000000000002</v>
      </c>
      <c r="K197" s="85">
        <f t="shared" si="105"/>
        <v>1.6</v>
      </c>
      <c r="L197" s="84">
        <f t="shared" si="102"/>
        <v>0.34</v>
      </c>
      <c r="M197" s="81">
        <f t="shared" si="79"/>
        <v>1.4000000000000001</v>
      </c>
      <c r="N197" s="85">
        <f t="shared" si="85"/>
        <v>1.6</v>
      </c>
      <c r="O197" s="86">
        <f t="shared" si="92"/>
        <v>-0.2</v>
      </c>
      <c r="P197" s="100">
        <f t="shared" si="80"/>
        <v>1.0150000000000001</v>
      </c>
      <c r="Q197" s="86">
        <f t="shared" si="107"/>
        <v>0.97500000000000009</v>
      </c>
      <c r="R197" s="103">
        <f t="shared" si="107"/>
        <v>0.04</v>
      </c>
      <c r="S197" s="103">
        <f t="shared" si="81"/>
        <v>1.0150000000000001</v>
      </c>
      <c r="T197" s="103">
        <f t="shared" si="108"/>
        <v>0.97500000000000009</v>
      </c>
      <c r="U197" s="103">
        <f t="shared" si="108"/>
        <v>0.04</v>
      </c>
      <c r="V197">
        <v>-0.2</v>
      </c>
      <c r="W197">
        <v>0</v>
      </c>
      <c r="Z197">
        <f t="shared" si="82"/>
        <v>-0.08</v>
      </c>
      <c r="AA197">
        <v>0</v>
      </c>
      <c r="AB197">
        <v>0</v>
      </c>
      <c r="AC197">
        <v>0</v>
      </c>
    </row>
    <row r="198" spans="1:29" x14ac:dyDescent="0.25">
      <c r="A198" s="80">
        <v>42430</v>
      </c>
      <c r="B198" s="81">
        <f>+[1]Listen!C194</f>
        <v>0</v>
      </c>
      <c r="C198" s="10"/>
      <c r="D198" s="100">
        <f t="shared" si="101"/>
        <v>0.55000000000000004</v>
      </c>
      <c r="E198" s="86">
        <f t="shared" si="86"/>
        <v>0.51</v>
      </c>
      <c r="F198" s="84">
        <f t="shared" si="98"/>
        <v>0.04</v>
      </c>
      <c r="G198" s="81">
        <f t="shared" si="76"/>
        <v>0.35000000000000003</v>
      </c>
      <c r="H198" s="85">
        <f t="shared" si="94"/>
        <v>0.52</v>
      </c>
      <c r="I198" s="86">
        <f t="shared" si="77"/>
        <v>-0.16999999999999998</v>
      </c>
      <c r="J198" s="100">
        <f t="shared" ref="J198:J229" si="109">K198+L198</f>
        <v>0.62</v>
      </c>
      <c r="K198" s="85">
        <f t="shared" si="105"/>
        <v>0.52</v>
      </c>
      <c r="L198" s="84">
        <f t="shared" si="102"/>
        <v>0.1</v>
      </c>
      <c r="M198" s="81">
        <f t="shared" si="79"/>
        <v>0.47000000000000003</v>
      </c>
      <c r="N198" s="85">
        <f t="shared" si="85"/>
        <v>0.52</v>
      </c>
      <c r="O198" s="86">
        <f t="shared" si="92"/>
        <v>-0.05</v>
      </c>
      <c r="P198" s="100">
        <f t="shared" si="80"/>
        <v>0.55000000000000004</v>
      </c>
      <c r="Q198" s="86">
        <f t="shared" si="107"/>
        <v>0.51</v>
      </c>
      <c r="R198" s="103">
        <f t="shared" si="107"/>
        <v>0.04</v>
      </c>
      <c r="S198" s="103">
        <f t="shared" si="81"/>
        <v>0.55000000000000004</v>
      </c>
      <c r="T198" s="103">
        <f t="shared" si="108"/>
        <v>0.51</v>
      </c>
      <c r="U198" s="103">
        <f t="shared" si="108"/>
        <v>0.04</v>
      </c>
      <c r="V198">
        <v>-0.05</v>
      </c>
      <c r="W198">
        <v>0</v>
      </c>
      <c r="Z198">
        <f t="shared" si="82"/>
        <v>-0.12</v>
      </c>
      <c r="AA198">
        <v>0</v>
      </c>
      <c r="AB198">
        <v>0</v>
      </c>
      <c r="AC198">
        <v>0</v>
      </c>
    </row>
    <row r="199" spans="1:29" x14ac:dyDescent="0.25">
      <c r="A199" s="80">
        <v>42461</v>
      </c>
      <c r="B199" s="81">
        <f>+[1]Listen!C195</f>
        <v>0</v>
      </c>
      <c r="C199" s="10"/>
      <c r="D199" s="100">
        <f t="shared" si="101"/>
        <v>0.31000000000000005</v>
      </c>
      <c r="E199" s="86">
        <f t="shared" si="86"/>
        <v>0.31000000000000005</v>
      </c>
      <c r="F199" s="84">
        <f t="shared" si="98"/>
        <v>0</v>
      </c>
      <c r="G199" s="81">
        <f t="shared" si="76"/>
        <v>0.26</v>
      </c>
      <c r="H199" s="85">
        <f t="shared" si="94"/>
        <v>0.34500000000000003</v>
      </c>
      <c r="I199" s="86">
        <f t="shared" si="77"/>
        <v>-8.4999999999999992E-2</v>
      </c>
      <c r="J199" s="100">
        <f t="shared" si="109"/>
        <v>0.37000000000000005</v>
      </c>
      <c r="K199" s="85">
        <f t="shared" si="105"/>
        <v>0.34500000000000003</v>
      </c>
      <c r="L199" s="84">
        <f t="shared" si="102"/>
        <v>2.5000000000000001E-2</v>
      </c>
      <c r="M199" s="81">
        <f t="shared" si="79"/>
        <v>0.30000000000000004</v>
      </c>
      <c r="N199" s="85">
        <f t="shared" si="85"/>
        <v>0.34500000000000003</v>
      </c>
      <c r="O199" s="86">
        <f t="shared" si="92"/>
        <v>-4.4999999999999998E-2</v>
      </c>
      <c r="P199" s="100">
        <f t="shared" si="80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81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10">VLOOKUP(MONTH(A199),tblMthAdj,4,FALSE)</f>
        <v>-4.4999999999999998E-2</v>
      </c>
      <c r="W199">
        <v>0</v>
      </c>
      <c r="Z199">
        <f t="shared" si="82"/>
        <v>-0.04</v>
      </c>
      <c r="AA199">
        <v>0</v>
      </c>
      <c r="AB199">
        <v>0</v>
      </c>
      <c r="AC199">
        <v>0</v>
      </c>
    </row>
    <row r="200" spans="1:29" x14ac:dyDescent="0.25">
      <c r="A200" s="80">
        <v>42491</v>
      </c>
      <c r="B200" s="81">
        <f>+[1]Listen!C196</f>
        <v>0</v>
      </c>
      <c r="C200" s="10"/>
      <c r="D200" s="100">
        <f t="shared" si="101"/>
        <v>0.29000000000000004</v>
      </c>
      <c r="E200" s="86">
        <f t="shared" si="86"/>
        <v>0.29000000000000004</v>
      </c>
      <c r="F200" s="84">
        <f t="shared" si="98"/>
        <v>0</v>
      </c>
      <c r="G200" s="81">
        <f t="shared" si="76"/>
        <v>0.255</v>
      </c>
      <c r="H200" s="85">
        <f t="shared" si="94"/>
        <v>0.32</v>
      </c>
      <c r="I200" s="86">
        <f t="shared" si="77"/>
        <v>-6.5000000000000002E-2</v>
      </c>
      <c r="J200" s="100">
        <f t="shared" si="109"/>
        <v>0.34500000000000003</v>
      </c>
      <c r="K200" s="85">
        <f t="shared" si="105"/>
        <v>0.32</v>
      </c>
      <c r="L200" s="84">
        <f t="shared" si="102"/>
        <v>2.5000000000000001E-2</v>
      </c>
      <c r="M200" s="81">
        <f t="shared" si="79"/>
        <v>0.28500000000000003</v>
      </c>
      <c r="N200" s="85">
        <f t="shared" si="85"/>
        <v>0.32</v>
      </c>
      <c r="O200" s="86">
        <f t="shared" si="92"/>
        <v>-3.5000000000000003E-2</v>
      </c>
      <c r="P200" s="100">
        <f t="shared" si="80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81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10"/>
        <v>-3.5000000000000003E-2</v>
      </c>
      <c r="W200">
        <v>0</v>
      </c>
      <c r="Z200">
        <f t="shared" si="82"/>
        <v>-0.03</v>
      </c>
      <c r="AA200">
        <v>0</v>
      </c>
      <c r="AB200">
        <v>0</v>
      </c>
      <c r="AC200">
        <v>0</v>
      </c>
    </row>
    <row r="201" spans="1:29" x14ac:dyDescent="0.25">
      <c r="A201" s="80">
        <v>42522</v>
      </c>
      <c r="B201" s="81">
        <f>+[1]Listen!C197</f>
        <v>0</v>
      </c>
      <c r="C201" s="10"/>
      <c r="D201" s="100">
        <f t="shared" si="101"/>
        <v>0.29750000000000004</v>
      </c>
      <c r="E201" s="86">
        <f t="shared" si="86"/>
        <v>0.30000000000000004</v>
      </c>
      <c r="F201" s="84">
        <f t="shared" si="98"/>
        <v>-2.5000000000000001E-3</v>
      </c>
      <c r="G201" s="81">
        <f t="shared" si="76"/>
        <v>0.25000000000000006</v>
      </c>
      <c r="H201" s="85">
        <f t="shared" si="94"/>
        <v>0.30500000000000005</v>
      </c>
      <c r="I201" s="86">
        <f t="shared" si="77"/>
        <v>-5.5000000000000007E-2</v>
      </c>
      <c r="J201" s="100">
        <f t="shared" si="109"/>
        <v>0.33000000000000007</v>
      </c>
      <c r="K201" s="85">
        <f t="shared" si="105"/>
        <v>0.30500000000000005</v>
      </c>
      <c r="L201" s="84">
        <f t="shared" si="102"/>
        <v>2.5000000000000001E-2</v>
      </c>
      <c r="M201" s="81">
        <f t="shared" si="79"/>
        <v>0.27</v>
      </c>
      <c r="N201" s="85">
        <f t="shared" si="85"/>
        <v>0.30500000000000005</v>
      </c>
      <c r="O201" s="86">
        <f t="shared" si="92"/>
        <v>-3.5000000000000003E-2</v>
      </c>
      <c r="P201" s="100">
        <f t="shared" si="80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81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10"/>
        <v>-3.5000000000000003E-2</v>
      </c>
      <c r="W201">
        <v>0</v>
      </c>
      <c r="Z201">
        <f t="shared" si="82"/>
        <v>-0.02</v>
      </c>
      <c r="AA201">
        <v>0</v>
      </c>
      <c r="AB201">
        <v>0</v>
      </c>
      <c r="AC201">
        <v>0</v>
      </c>
    </row>
    <row r="202" spans="1:29" x14ac:dyDescent="0.25">
      <c r="A202" s="80">
        <v>42552</v>
      </c>
      <c r="B202" s="81">
        <f>+[1]Listen!C198</f>
        <v>0</v>
      </c>
      <c r="C202" s="10"/>
      <c r="D202" s="100">
        <f t="shared" si="101"/>
        <v>0.31250000000000006</v>
      </c>
      <c r="E202" s="86">
        <f t="shared" si="86"/>
        <v>0.31500000000000006</v>
      </c>
      <c r="F202" s="84">
        <f t="shared" si="98"/>
        <v>-2.5000000000000001E-3</v>
      </c>
      <c r="G202" s="81">
        <f t="shared" ref="G202:G265" si="111">H202+I202</f>
        <v>0.35500000000000004</v>
      </c>
      <c r="H202" s="85">
        <f t="shared" si="94"/>
        <v>0.37500000000000006</v>
      </c>
      <c r="I202" s="86">
        <f t="shared" ref="I202:I265" si="112">O202+Z202</f>
        <v>-0.02</v>
      </c>
      <c r="J202" s="100">
        <f t="shared" si="109"/>
        <v>0.40000000000000008</v>
      </c>
      <c r="K202" s="85">
        <f t="shared" si="105"/>
        <v>0.37500000000000006</v>
      </c>
      <c r="L202" s="84">
        <f t="shared" si="102"/>
        <v>2.5000000000000001E-2</v>
      </c>
      <c r="M202" s="81">
        <f t="shared" ref="M202:M265" si="113">N202+O202</f>
        <v>0.35500000000000004</v>
      </c>
      <c r="N202" s="85">
        <f t="shared" si="85"/>
        <v>0.37500000000000006</v>
      </c>
      <c r="O202" s="86">
        <f t="shared" si="92"/>
        <v>-0.02</v>
      </c>
      <c r="P202" s="100">
        <f t="shared" ref="P202:P265" si="114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5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10"/>
        <v>-0.02</v>
      </c>
      <c r="W202">
        <v>0</v>
      </c>
      <c r="Z202">
        <f t="shared" ref="Z202:Z265" si="116">VLOOKUP(MONTH(A202),tblMthAdj,3,FALSE)</f>
        <v>0</v>
      </c>
      <c r="AA202">
        <v>0</v>
      </c>
      <c r="AB202">
        <v>0</v>
      </c>
      <c r="AC202">
        <v>0</v>
      </c>
    </row>
    <row r="203" spans="1:29" x14ac:dyDescent="0.25">
      <c r="A203" s="80">
        <v>42583</v>
      </c>
      <c r="B203" s="81">
        <f>+[1]Listen!C199</f>
        <v>0</v>
      </c>
      <c r="C203" s="10"/>
      <c r="D203" s="100">
        <f t="shared" si="101"/>
        <v>0.31000000000000005</v>
      </c>
      <c r="E203" s="86">
        <f t="shared" si="86"/>
        <v>0.31500000000000006</v>
      </c>
      <c r="F203" s="84">
        <f t="shared" si="98"/>
        <v>-5.0000000000000001E-3</v>
      </c>
      <c r="G203" s="81">
        <f t="shared" si="111"/>
        <v>0.35500000000000004</v>
      </c>
      <c r="H203" s="85">
        <f t="shared" si="94"/>
        <v>0.37500000000000006</v>
      </c>
      <c r="I203" s="86">
        <f t="shared" si="112"/>
        <v>-0.02</v>
      </c>
      <c r="J203" s="100">
        <f t="shared" si="109"/>
        <v>0.39000000000000007</v>
      </c>
      <c r="K203" s="85">
        <f t="shared" si="105"/>
        <v>0.37500000000000006</v>
      </c>
      <c r="L203" s="84">
        <f t="shared" si="102"/>
        <v>1.4999999999999999E-2</v>
      </c>
      <c r="M203" s="81">
        <f t="shared" si="113"/>
        <v>0.35500000000000004</v>
      </c>
      <c r="N203" s="85">
        <f t="shared" si="85"/>
        <v>0.37500000000000006</v>
      </c>
      <c r="O203" s="86">
        <f t="shared" si="92"/>
        <v>-0.02</v>
      </c>
      <c r="P203" s="100">
        <f t="shared" si="114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5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10"/>
        <v>-0.02</v>
      </c>
      <c r="W203">
        <v>0</v>
      </c>
      <c r="Z203">
        <f t="shared" si="116"/>
        <v>0</v>
      </c>
      <c r="AA203">
        <v>0</v>
      </c>
      <c r="AB203">
        <v>0</v>
      </c>
      <c r="AC203">
        <v>0</v>
      </c>
    </row>
    <row r="204" spans="1:29" x14ac:dyDescent="0.25">
      <c r="A204" s="80">
        <v>42614</v>
      </c>
      <c r="B204" s="81">
        <f>+[1]Listen!C200</f>
        <v>0</v>
      </c>
      <c r="C204" s="10"/>
      <c r="D204" s="100">
        <f t="shared" si="101"/>
        <v>0.28500000000000003</v>
      </c>
      <c r="E204" s="86">
        <f t="shared" si="86"/>
        <v>0.29000000000000004</v>
      </c>
      <c r="F204" s="84">
        <f t="shared" si="98"/>
        <v>-5.0000000000000001E-3</v>
      </c>
      <c r="G204" s="81">
        <f t="shared" si="111"/>
        <v>0.24500000000000002</v>
      </c>
      <c r="H204" s="85">
        <f t="shared" si="94"/>
        <v>0.28500000000000003</v>
      </c>
      <c r="I204" s="86">
        <f t="shared" si="112"/>
        <v>-0.04</v>
      </c>
      <c r="J204" s="100">
        <f t="shared" si="109"/>
        <v>0.30000000000000004</v>
      </c>
      <c r="K204" s="85">
        <f t="shared" si="105"/>
        <v>0.28500000000000003</v>
      </c>
      <c r="L204" s="84">
        <f t="shared" si="102"/>
        <v>1.4999999999999999E-2</v>
      </c>
      <c r="M204" s="81">
        <f t="shared" si="113"/>
        <v>0.26500000000000001</v>
      </c>
      <c r="N204" s="85">
        <f t="shared" si="85"/>
        <v>0.28500000000000003</v>
      </c>
      <c r="O204" s="86">
        <f t="shared" si="92"/>
        <v>-0.02</v>
      </c>
      <c r="P204" s="100">
        <f t="shared" si="114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5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10"/>
        <v>-0.02</v>
      </c>
      <c r="W204">
        <v>0</v>
      </c>
      <c r="Z204">
        <f t="shared" si="116"/>
        <v>-0.02</v>
      </c>
      <c r="AA204">
        <v>0</v>
      </c>
      <c r="AB204">
        <v>0</v>
      </c>
      <c r="AC204">
        <v>0</v>
      </c>
    </row>
    <row r="205" spans="1:29" x14ac:dyDescent="0.25">
      <c r="A205" s="80">
        <v>42644</v>
      </c>
      <c r="B205" s="81">
        <f>+[1]Listen!C201</f>
        <v>0</v>
      </c>
      <c r="C205" s="10"/>
      <c r="D205" s="100">
        <f t="shared" si="101"/>
        <v>0.34499999999999997</v>
      </c>
      <c r="E205" s="86">
        <f t="shared" si="86"/>
        <v>0.35</v>
      </c>
      <c r="F205" s="84">
        <f t="shared" si="98"/>
        <v>-5.0000000000000001E-3</v>
      </c>
      <c r="G205" s="81">
        <f t="shared" si="111"/>
        <v>0.22000000000000006</v>
      </c>
      <c r="H205" s="85">
        <f t="shared" si="94"/>
        <v>0.30500000000000005</v>
      </c>
      <c r="I205" s="86">
        <f t="shared" si="112"/>
        <v>-8.4999999999999992E-2</v>
      </c>
      <c r="J205" s="100">
        <f t="shared" si="109"/>
        <v>0.31500000000000006</v>
      </c>
      <c r="K205" s="85">
        <f t="shared" si="105"/>
        <v>0.30500000000000005</v>
      </c>
      <c r="L205" s="84">
        <f t="shared" si="102"/>
        <v>9.9999999999999985E-3</v>
      </c>
      <c r="M205" s="81">
        <f t="shared" si="113"/>
        <v>0.25000000000000006</v>
      </c>
      <c r="N205" s="85">
        <f t="shared" si="85"/>
        <v>0.30500000000000005</v>
      </c>
      <c r="O205" s="86">
        <f t="shared" si="92"/>
        <v>-5.5E-2</v>
      </c>
      <c r="P205" s="100">
        <f t="shared" si="114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5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10"/>
        <v>-5.5E-2</v>
      </c>
      <c r="W205">
        <v>0</v>
      </c>
      <c r="Z205">
        <f t="shared" si="116"/>
        <v>-0.03</v>
      </c>
      <c r="AA205">
        <v>0</v>
      </c>
      <c r="AB205">
        <v>0</v>
      </c>
      <c r="AC205">
        <v>0</v>
      </c>
    </row>
    <row r="206" spans="1:29" x14ac:dyDescent="0.25">
      <c r="A206" s="80">
        <v>42675</v>
      </c>
      <c r="B206" s="81">
        <f>+[1]Listen!C202</f>
        <v>0</v>
      </c>
      <c r="C206" s="10"/>
      <c r="D206" s="100">
        <f t="shared" si="101"/>
        <v>0.48</v>
      </c>
      <c r="E206" s="86">
        <f t="shared" si="86"/>
        <v>0.44</v>
      </c>
      <c r="F206" s="84">
        <f t="shared" si="98"/>
        <v>0.04</v>
      </c>
      <c r="G206" s="81">
        <f t="shared" si="111"/>
        <v>0.28000000000000003</v>
      </c>
      <c r="H206" s="85">
        <f t="shared" si="94"/>
        <v>0.45</v>
      </c>
      <c r="I206" s="86">
        <f t="shared" si="112"/>
        <v>-0.16999999999999998</v>
      </c>
      <c r="J206" s="100">
        <f t="shared" si="109"/>
        <v>0.51</v>
      </c>
      <c r="K206" s="85">
        <f t="shared" si="105"/>
        <v>0.45</v>
      </c>
      <c r="L206" s="84">
        <f t="shared" si="102"/>
        <v>0.06</v>
      </c>
      <c r="M206" s="81">
        <f t="shared" si="113"/>
        <v>0.4</v>
      </c>
      <c r="N206" s="85">
        <f t="shared" ref="N206:N269" si="117">K206</f>
        <v>0.45</v>
      </c>
      <c r="O206" s="86">
        <f t="shared" si="92"/>
        <v>-0.05</v>
      </c>
      <c r="P206" s="100">
        <f t="shared" si="114"/>
        <v>0.48</v>
      </c>
      <c r="Q206" s="86">
        <f t="shared" ref="Q206:R210" si="118">E206</f>
        <v>0.44</v>
      </c>
      <c r="R206" s="107">
        <f t="shared" si="118"/>
        <v>0.04</v>
      </c>
      <c r="S206" s="107">
        <f t="shared" si="115"/>
        <v>0.48</v>
      </c>
      <c r="T206" s="107">
        <f t="shared" ref="T206:U210" si="119">E206</f>
        <v>0.44</v>
      </c>
      <c r="U206" s="107">
        <f t="shared" si="119"/>
        <v>0.04</v>
      </c>
      <c r="V206">
        <v>-0.05</v>
      </c>
      <c r="W206">
        <v>0</v>
      </c>
      <c r="Z206">
        <f t="shared" si="116"/>
        <v>-0.12</v>
      </c>
      <c r="AA206">
        <v>0</v>
      </c>
      <c r="AB206">
        <v>0</v>
      </c>
      <c r="AC206">
        <v>0</v>
      </c>
    </row>
    <row r="207" spans="1:29" x14ac:dyDescent="0.25">
      <c r="A207" s="80">
        <v>42705</v>
      </c>
      <c r="B207" s="81">
        <f>+[1]Listen!C203</f>
        <v>0</v>
      </c>
      <c r="C207" s="10"/>
      <c r="D207" s="100">
        <f t="shared" si="101"/>
        <v>0.79500000000000004</v>
      </c>
      <c r="E207" s="86">
        <f t="shared" si="86"/>
        <v>0.755</v>
      </c>
      <c r="F207" s="84">
        <f t="shared" si="98"/>
        <v>0.04</v>
      </c>
      <c r="G207" s="81">
        <f t="shared" si="111"/>
        <v>0.85</v>
      </c>
      <c r="H207" s="85">
        <f t="shared" si="94"/>
        <v>0.98</v>
      </c>
      <c r="I207" s="86">
        <f t="shared" si="112"/>
        <v>-0.13</v>
      </c>
      <c r="J207" s="100">
        <f t="shared" si="109"/>
        <v>1.1399999999999999</v>
      </c>
      <c r="K207" s="85">
        <f t="shared" si="105"/>
        <v>0.98</v>
      </c>
      <c r="L207" s="84">
        <f t="shared" si="102"/>
        <v>0.16</v>
      </c>
      <c r="M207" s="81">
        <f t="shared" si="113"/>
        <v>0.92999999999999994</v>
      </c>
      <c r="N207" s="85">
        <f t="shared" si="117"/>
        <v>0.98</v>
      </c>
      <c r="O207" s="86">
        <f t="shared" si="92"/>
        <v>-0.05</v>
      </c>
      <c r="P207" s="100">
        <f t="shared" si="114"/>
        <v>0.79500000000000004</v>
      </c>
      <c r="Q207" s="86">
        <f t="shared" si="118"/>
        <v>0.755</v>
      </c>
      <c r="R207" s="103">
        <f t="shared" si="118"/>
        <v>0.04</v>
      </c>
      <c r="S207" s="103">
        <f t="shared" si="115"/>
        <v>0.79500000000000004</v>
      </c>
      <c r="T207" s="103">
        <f t="shared" si="119"/>
        <v>0.755</v>
      </c>
      <c r="U207" s="103">
        <f t="shared" si="119"/>
        <v>0.04</v>
      </c>
      <c r="V207">
        <v>-0.05</v>
      </c>
      <c r="W207">
        <v>0</v>
      </c>
      <c r="Z207">
        <f t="shared" si="116"/>
        <v>-0.08</v>
      </c>
      <c r="AA207">
        <v>0</v>
      </c>
      <c r="AB207">
        <v>0</v>
      </c>
      <c r="AC207">
        <v>0</v>
      </c>
    </row>
    <row r="208" spans="1:29" x14ac:dyDescent="0.25">
      <c r="A208" s="80">
        <v>42736</v>
      </c>
      <c r="B208" s="81">
        <f>+[1]Listen!C204</f>
        <v>0</v>
      </c>
      <c r="C208" s="10"/>
      <c r="D208" s="100">
        <f t="shared" si="101"/>
        <v>1.0349999999999999</v>
      </c>
      <c r="E208" s="86">
        <f t="shared" si="86"/>
        <v>0.995</v>
      </c>
      <c r="F208" s="84">
        <f t="shared" si="98"/>
        <v>0.04</v>
      </c>
      <c r="G208" s="81">
        <f t="shared" si="111"/>
        <v>1.35</v>
      </c>
      <c r="H208" s="85">
        <f t="shared" si="94"/>
        <v>1.6</v>
      </c>
      <c r="I208" s="86">
        <f t="shared" si="112"/>
        <v>-0.25</v>
      </c>
      <c r="J208" s="100">
        <f t="shared" si="109"/>
        <v>1.9400000000000002</v>
      </c>
      <c r="K208" s="85">
        <f t="shared" si="105"/>
        <v>1.6</v>
      </c>
      <c r="L208" s="84">
        <f t="shared" si="102"/>
        <v>0.34</v>
      </c>
      <c r="M208" s="81">
        <f t="shared" si="113"/>
        <v>1.4000000000000001</v>
      </c>
      <c r="N208" s="85">
        <f t="shared" si="117"/>
        <v>1.6</v>
      </c>
      <c r="O208" s="86">
        <f t="shared" si="92"/>
        <v>-0.2</v>
      </c>
      <c r="P208" s="100">
        <f t="shared" si="114"/>
        <v>1.0349999999999999</v>
      </c>
      <c r="Q208" s="86">
        <f t="shared" si="118"/>
        <v>0.995</v>
      </c>
      <c r="R208" s="103">
        <f t="shared" si="118"/>
        <v>0.04</v>
      </c>
      <c r="S208" s="103">
        <f t="shared" si="115"/>
        <v>1.0349999999999999</v>
      </c>
      <c r="T208" s="103">
        <f t="shared" si="119"/>
        <v>0.995</v>
      </c>
      <c r="U208" s="103">
        <f t="shared" si="119"/>
        <v>0.04</v>
      </c>
      <c r="V208">
        <v>-0.2</v>
      </c>
      <c r="W208">
        <v>0</v>
      </c>
      <c r="Z208">
        <f t="shared" si="116"/>
        <v>-0.05</v>
      </c>
      <c r="AA208">
        <v>0</v>
      </c>
      <c r="AB208">
        <v>0</v>
      </c>
      <c r="AC208">
        <v>0</v>
      </c>
    </row>
    <row r="209" spans="1:29" x14ac:dyDescent="0.25">
      <c r="A209" s="80">
        <v>42767</v>
      </c>
      <c r="B209" s="81">
        <f>+[1]Listen!C205</f>
        <v>0</v>
      </c>
      <c r="C209" s="10"/>
      <c r="D209" s="100">
        <f t="shared" si="101"/>
        <v>1.0150000000000001</v>
      </c>
      <c r="E209" s="86">
        <f t="shared" ref="E209:E272" si="120">E197+X209</f>
        <v>0.97500000000000009</v>
      </c>
      <c r="F209" s="84">
        <f t="shared" si="98"/>
        <v>0.04</v>
      </c>
      <c r="G209" s="81">
        <f t="shared" si="111"/>
        <v>1.32</v>
      </c>
      <c r="H209" s="85">
        <f t="shared" si="94"/>
        <v>1.6</v>
      </c>
      <c r="I209" s="86">
        <f t="shared" si="112"/>
        <v>-0.28000000000000003</v>
      </c>
      <c r="J209" s="100">
        <f t="shared" si="109"/>
        <v>1.9400000000000002</v>
      </c>
      <c r="K209" s="85">
        <f t="shared" si="105"/>
        <v>1.6</v>
      </c>
      <c r="L209" s="84">
        <f t="shared" si="102"/>
        <v>0.34</v>
      </c>
      <c r="M209" s="81">
        <f t="shared" si="113"/>
        <v>1.4000000000000001</v>
      </c>
      <c r="N209" s="85">
        <f t="shared" si="117"/>
        <v>1.6</v>
      </c>
      <c r="O209" s="86">
        <f t="shared" si="92"/>
        <v>-0.2</v>
      </c>
      <c r="P209" s="100">
        <f t="shared" si="114"/>
        <v>1.0150000000000001</v>
      </c>
      <c r="Q209" s="86">
        <f t="shared" si="118"/>
        <v>0.97500000000000009</v>
      </c>
      <c r="R209" s="103">
        <f t="shared" si="118"/>
        <v>0.04</v>
      </c>
      <c r="S209" s="103">
        <f t="shared" si="115"/>
        <v>1.0150000000000001</v>
      </c>
      <c r="T209" s="103">
        <f t="shared" si="119"/>
        <v>0.97500000000000009</v>
      </c>
      <c r="U209" s="103">
        <f t="shared" si="119"/>
        <v>0.04</v>
      </c>
      <c r="V209">
        <v>-0.2</v>
      </c>
      <c r="W209">
        <v>0</v>
      </c>
      <c r="Z209">
        <f t="shared" si="116"/>
        <v>-0.08</v>
      </c>
      <c r="AA209">
        <v>0</v>
      </c>
      <c r="AB209">
        <v>0</v>
      </c>
      <c r="AC209">
        <v>0</v>
      </c>
    </row>
    <row r="210" spans="1:29" x14ac:dyDescent="0.25">
      <c r="A210" s="80">
        <v>42795</v>
      </c>
      <c r="B210" s="81">
        <f>+[1]Listen!C206</f>
        <v>0</v>
      </c>
      <c r="C210" s="10"/>
      <c r="D210" s="100">
        <f t="shared" si="101"/>
        <v>0.55000000000000004</v>
      </c>
      <c r="E210" s="86">
        <f t="shared" si="120"/>
        <v>0.51</v>
      </c>
      <c r="F210" s="84">
        <f t="shared" si="98"/>
        <v>0.04</v>
      </c>
      <c r="G210" s="81">
        <f t="shared" si="111"/>
        <v>0.35000000000000003</v>
      </c>
      <c r="H210" s="85">
        <f t="shared" si="94"/>
        <v>0.52</v>
      </c>
      <c r="I210" s="86">
        <f t="shared" si="112"/>
        <v>-0.16999999999999998</v>
      </c>
      <c r="J210" s="100">
        <f t="shared" si="109"/>
        <v>0.62</v>
      </c>
      <c r="K210" s="85">
        <f t="shared" si="105"/>
        <v>0.52</v>
      </c>
      <c r="L210" s="84">
        <f t="shared" si="102"/>
        <v>0.1</v>
      </c>
      <c r="M210" s="81">
        <f t="shared" si="113"/>
        <v>0.47000000000000003</v>
      </c>
      <c r="N210" s="85">
        <f t="shared" si="117"/>
        <v>0.52</v>
      </c>
      <c r="O210" s="86">
        <f t="shared" si="92"/>
        <v>-0.05</v>
      </c>
      <c r="P210" s="100">
        <f t="shared" si="114"/>
        <v>0.55000000000000004</v>
      </c>
      <c r="Q210" s="86">
        <f t="shared" si="118"/>
        <v>0.51</v>
      </c>
      <c r="R210" s="103">
        <f t="shared" si="118"/>
        <v>0.04</v>
      </c>
      <c r="S210" s="103">
        <f t="shared" si="115"/>
        <v>0.55000000000000004</v>
      </c>
      <c r="T210" s="103">
        <f t="shared" si="119"/>
        <v>0.51</v>
      </c>
      <c r="U210" s="103">
        <f t="shared" si="119"/>
        <v>0.04</v>
      </c>
      <c r="V210">
        <v>-0.05</v>
      </c>
      <c r="W210">
        <v>0</v>
      </c>
      <c r="Z210">
        <f t="shared" si="116"/>
        <v>-0.12</v>
      </c>
      <c r="AA210">
        <v>0</v>
      </c>
      <c r="AB210">
        <v>0</v>
      </c>
      <c r="AC210">
        <v>0</v>
      </c>
    </row>
    <row r="211" spans="1:29" x14ac:dyDescent="0.25">
      <c r="A211" s="80">
        <v>42826</v>
      </c>
      <c r="B211" s="81">
        <f>+[1]Listen!C207</f>
        <v>0</v>
      </c>
      <c r="C211" s="10"/>
      <c r="D211" s="100">
        <f t="shared" si="101"/>
        <v>0.31000000000000005</v>
      </c>
      <c r="E211" s="86">
        <f t="shared" si="120"/>
        <v>0.31000000000000005</v>
      </c>
      <c r="F211" s="84">
        <f t="shared" si="98"/>
        <v>0</v>
      </c>
      <c r="G211" s="81">
        <f t="shared" si="111"/>
        <v>0.26</v>
      </c>
      <c r="H211" s="85">
        <f t="shared" si="94"/>
        <v>0.34500000000000003</v>
      </c>
      <c r="I211" s="86">
        <f t="shared" si="112"/>
        <v>-8.4999999999999992E-2</v>
      </c>
      <c r="J211" s="100">
        <f t="shared" si="109"/>
        <v>0.37000000000000005</v>
      </c>
      <c r="K211" s="85">
        <f t="shared" si="105"/>
        <v>0.34500000000000003</v>
      </c>
      <c r="L211" s="84">
        <f t="shared" ref="L211:L242" si="121">L199</f>
        <v>2.5000000000000001E-2</v>
      </c>
      <c r="M211" s="81">
        <f t="shared" si="113"/>
        <v>0.30000000000000004</v>
      </c>
      <c r="N211" s="85">
        <f t="shared" si="117"/>
        <v>0.34500000000000003</v>
      </c>
      <c r="O211" s="86">
        <f t="shared" si="92"/>
        <v>-4.4999999999999998E-2</v>
      </c>
      <c r="P211" s="100">
        <f t="shared" si="114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5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2">VLOOKUP(MONTH(A211),tblMthAdj,4,FALSE)</f>
        <v>-4.4999999999999998E-2</v>
      </c>
      <c r="W211">
        <v>0</v>
      </c>
      <c r="Z211">
        <f t="shared" si="116"/>
        <v>-0.04</v>
      </c>
      <c r="AA211">
        <v>0</v>
      </c>
      <c r="AB211">
        <v>0</v>
      </c>
      <c r="AC211">
        <v>0</v>
      </c>
    </row>
    <row r="212" spans="1:29" x14ac:dyDescent="0.25">
      <c r="A212" s="80">
        <v>42856</v>
      </c>
      <c r="B212" s="81">
        <f>+[1]Listen!C208</f>
        <v>0</v>
      </c>
      <c r="C212" s="10"/>
      <c r="D212" s="100">
        <f t="shared" si="101"/>
        <v>0.29000000000000004</v>
      </c>
      <c r="E212" s="86">
        <f t="shared" si="120"/>
        <v>0.29000000000000004</v>
      </c>
      <c r="F212" s="84">
        <f t="shared" si="98"/>
        <v>0</v>
      </c>
      <c r="G212" s="81">
        <f t="shared" si="111"/>
        <v>0.255</v>
      </c>
      <c r="H212" s="85">
        <f t="shared" si="94"/>
        <v>0.32</v>
      </c>
      <c r="I212" s="86">
        <f t="shared" si="112"/>
        <v>-6.5000000000000002E-2</v>
      </c>
      <c r="J212" s="100">
        <f t="shared" si="109"/>
        <v>0.34500000000000003</v>
      </c>
      <c r="K212" s="85">
        <f t="shared" si="105"/>
        <v>0.32</v>
      </c>
      <c r="L212" s="84">
        <f t="shared" si="121"/>
        <v>2.5000000000000001E-2</v>
      </c>
      <c r="M212" s="81">
        <f t="shared" si="113"/>
        <v>0.28500000000000003</v>
      </c>
      <c r="N212" s="85">
        <f t="shared" si="117"/>
        <v>0.32</v>
      </c>
      <c r="O212" s="86">
        <f t="shared" si="92"/>
        <v>-3.5000000000000003E-2</v>
      </c>
      <c r="P212" s="100">
        <f t="shared" si="114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5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2"/>
        <v>-3.5000000000000003E-2</v>
      </c>
      <c r="W212">
        <v>0</v>
      </c>
      <c r="Z212">
        <f t="shared" si="116"/>
        <v>-0.03</v>
      </c>
      <c r="AA212">
        <v>0</v>
      </c>
      <c r="AB212">
        <v>0</v>
      </c>
      <c r="AC212">
        <v>0</v>
      </c>
    </row>
    <row r="213" spans="1:29" x14ac:dyDescent="0.25">
      <c r="A213" s="80">
        <v>42887</v>
      </c>
      <c r="B213" s="81">
        <f>+[1]Listen!C209</f>
        <v>0</v>
      </c>
      <c r="C213" s="10"/>
      <c r="D213">
        <f t="shared" si="101"/>
        <v>0.29750000000000004</v>
      </c>
      <c r="E213">
        <f t="shared" si="120"/>
        <v>0.30000000000000004</v>
      </c>
      <c r="F213">
        <f t="shared" si="98"/>
        <v>-2.5000000000000001E-3</v>
      </c>
      <c r="G213">
        <f t="shared" si="111"/>
        <v>0.25000000000000006</v>
      </c>
      <c r="H213">
        <f t="shared" si="94"/>
        <v>0.30500000000000005</v>
      </c>
      <c r="I213">
        <f t="shared" si="112"/>
        <v>-5.5000000000000007E-2</v>
      </c>
      <c r="J213">
        <f t="shared" si="109"/>
        <v>0.33000000000000007</v>
      </c>
      <c r="K213" s="85">
        <f t="shared" si="105"/>
        <v>0.30500000000000005</v>
      </c>
      <c r="L213">
        <f t="shared" si="121"/>
        <v>2.5000000000000001E-2</v>
      </c>
      <c r="M213">
        <f t="shared" si="113"/>
        <v>0.27</v>
      </c>
      <c r="N213">
        <f t="shared" si="117"/>
        <v>0.30500000000000005</v>
      </c>
      <c r="O213">
        <f t="shared" si="92"/>
        <v>-3.5000000000000003E-2</v>
      </c>
      <c r="P213">
        <f t="shared" si="114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5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2"/>
        <v>-3.5000000000000003E-2</v>
      </c>
      <c r="W213">
        <v>0</v>
      </c>
      <c r="Z213">
        <f t="shared" si="116"/>
        <v>-0.02</v>
      </c>
      <c r="AA213">
        <v>0</v>
      </c>
      <c r="AB213">
        <v>0</v>
      </c>
      <c r="AC213">
        <v>0</v>
      </c>
    </row>
    <row r="214" spans="1:29" x14ac:dyDescent="0.25">
      <c r="A214" s="80">
        <v>42917</v>
      </c>
      <c r="B214" s="81">
        <f>+[1]Listen!C210</f>
        <v>0</v>
      </c>
      <c r="C214" s="10"/>
      <c r="D214">
        <f t="shared" si="101"/>
        <v>0.31250000000000006</v>
      </c>
      <c r="E214">
        <f t="shared" si="120"/>
        <v>0.31500000000000006</v>
      </c>
      <c r="F214">
        <f t="shared" si="98"/>
        <v>-2.5000000000000001E-3</v>
      </c>
      <c r="G214">
        <f t="shared" si="111"/>
        <v>0.35500000000000004</v>
      </c>
      <c r="H214">
        <f t="shared" si="94"/>
        <v>0.37500000000000006</v>
      </c>
      <c r="I214">
        <f t="shared" si="112"/>
        <v>-0.02</v>
      </c>
      <c r="J214">
        <f t="shared" si="109"/>
        <v>0.40000000000000008</v>
      </c>
      <c r="K214" s="85">
        <f t="shared" si="105"/>
        <v>0.37500000000000006</v>
      </c>
      <c r="L214">
        <f t="shared" si="121"/>
        <v>2.5000000000000001E-2</v>
      </c>
      <c r="M214">
        <f t="shared" si="113"/>
        <v>0.35500000000000004</v>
      </c>
      <c r="N214">
        <f t="shared" si="117"/>
        <v>0.37500000000000006</v>
      </c>
      <c r="O214">
        <f t="shared" si="92"/>
        <v>-0.02</v>
      </c>
      <c r="P214">
        <f t="shared" si="114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5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2"/>
        <v>-0.02</v>
      </c>
      <c r="W214">
        <v>0</v>
      </c>
      <c r="Z214">
        <f t="shared" si="116"/>
        <v>0</v>
      </c>
      <c r="AA214">
        <v>0</v>
      </c>
      <c r="AB214">
        <v>0</v>
      </c>
      <c r="AC214">
        <v>0</v>
      </c>
    </row>
    <row r="215" spans="1:29" x14ac:dyDescent="0.25">
      <c r="A215" s="80">
        <v>42948</v>
      </c>
      <c r="B215" s="81">
        <f>+[1]Listen!C211</f>
        <v>0</v>
      </c>
      <c r="C215" s="10"/>
      <c r="D215">
        <f t="shared" si="101"/>
        <v>0.31000000000000005</v>
      </c>
      <c r="E215">
        <f t="shared" si="120"/>
        <v>0.31500000000000006</v>
      </c>
      <c r="F215">
        <f t="shared" si="98"/>
        <v>-5.0000000000000001E-3</v>
      </c>
      <c r="G215">
        <f t="shared" si="111"/>
        <v>0.35500000000000004</v>
      </c>
      <c r="H215">
        <f t="shared" si="94"/>
        <v>0.37500000000000006</v>
      </c>
      <c r="I215">
        <f t="shared" si="112"/>
        <v>-0.02</v>
      </c>
      <c r="J215">
        <f t="shared" si="109"/>
        <v>0.39000000000000007</v>
      </c>
      <c r="K215" s="85">
        <f t="shared" si="105"/>
        <v>0.37500000000000006</v>
      </c>
      <c r="L215">
        <f t="shared" si="121"/>
        <v>1.4999999999999999E-2</v>
      </c>
      <c r="M215">
        <f t="shared" si="113"/>
        <v>0.35500000000000004</v>
      </c>
      <c r="N215">
        <f t="shared" si="117"/>
        <v>0.37500000000000006</v>
      </c>
      <c r="O215">
        <f t="shared" si="92"/>
        <v>-0.02</v>
      </c>
      <c r="P215">
        <f t="shared" si="114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5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2"/>
        <v>-0.02</v>
      </c>
      <c r="W215">
        <v>0</v>
      </c>
      <c r="Z215">
        <f t="shared" si="116"/>
        <v>0</v>
      </c>
      <c r="AA215">
        <v>0</v>
      </c>
      <c r="AB215">
        <v>0</v>
      </c>
      <c r="AC215">
        <v>0</v>
      </c>
    </row>
    <row r="216" spans="1:29" x14ac:dyDescent="0.25">
      <c r="A216" s="80">
        <v>42979</v>
      </c>
      <c r="B216" s="81">
        <f>+[1]Listen!C212</f>
        <v>0</v>
      </c>
      <c r="C216" s="10"/>
      <c r="D216">
        <f t="shared" si="101"/>
        <v>0.28500000000000003</v>
      </c>
      <c r="E216">
        <f t="shared" si="120"/>
        <v>0.29000000000000004</v>
      </c>
      <c r="F216">
        <f t="shared" si="98"/>
        <v>-5.0000000000000001E-3</v>
      </c>
      <c r="G216">
        <f t="shared" si="111"/>
        <v>0.24500000000000002</v>
      </c>
      <c r="H216">
        <f t="shared" si="94"/>
        <v>0.28500000000000003</v>
      </c>
      <c r="I216">
        <f t="shared" si="112"/>
        <v>-0.04</v>
      </c>
      <c r="J216">
        <f t="shared" si="109"/>
        <v>0.30000000000000004</v>
      </c>
      <c r="K216" s="85">
        <f t="shared" si="105"/>
        <v>0.28500000000000003</v>
      </c>
      <c r="L216">
        <f t="shared" si="121"/>
        <v>1.4999999999999999E-2</v>
      </c>
      <c r="M216">
        <f t="shared" si="113"/>
        <v>0.26500000000000001</v>
      </c>
      <c r="N216">
        <f t="shared" si="117"/>
        <v>0.28500000000000003</v>
      </c>
      <c r="O216">
        <f t="shared" si="92"/>
        <v>-0.02</v>
      </c>
      <c r="P216">
        <f t="shared" si="114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5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2"/>
        <v>-0.02</v>
      </c>
      <c r="W216">
        <v>0</v>
      </c>
      <c r="Z216">
        <f t="shared" si="116"/>
        <v>-0.02</v>
      </c>
      <c r="AA216">
        <v>0</v>
      </c>
      <c r="AB216">
        <v>0</v>
      </c>
      <c r="AC216">
        <v>0</v>
      </c>
    </row>
    <row r="217" spans="1:29" x14ac:dyDescent="0.25">
      <c r="A217" s="80">
        <v>43009</v>
      </c>
      <c r="B217" s="81">
        <f>+[1]Listen!C213</f>
        <v>0</v>
      </c>
      <c r="C217" s="10"/>
      <c r="D217">
        <f t="shared" si="101"/>
        <v>0.34499999999999997</v>
      </c>
      <c r="E217">
        <f t="shared" si="120"/>
        <v>0.35</v>
      </c>
      <c r="F217">
        <f t="shared" si="98"/>
        <v>-5.0000000000000001E-3</v>
      </c>
      <c r="G217">
        <f t="shared" si="111"/>
        <v>0.22000000000000006</v>
      </c>
      <c r="H217">
        <f t="shared" si="94"/>
        <v>0.30500000000000005</v>
      </c>
      <c r="I217">
        <f t="shared" si="112"/>
        <v>-8.4999999999999992E-2</v>
      </c>
      <c r="J217">
        <f t="shared" si="109"/>
        <v>0.31500000000000006</v>
      </c>
      <c r="K217" s="85">
        <f t="shared" si="105"/>
        <v>0.30500000000000005</v>
      </c>
      <c r="L217">
        <f t="shared" si="121"/>
        <v>9.9999999999999985E-3</v>
      </c>
      <c r="M217">
        <f t="shared" si="113"/>
        <v>0.25000000000000006</v>
      </c>
      <c r="N217">
        <f t="shared" si="117"/>
        <v>0.30500000000000005</v>
      </c>
      <c r="O217">
        <f t="shared" si="92"/>
        <v>-5.5E-2</v>
      </c>
      <c r="P217">
        <f t="shared" si="114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5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2"/>
        <v>-5.5E-2</v>
      </c>
      <c r="W217">
        <v>0</v>
      </c>
      <c r="Z217">
        <f t="shared" si="116"/>
        <v>-0.03</v>
      </c>
      <c r="AA217">
        <v>0</v>
      </c>
      <c r="AB217">
        <v>0</v>
      </c>
      <c r="AC217">
        <v>0</v>
      </c>
    </row>
    <row r="218" spans="1:29" x14ac:dyDescent="0.25">
      <c r="A218" s="80">
        <v>43040</v>
      </c>
      <c r="B218" s="81">
        <f>+[1]Listen!C214</f>
        <v>0</v>
      </c>
      <c r="C218" s="10"/>
      <c r="D218">
        <f t="shared" si="101"/>
        <v>0.48</v>
      </c>
      <c r="E218">
        <f t="shared" si="120"/>
        <v>0.44</v>
      </c>
      <c r="F218">
        <f t="shared" si="98"/>
        <v>0.04</v>
      </c>
      <c r="G218">
        <f t="shared" si="111"/>
        <v>0.28000000000000003</v>
      </c>
      <c r="H218">
        <f t="shared" si="94"/>
        <v>0.45</v>
      </c>
      <c r="I218">
        <f t="shared" si="112"/>
        <v>-0.16999999999999998</v>
      </c>
      <c r="J218">
        <f t="shared" si="109"/>
        <v>0.51</v>
      </c>
      <c r="K218" s="85">
        <f t="shared" si="105"/>
        <v>0.45</v>
      </c>
      <c r="L218">
        <f t="shared" si="121"/>
        <v>0.06</v>
      </c>
      <c r="M218">
        <f t="shared" si="113"/>
        <v>0.4</v>
      </c>
      <c r="N218">
        <f t="shared" si="117"/>
        <v>0.45</v>
      </c>
      <c r="O218">
        <f t="shared" si="92"/>
        <v>-0.05</v>
      </c>
      <c r="P218">
        <f t="shared" si="114"/>
        <v>0.48</v>
      </c>
      <c r="Q218">
        <f t="shared" ref="Q218:R222" si="123">E218</f>
        <v>0.44</v>
      </c>
      <c r="R218" s="107">
        <f t="shared" si="123"/>
        <v>0.04</v>
      </c>
      <c r="S218" s="107">
        <f t="shared" si="115"/>
        <v>0.48</v>
      </c>
      <c r="T218" s="107">
        <f t="shared" ref="T218:U222" si="124">E218</f>
        <v>0.44</v>
      </c>
      <c r="U218" s="107">
        <f t="shared" si="124"/>
        <v>0.04</v>
      </c>
      <c r="V218">
        <v>-0.05</v>
      </c>
      <c r="W218">
        <v>0</v>
      </c>
      <c r="Z218">
        <f t="shared" si="116"/>
        <v>-0.12</v>
      </c>
      <c r="AA218">
        <v>0</v>
      </c>
      <c r="AB218">
        <v>0</v>
      </c>
      <c r="AC218">
        <v>0</v>
      </c>
    </row>
    <row r="219" spans="1:29" x14ac:dyDescent="0.25">
      <c r="A219" s="80">
        <v>43070</v>
      </c>
      <c r="B219" s="81">
        <f>+[1]Listen!C215</f>
        <v>0</v>
      </c>
      <c r="C219" s="10"/>
      <c r="D219">
        <f t="shared" si="101"/>
        <v>0.79500000000000004</v>
      </c>
      <c r="E219">
        <f t="shared" si="120"/>
        <v>0.755</v>
      </c>
      <c r="F219">
        <f t="shared" si="98"/>
        <v>0.04</v>
      </c>
      <c r="G219">
        <f t="shared" si="111"/>
        <v>0.85</v>
      </c>
      <c r="H219">
        <f t="shared" si="94"/>
        <v>0.98</v>
      </c>
      <c r="I219">
        <f t="shared" si="112"/>
        <v>-0.13</v>
      </c>
      <c r="J219">
        <f t="shared" si="109"/>
        <v>1.1399999999999999</v>
      </c>
      <c r="K219" s="85">
        <f t="shared" si="105"/>
        <v>0.98</v>
      </c>
      <c r="L219">
        <f t="shared" si="121"/>
        <v>0.16</v>
      </c>
      <c r="M219">
        <f t="shared" si="113"/>
        <v>0.92999999999999994</v>
      </c>
      <c r="N219">
        <f t="shared" si="117"/>
        <v>0.98</v>
      </c>
      <c r="O219">
        <f t="shared" si="92"/>
        <v>-0.05</v>
      </c>
      <c r="P219">
        <f t="shared" si="114"/>
        <v>0.79500000000000004</v>
      </c>
      <c r="Q219">
        <f t="shared" si="123"/>
        <v>0.755</v>
      </c>
      <c r="R219" s="103">
        <f t="shared" si="123"/>
        <v>0.04</v>
      </c>
      <c r="S219" s="103">
        <f t="shared" si="115"/>
        <v>0.79500000000000004</v>
      </c>
      <c r="T219" s="103">
        <f t="shared" si="124"/>
        <v>0.755</v>
      </c>
      <c r="U219" s="103">
        <f t="shared" si="124"/>
        <v>0.04</v>
      </c>
      <c r="V219">
        <v>-0.05</v>
      </c>
      <c r="W219">
        <v>0</v>
      </c>
      <c r="Z219">
        <f t="shared" si="116"/>
        <v>-0.08</v>
      </c>
      <c r="AA219">
        <v>0</v>
      </c>
      <c r="AB219">
        <v>0</v>
      </c>
      <c r="AC219">
        <v>0</v>
      </c>
    </row>
    <row r="220" spans="1:29" x14ac:dyDescent="0.25">
      <c r="A220" s="80">
        <v>43101</v>
      </c>
      <c r="B220" s="81">
        <f>+[1]Listen!C216</f>
        <v>0</v>
      </c>
      <c r="C220" s="10"/>
      <c r="D220">
        <f t="shared" si="101"/>
        <v>1.0349999999999999</v>
      </c>
      <c r="E220">
        <f t="shared" si="120"/>
        <v>0.995</v>
      </c>
      <c r="F220">
        <f t="shared" si="98"/>
        <v>0.04</v>
      </c>
      <c r="G220">
        <f t="shared" si="111"/>
        <v>1.35</v>
      </c>
      <c r="H220">
        <f t="shared" si="94"/>
        <v>1.6</v>
      </c>
      <c r="I220">
        <f t="shared" si="112"/>
        <v>-0.25</v>
      </c>
      <c r="J220">
        <f t="shared" si="109"/>
        <v>1.9400000000000002</v>
      </c>
      <c r="K220" s="85">
        <f t="shared" si="105"/>
        <v>1.6</v>
      </c>
      <c r="L220">
        <f t="shared" si="121"/>
        <v>0.34</v>
      </c>
      <c r="M220">
        <f t="shared" si="113"/>
        <v>1.4000000000000001</v>
      </c>
      <c r="N220">
        <f t="shared" si="117"/>
        <v>1.6</v>
      </c>
      <c r="O220">
        <f t="shared" si="92"/>
        <v>-0.2</v>
      </c>
      <c r="P220">
        <f t="shared" si="114"/>
        <v>1.0349999999999999</v>
      </c>
      <c r="Q220">
        <f t="shared" si="123"/>
        <v>0.995</v>
      </c>
      <c r="R220" s="103">
        <f t="shared" si="123"/>
        <v>0.04</v>
      </c>
      <c r="S220" s="103">
        <f t="shared" si="115"/>
        <v>1.0349999999999999</v>
      </c>
      <c r="T220" s="103">
        <f t="shared" si="124"/>
        <v>0.995</v>
      </c>
      <c r="U220" s="103">
        <f t="shared" si="124"/>
        <v>0.04</v>
      </c>
      <c r="V220">
        <v>-0.2</v>
      </c>
      <c r="W220">
        <v>0</v>
      </c>
      <c r="Z220">
        <f t="shared" si="116"/>
        <v>-0.05</v>
      </c>
      <c r="AA220">
        <v>0</v>
      </c>
      <c r="AB220">
        <v>0</v>
      </c>
      <c r="AC220">
        <v>0</v>
      </c>
    </row>
    <row r="221" spans="1:29" x14ac:dyDescent="0.25">
      <c r="A221" s="80">
        <v>43132</v>
      </c>
      <c r="B221" s="81">
        <f>+[1]Listen!C217</f>
        <v>0</v>
      </c>
      <c r="C221" s="10"/>
      <c r="D221">
        <f t="shared" si="101"/>
        <v>1.0150000000000001</v>
      </c>
      <c r="E221">
        <f t="shared" si="120"/>
        <v>0.97500000000000009</v>
      </c>
      <c r="F221">
        <f t="shared" si="98"/>
        <v>0.04</v>
      </c>
      <c r="G221">
        <f t="shared" si="111"/>
        <v>1.32</v>
      </c>
      <c r="H221">
        <f t="shared" si="94"/>
        <v>1.6</v>
      </c>
      <c r="I221">
        <f t="shared" si="112"/>
        <v>-0.28000000000000003</v>
      </c>
      <c r="J221">
        <f t="shared" si="109"/>
        <v>1.9400000000000002</v>
      </c>
      <c r="K221" s="85">
        <f t="shared" si="105"/>
        <v>1.6</v>
      </c>
      <c r="L221">
        <f t="shared" si="121"/>
        <v>0.34</v>
      </c>
      <c r="M221">
        <f t="shared" si="113"/>
        <v>1.4000000000000001</v>
      </c>
      <c r="N221">
        <f t="shared" si="117"/>
        <v>1.6</v>
      </c>
      <c r="O221">
        <f t="shared" si="92"/>
        <v>-0.2</v>
      </c>
      <c r="P221">
        <f t="shared" si="114"/>
        <v>1.0150000000000001</v>
      </c>
      <c r="Q221">
        <f t="shared" si="123"/>
        <v>0.97500000000000009</v>
      </c>
      <c r="R221" s="103">
        <f t="shared" si="123"/>
        <v>0.04</v>
      </c>
      <c r="S221" s="103">
        <f t="shared" si="115"/>
        <v>1.0150000000000001</v>
      </c>
      <c r="T221" s="103">
        <f t="shared" si="124"/>
        <v>0.97500000000000009</v>
      </c>
      <c r="U221" s="103">
        <f t="shared" si="124"/>
        <v>0.04</v>
      </c>
      <c r="V221">
        <v>-0.2</v>
      </c>
      <c r="W221">
        <v>0</v>
      </c>
      <c r="Z221">
        <f t="shared" si="116"/>
        <v>-0.08</v>
      </c>
      <c r="AA221">
        <v>0</v>
      </c>
      <c r="AB221">
        <v>0</v>
      </c>
      <c r="AC221">
        <v>0</v>
      </c>
    </row>
    <row r="222" spans="1:29" x14ac:dyDescent="0.25">
      <c r="A222" s="80">
        <v>43160</v>
      </c>
      <c r="B222" s="81">
        <f>+[1]Listen!C218</f>
        <v>0</v>
      </c>
      <c r="C222" s="10"/>
      <c r="D222">
        <f t="shared" si="101"/>
        <v>0.55000000000000004</v>
      </c>
      <c r="E222">
        <f t="shared" si="120"/>
        <v>0.51</v>
      </c>
      <c r="F222">
        <f t="shared" si="98"/>
        <v>0.04</v>
      </c>
      <c r="G222">
        <f t="shared" si="111"/>
        <v>0.35000000000000003</v>
      </c>
      <c r="H222">
        <f t="shared" si="94"/>
        <v>0.52</v>
      </c>
      <c r="I222">
        <f t="shared" si="112"/>
        <v>-0.16999999999999998</v>
      </c>
      <c r="J222">
        <f t="shared" si="109"/>
        <v>0.62</v>
      </c>
      <c r="K222" s="85">
        <f t="shared" si="105"/>
        <v>0.52</v>
      </c>
      <c r="L222">
        <f t="shared" si="121"/>
        <v>0.1</v>
      </c>
      <c r="M222">
        <f t="shared" si="113"/>
        <v>0.47000000000000003</v>
      </c>
      <c r="N222">
        <f t="shared" si="117"/>
        <v>0.52</v>
      </c>
      <c r="O222">
        <f t="shared" si="92"/>
        <v>-0.05</v>
      </c>
      <c r="P222">
        <f t="shared" si="114"/>
        <v>0.55000000000000004</v>
      </c>
      <c r="Q222">
        <f t="shared" si="123"/>
        <v>0.51</v>
      </c>
      <c r="R222" s="103">
        <f t="shared" si="123"/>
        <v>0.04</v>
      </c>
      <c r="S222" s="103">
        <f t="shared" si="115"/>
        <v>0.55000000000000004</v>
      </c>
      <c r="T222" s="103">
        <f t="shared" si="124"/>
        <v>0.51</v>
      </c>
      <c r="U222" s="103">
        <f t="shared" si="124"/>
        <v>0.04</v>
      </c>
      <c r="V222">
        <v>-0.05</v>
      </c>
      <c r="W222">
        <v>0</v>
      </c>
      <c r="Z222">
        <f t="shared" si="116"/>
        <v>-0.12</v>
      </c>
      <c r="AA222">
        <v>0</v>
      </c>
      <c r="AB222">
        <v>0</v>
      </c>
      <c r="AC222">
        <v>0</v>
      </c>
    </row>
    <row r="223" spans="1:29" x14ac:dyDescent="0.25">
      <c r="A223" s="80">
        <v>43191</v>
      </c>
      <c r="B223" s="81">
        <f>+[1]Listen!C219</f>
        <v>0</v>
      </c>
      <c r="C223" s="10"/>
      <c r="D223">
        <f t="shared" si="101"/>
        <v>0.31000000000000005</v>
      </c>
      <c r="E223">
        <f t="shared" si="120"/>
        <v>0.31000000000000005</v>
      </c>
      <c r="F223">
        <f t="shared" si="98"/>
        <v>0</v>
      </c>
      <c r="G223">
        <f t="shared" si="111"/>
        <v>0.26</v>
      </c>
      <c r="H223">
        <f t="shared" si="94"/>
        <v>0.34500000000000003</v>
      </c>
      <c r="I223">
        <f t="shared" si="112"/>
        <v>-8.4999999999999992E-2</v>
      </c>
      <c r="J223">
        <f t="shared" si="109"/>
        <v>0.37000000000000005</v>
      </c>
      <c r="K223" s="85">
        <f t="shared" si="105"/>
        <v>0.34500000000000003</v>
      </c>
      <c r="L223">
        <f t="shared" si="121"/>
        <v>2.5000000000000001E-2</v>
      </c>
      <c r="M223">
        <f t="shared" si="113"/>
        <v>0.30000000000000004</v>
      </c>
      <c r="N223">
        <f t="shared" si="117"/>
        <v>0.34500000000000003</v>
      </c>
      <c r="O223">
        <f t="shared" ref="O223:O286" si="125">V223</f>
        <v>-4.4999999999999998E-2</v>
      </c>
      <c r="P223">
        <f t="shared" si="114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5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6">VLOOKUP(MONTH(A223),tblMthAdj,4,FALSE)</f>
        <v>-4.4999999999999998E-2</v>
      </c>
      <c r="W223">
        <v>0</v>
      </c>
      <c r="Z223">
        <f t="shared" si="116"/>
        <v>-0.04</v>
      </c>
      <c r="AA223">
        <v>0</v>
      </c>
      <c r="AB223">
        <v>0</v>
      </c>
      <c r="AC223">
        <v>0</v>
      </c>
    </row>
    <row r="224" spans="1:29" x14ac:dyDescent="0.25">
      <c r="A224" s="80">
        <v>43221</v>
      </c>
      <c r="B224" s="81">
        <f>+[1]Listen!C220</f>
        <v>0</v>
      </c>
      <c r="C224" s="10"/>
      <c r="D224">
        <f t="shared" si="101"/>
        <v>0.29000000000000004</v>
      </c>
      <c r="E224">
        <f t="shared" si="120"/>
        <v>0.29000000000000004</v>
      </c>
      <c r="F224">
        <f t="shared" si="98"/>
        <v>0</v>
      </c>
      <c r="G224">
        <f t="shared" si="111"/>
        <v>0.255</v>
      </c>
      <c r="H224">
        <f t="shared" si="94"/>
        <v>0.32</v>
      </c>
      <c r="I224">
        <f t="shared" si="112"/>
        <v>-6.5000000000000002E-2</v>
      </c>
      <c r="J224">
        <f t="shared" si="109"/>
        <v>0.34500000000000003</v>
      </c>
      <c r="K224" s="85">
        <f t="shared" si="105"/>
        <v>0.32</v>
      </c>
      <c r="L224">
        <f t="shared" si="121"/>
        <v>2.5000000000000001E-2</v>
      </c>
      <c r="M224">
        <f t="shared" si="113"/>
        <v>0.28500000000000003</v>
      </c>
      <c r="N224">
        <f t="shared" si="117"/>
        <v>0.32</v>
      </c>
      <c r="O224">
        <f t="shared" si="125"/>
        <v>-3.5000000000000003E-2</v>
      </c>
      <c r="P224">
        <f t="shared" si="114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5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6"/>
        <v>-3.5000000000000003E-2</v>
      </c>
      <c r="W224">
        <v>0</v>
      </c>
      <c r="Z224">
        <f t="shared" si="116"/>
        <v>-0.03</v>
      </c>
      <c r="AA224">
        <v>0</v>
      </c>
      <c r="AB224">
        <v>0</v>
      </c>
      <c r="AC224">
        <v>0</v>
      </c>
    </row>
    <row r="225" spans="1:29" x14ac:dyDescent="0.25">
      <c r="A225" s="80">
        <v>43252</v>
      </c>
      <c r="B225" s="81">
        <f>+[1]Listen!C221</f>
        <v>0</v>
      </c>
      <c r="C225" s="10"/>
      <c r="D225">
        <f t="shared" si="101"/>
        <v>0.29750000000000004</v>
      </c>
      <c r="E225">
        <f t="shared" si="120"/>
        <v>0.30000000000000004</v>
      </c>
      <c r="F225">
        <f t="shared" si="98"/>
        <v>-2.5000000000000001E-3</v>
      </c>
      <c r="G225">
        <f t="shared" si="111"/>
        <v>0.25000000000000006</v>
      </c>
      <c r="H225">
        <f t="shared" si="94"/>
        <v>0.30500000000000005</v>
      </c>
      <c r="I225">
        <f t="shared" si="112"/>
        <v>-5.5000000000000007E-2</v>
      </c>
      <c r="J225">
        <f t="shared" si="109"/>
        <v>0.33000000000000007</v>
      </c>
      <c r="K225" s="85">
        <f t="shared" si="105"/>
        <v>0.30500000000000005</v>
      </c>
      <c r="L225">
        <f t="shared" si="121"/>
        <v>2.5000000000000001E-2</v>
      </c>
      <c r="M225">
        <f t="shared" si="113"/>
        <v>0.27</v>
      </c>
      <c r="N225">
        <f t="shared" si="117"/>
        <v>0.30500000000000005</v>
      </c>
      <c r="O225">
        <f t="shared" si="125"/>
        <v>-3.5000000000000003E-2</v>
      </c>
      <c r="P225">
        <f t="shared" si="114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5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6"/>
        <v>-3.5000000000000003E-2</v>
      </c>
      <c r="W225">
        <v>0</v>
      </c>
      <c r="Z225">
        <f t="shared" si="116"/>
        <v>-0.02</v>
      </c>
      <c r="AA225">
        <v>0</v>
      </c>
      <c r="AB225">
        <v>0</v>
      </c>
      <c r="AC225">
        <v>0</v>
      </c>
    </row>
    <row r="226" spans="1:29" x14ac:dyDescent="0.25">
      <c r="A226" s="80">
        <v>43282</v>
      </c>
      <c r="B226" s="81">
        <f>+[1]Listen!C222</f>
        <v>0</v>
      </c>
      <c r="C226" s="10"/>
      <c r="D226">
        <f t="shared" si="101"/>
        <v>0.31250000000000006</v>
      </c>
      <c r="E226">
        <f t="shared" si="120"/>
        <v>0.31500000000000006</v>
      </c>
      <c r="F226">
        <f t="shared" si="98"/>
        <v>-2.5000000000000001E-3</v>
      </c>
      <c r="G226">
        <f t="shared" si="111"/>
        <v>0.35500000000000004</v>
      </c>
      <c r="H226">
        <f t="shared" si="94"/>
        <v>0.37500000000000006</v>
      </c>
      <c r="I226">
        <f t="shared" si="112"/>
        <v>-0.02</v>
      </c>
      <c r="J226">
        <f t="shared" si="109"/>
        <v>0.40000000000000008</v>
      </c>
      <c r="K226" s="85">
        <f t="shared" si="105"/>
        <v>0.37500000000000006</v>
      </c>
      <c r="L226">
        <f t="shared" si="121"/>
        <v>2.5000000000000001E-2</v>
      </c>
      <c r="M226">
        <f t="shared" si="113"/>
        <v>0.35500000000000004</v>
      </c>
      <c r="N226">
        <f t="shared" si="117"/>
        <v>0.37500000000000006</v>
      </c>
      <c r="O226">
        <f t="shared" si="125"/>
        <v>-0.02</v>
      </c>
      <c r="P226">
        <f t="shared" si="114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5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6"/>
        <v>-0.02</v>
      </c>
      <c r="W226">
        <v>0</v>
      </c>
      <c r="Z226">
        <f t="shared" si="116"/>
        <v>0</v>
      </c>
      <c r="AA226">
        <v>0</v>
      </c>
      <c r="AB226">
        <v>0</v>
      </c>
      <c r="AC226">
        <v>0</v>
      </c>
    </row>
    <row r="227" spans="1:29" x14ac:dyDescent="0.25">
      <c r="A227" s="80">
        <v>43313</v>
      </c>
      <c r="B227" s="81">
        <f>+[1]Listen!C223</f>
        <v>0</v>
      </c>
      <c r="C227" s="10"/>
      <c r="D227">
        <f t="shared" si="101"/>
        <v>0.31000000000000005</v>
      </c>
      <c r="E227">
        <f t="shared" si="120"/>
        <v>0.31500000000000006</v>
      </c>
      <c r="F227">
        <f t="shared" si="98"/>
        <v>-5.0000000000000001E-3</v>
      </c>
      <c r="G227">
        <f t="shared" si="111"/>
        <v>0.35500000000000004</v>
      </c>
      <c r="H227">
        <f t="shared" si="94"/>
        <v>0.37500000000000006</v>
      </c>
      <c r="I227">
        <f t="shared" si="112"/>
        <v>-0.02</v>
      </c>
      <c r="J227">
        <f t="shared" si="109"/>
        <v>0.39000000000000007</v>
      </c>
      <c r="K227" s="85">
        <f t="shared" si="105"/>
        <v>0.37500000000000006</v>
      </c>
      <c r="L227">
        <f t="shared" si="121"/>
        <v>1.4999999999999999E-2</v>
      </c>
      <c r="M227">
        <f t="shared" si="113"/>
        <v>0.35500000000000004</v>
      </c>
      <c r="N227">
        <f t="shared" si="117"/>
        <v>0.37500000000000006</v>
      </c>
      <c r="O227">
        <f t="shared" si="125"/>
        <v>-0.02</v>
      </c>
      <c r="P227">
        <f t="shared" si="114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5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6"/>
        <v>-0.02</v>
      </c>
      <c r="W227">
        <v>0</v>
      </c>
      <c r="Z227">
        <f t="shared" si="116"/>
        <v>0</v>
      </c>
      <c r="AA227">
        <v>0</v>
      </c>
      <c r="AB227">
        <v>0</v>
      </c>
      <c r="AC227">
        <v>0</v>
      </c>
    </row>
    <row r="228" spans="1:29" x14ac:dyDescent="0.25">
      <c r="A228" s="80">
        <v>43344</v>
      </c>
      <c r="B228" s="81">
        <f>+[1]Listen!C224</f>
        <v>0</v>
      </c>
      <c r="C228" s="10"/>
      <c r="D228">
        <f t="shared" si="101"/>
        <v>0.28500000000000003</v>
      </c>
      <c r="E228">
        <f t="shared" si="120"/>
        <v>0.29000000000000004</v>
      </c>
      <c r="F228">
        <f t="shared" si="98"/>
        <v>-5.0000000000000001E-3</v>
      </c>
      <c r="G228">
        <f t="shared" si="111"/>
        <v>0.24500000000000002</v>
      </c>
      <c r="H228">
        <f t="shared" si="94"/>
        <v>0.28500000000000003</v>
      </c>
      <c r="I228">
        <f t="shared" si="112"/>
        <v>-0.04</v>
      </c>
      <c r="J228">
        <f t="shared" si="109"/>
        <v>0.30000000000000004</v>
      </c>
      <c r="K228" s="85">
        <f t="shared" si="105"/>
        <v>0.28500000000000003</v>
      </c>
      <c r="L228">
        <f t="shared" si="121"/>
        <v>1.4999999999999999E-2</v>
      </c>
      <c r="M228">
        <f t="shared" si="113"/>
        <v>0.26500000000000001</v>
      </c>
      <c r="N228">
        <f t="shared" si="117"/>
        <v>0.28500000000000003</v>
      </c>
      <c r="O228">
        <f t="shared" si="125"/>
        <v>-0.02</v>
      </c>
      <c r="P228">
        <f t="shared" si="114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5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6"/>
        <v>-0.02</v>
      </c>
      <c r="W228">
        <v>0</v>
      </c>
      <c r="Z228">
        <f t="shared" si="116"/>
        <v>-0.02</v>
      </c>
      <c r="AA228">
        <v>0</v>
      </c>
      <c r="AB228">
        <v>0</v>
      </c>
      <c r="AC228">
        <v>0</v>
      </c>
    </row>
    <row r="229" spans="1:29" x14ac:dyDescent="0.25">
      <c r="A229" s="80">
        <v>43374</v>
      </c>
      <c r="B229" s="81">
        <f>+[1]Listen!C225</f>
        <v>0</v>
      </c>
      <c r="C229" s="10"/>
      <c r="D229">
        <f t="shared" si="101"/>
        <v>0.34499999999999997</v>
      </c>
      <c r="E229">
        <f t="shared" si="120"/>
        <v>0.35</v>
      </c>
      <c r="F229">
        <f t="shared" si="98"/>
        <v>-5.0000000000000001E-3</v>
      </c>
      <c r="G229">
        <f t="shared" si="111"/>
        <v>0.22000000000000006</v>
      </c>
      <c r="H229">
        <f t="shared" si="94"/>
        <v>0.30500000000000005</v>
      </c>
      <c r="I229">
        <f t="shared" si="112"/>
        <v>-8.4999999999999992E-2</v>
      </c>
      <c r="J229">
        <f t="shared" si="109"/>
        <v>0.31500000000000006</v>
      </c>
      <c r="K229" s="85">
        <f t="shared" si="105"/>
        <v>0.30500000000000005</v>
      </c>
      <c r="L229">
        <f t="shared" si="121"/>
        <v>9.9999999999999985E-3</v>
      </c>
      <c r="M229">
        <f t="shared" si="113"/>
        <v>0.25000000000000006</v>
      </c>
      <c r="N229">
        <f t="shared" si="117"/>
        <v>0.30500000000000005</v>
      </c>
      <c r="O229">
        <f t="shared" si="125"/>
        <v>-5.5E-2</v>
      </c>
      <c r="P229">
        <f t="shared" si="114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5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6"/>
        <v>-5.5E-2</v>
      </c>
      <c r="W229">
        <v>0</v>
      </c>
      <c r="Z229">
        <f t="shared" si="116"/>
        <v>-0.03</v>
      </c>
      <c r="AA229">
        <v>0</v>
      </c>
      <c r="AB229">
        <v>0</v>
      </c>
      <c r="AC229">
        <v>0</v>
      </c>
    </row>
    <row r="230" spans="1:29" x14ac:dyDescent="0.25">
      <c r="A230" s="80">
        <v>43405</v>
      </c>
      <c r="B230" s="81">
        <f>+[1]Listen!C226</f>
        <v>0</v>
      </c>
      <c r="C230" s="10"/>
      <c r="D230">
        <f t="shared" si="101"/>
        <v>0.48</v>
      </c>
      <c r="E230">
        <f t="shared" si="120"/>
        <v>0.44</v>
      </c>
      <c r="F230">
        <f t="shared" si="98"/>
        <v>0.04</v>
      </c>
      <c r="G230">
        <f t="shared" si="111"/>
        <v>0.28000000000000003</v>
      </c>
      <c r="H230">
        <f t="shared" si="94"/>
        <v>0.45</v>
      </c>
      <c r="I230">
        <f t="shared" si="112"/>
        <v>-0.16999999999999998</v>
      </c>
      <c r="J230">
        <f t="shared" ref="J230:J261" si="127">K230+L230</f>
        <v>0.51</v>
      </c>
      <c r="K230" s="85">
        <f t="shared" si="105"/>
        <v>0.45</v>
      </c>
      <c r="L230">
        <f t="shared" si="121"/>
        <v>0.06</v>
      </c>
      <c r="M230">
        <f t="shared" si="113"/>
        <v>0.4</v>
      </c>
      <c r="N230">
        <f t="shared" si="117"/>
        <v>0.45</v>
      </c>
      <c r="O230">
        <f t="shared" si="125"/>
        <v>-0.05</v>
      </c>
      <c r="P230">
        <f t="shared" si="114"/>
        <v>0.48</v>
      </c>
      <c r="Q230">
        <f t="shared" ref="Q230:R234" si="128">E230</f>
        <v>0.44</v>
      </c>
      <c r="R230" s="107">
        <f t="shared" si="128"/>
        <v>0.04</v>
      </c>
      <c r="S230" s="107">
        <f t="shared" si="115"/>
        <v>0.48</v>
      </c>
      <c r="T230" s="107">
        <f t="shared" ref="T230:U234" si="129">E230</f>
        <v>0.44</v>
      </c>
      <c r="U230" s="107">
        <f t="shared" si="129"/>
        <v>0.04</v>
      </c>
      <c r="V230">
        <v>-0.05</v>
      </c>
      <c r="W230">
        <v>0</v>
      </c>
      <c r="Z230">
        <f t="shared" si="116"/>
        <v>-0.12</v>
      </c>
      <c r="AA230">
        <v>0</v>
      </c>
      <c r="AB230">
        <v>0</v>
      </c>
      <c r="AC230">
        <v>0</v>
      </c>
    </row>
    <row r="231" spans="1:29" x14ac:dyDescent="0.25">
      <c r="A231" s="80">
        <v>43435</v>
      </c>
      <c r="B231" s="81">
        <f>+[1]Listen!C227</f>
        <v>0</v>
      </c>
      <c r="C231" s="10"/>
      <c r="D231">
        <f t="shared" si="101"/>
        <v>0.79500000000000004</v>
      </c>
      <c r="E231">
        <f t="shared" si="120"/>
        <v>0.755</v>
      </c>
      <c r="F231">
        <f t="shared" si="98"/>
        <v>0.04</v>
      </c>
      <c r="G231">
        <f t="shared" si="111"/>
        <v>0.85</v>
      </c>
      <c r="H231">
        <f t="shared" ref="H231:H294" si="130">K231</f>
        <v>0.98</v>
      </c>
      <c r="I231">
        <f t="shared" si="112"/>
        <v>-0.13</v>
      </c>
      <c r="J231">
        <f t="shared" si="127"/>
        <v>1.1399999999999999</v>
      </c>
      <c r="K231" s="85">
        <f t="shared" si="105"/>
        <v>0.98</v>
      </c>
      <c r="L231">
        <f t="shared" si="121"/>
        <v>0.16</v>
      </c>
      <c r="M231">
        <f t="shared" si="113"/>
        <v>0.92999999999999994</v>
      </c>
      <c r="N231">
        <f t="shared" si="117"/>
        <v>0.98</v>
      </c>
      <c r="O231">
        <f t="shared" si="125"/>
        <v>-0.05</v>
      </c>
      <c r="P231">
        <f t="shared" si="114"/>
        <v>0.79500000000000004</v>
      </c>
      <c r="Q231">
        <f t="shared" si="128"/>
        <v>0.755</v>
      </c>
      <c r="R231" s="103">
        <f t="shared" si="128"/>
        <v>0.04</v>
      </c>
      <c r="S231" s="103">
        <f t="shared" si="115"/>
        <v>0.79500000000000004</v>
      </c>
      <c r="T231" s="103">
        <f t="shared" si="129"/>
        <v>0.755</v>
      </c>
      <c r="U231" s="103">
        <f t="shared" si="129"/>
        <v>0.04</v>
      </c>
      <c r="V231">
        <v>-0.05</v>
      </c>
      <c r="W231">
        <v>0</v>
      </c>
      <c r="Z231">
        <f t="shared" si="116"/>
        <v>-0.08</v>
      </c>
      <c r="AA231">
        <v>0</v>
      </c>
      <c r="AB231">
        <v>0</v>
      </c>
      <c r="AC231">
        <v>0</v>
      </c>
    </row>
    <row r="232" spans="1:29" x14ac:dyDescent="0.25">
      <c r="A232" s="80">
        <v>43466</v>
      </c>
      <c r="B232" s="81">
        <f>+[1]Listen!C228</f>
        <v>0</v>
      </c>
      <c r="C232" s="10"/>
      <c r="D232">
        <f t="shared" si="101"/>
        <v>1.0349999999999999</v>
      </c>
      <c r="E232">
        <f t="shared" si="120"/>
        <v>0.995</v>
      </c>
      <c r="F232">
        <f t="shared" si="98"/>
        <v>0.04</v>
      </c>
      <c r="G232">
        <f t="shared" si="111"/>
        <v>1.35</v>
      </c>
      <c r="H232">
        <f t="shared" si="130"/>
        <v>1.6</v>
      </c>
      <c r="I232">
        <f t="shared" si="112"/>
        <v>-0.25</v>
      </c>
      <c r="J232">
        <f t="shared" si="127"/>
        <v>1.9400000000000002</v>
      </c>
      <c r="K232" s="85">
        <f t="shared" si="105"/>
        <v>1.6</v>
      </c>
      <c r="L232">
        <f t="shared" si="121"/>
        <v>0.34</v>
      </c>
      <c r="M232">
        <f t="shared" si="113"/>
        <v>1.4000000000000001</v>
      </c>
      <c r="N232">
        <f t="shared" si="117"/>
        <v>1.6</v>
      </c>
      <c r="O232">
        <f t="shared" si="125"/>
        <v>-0.2</v>
      </c>
      <c r="P232">
        <f t="shared" si="114"/>
        <v>1.0349999999999999</v>
      </c>
      <c r="Q232">
        <f t="shared" si="128"/>
        <v>0.995</v>
      </c>
      <c r="R232" s="103">
        <f t="shared" si="128"/>
        <v>0.04</v>
      </c>
      <c r="S232" s="103">
        <f t="shared" si="115"/>
        <v>1.0349999999999999</v>
      </c>
      <c r="T232" s="103">
        <f t="shared" si="129"/>
        <v>0.995</v>
      </c>
      <c r="U232" s="103">
        <f t="shared" si="129"/>
        <v>0.04</v>
      </c>
      <c r="V232">
        <v>-0.2</v>
      </c>
      <c r="W232">
        <v>0</v>
      </c>
      <c r="Z232">
        <f t="shared" si="116"/>
        <v>-0.05</v>
      </c>
      <c r="AA232">
        <v>0</v>
      </c>
      <c r="AB232">
        <v>0</v>
      </c>
      <c r="AC232">
        <v>0</v>
      </c>
    </row>
    <row r="233" spans="1:29" x14ac:dyDescent="0.25">
      <c r="A233" s="80">
        <v>43497</v>
      </c>
      <c r="B233" s="81">
        <f>+[1]Listen!C229</f>
        <v>0</v>
      </c>
      <c r="C233" s="10"/>
      <c r="D233">
        <f t="shared" si="101"/>
        <v>1.0150000000000001</v>
      </c>
      <c r="E233">
        <f t="shared" si="120"/>
        <v>0.97500000000000009</v>
      </c>
      <c r="F233">
        <f t="shared" si="98"/>
        <v>0.04</v>
      </c>
      <c r="G233">
        <f t="shared" si="111"/>
        <v>1.32</v>
      </c>
      <c r="H233">
        <f t="shared" si="130"/>
        <v>1.6</v>
      </c>
      <c r="I233">
        <f t="shared" si="112"/>
        <v>-0.28000000000000003</v>
      </c>
      <c r="J233">
        <f t="shared" si="127"/>
        <v>1.9400000000000002</v>
      </c>
      <c r="K233" s="85">
        <f t="shared" si="105"/>
        <v>1.6</v>
      </c>
      <c r="L233">
        <f t="shared" si="121"/>
        <v>0.34</v>
      </c>
      <c r="M233">
        <f t="shared" si="113"/>
        <v>1.4000000000000001</v>
      </c>
      <c r="N233">
        <f t="shared" si="117"/>
        <v>1.6</v>
      </c>
      <c r="O233">
        <f t="shared" si="125"/>
        <v>-0.2</v>
      </c>
      <c r="P233">
        <f t="shared" si="114"/>
        <v>1.0150000000000001</v>
      </c>
      <c r="Q233">
        <f t="shared" si="128"/>
        <v>0.97500000000000009</v>
      </c>
      <c r="R233" s="103">
        <f t="shared" si="128"/>
        <v>0.04</v>
      </c>
      <c r="S233" s="103">
        <f t="shared" si="115"/>
        <v>1.0150000000000001</v>
      </c>
      <c r="T233" s="103">
        <f t="shared" si="129"/>
        <v>0.97500000000000009</v>
      </c>
      <c r="U233" s="103">
        <f t="shared" si="129"/>
        <v>0.04</v>
      </c>
      <c r="V233">
        <v>-0.2</v>
      </c>
      <c r="W233">
        <v>0</v>
      </c>
      <c r="Z233">
        <f t="shared" si="116"/>
        <v>-0.08</v>
      </c>
      <c r="AA233">
        <v>0</v>
      </c>
      <c r="AB233">
        <v>0</v>
      </c>
      <c r="AC233">
        <v>0</v>
      </c>
    </row>
    <row r="234" spans="1:29" x14ac:dyDescent="0.25">
      <c r="A234" s="80">
        <v>43525</v>
      </c>
      <c r="B234" s="81">
        <f>+[1]Listen!C230</f>
        <v>0</v>
      </c>
      <c r="C234" s="10"/>
      <c r="D234">
        <f t="shared" si="101"/>
        <v>0.55000000000000004</v>
      </c>
      <c r="E234">
        <f t="shared" si="120"/>
        <v>0.51</v>
      </c>
      <c r="F234">
        <f t="shared" si="98"/>
        <v>0.04</v>
      </c>
      <c r="G234">
        <f t="shared" si="111"/>
        <v>0.35000000000000003</v>
      </c>
      <c r="H234">
        <f t="shared" si="130"/>
        <v>0.52</v>
      </c>
      <c r="I234">
        <f t="shared" si="112"/>
        <v>-0.16999999999999998</v>
      </c>
      <c r="J234">
        <f t="shared" si="127"/>
        <v>0.62</v>
      </c>
      <c r="K234" s="85">
        <f t="shared" si="105"/>
        <v>0.52</v>
      </c>
      <c r="L234">
        <f t="shared" si="121"/>
        <v>0.1</v>
      </c>
      <c r="M234">
        <f t="shared" si="113"/>
        <v>0.47000000000000003</v>
      </c>
      <c r="N234">
        <f t="shared" si="117"/>
        <v>0.52</v>
      </c>
      <c r="O234">
        <f t="shared" si="125"/>
        <v>-0.05</v>
      </c>
      <c r="P234">
        <f t="shared" si="114"/>
        <v>0.55000000000000004</v>
      </c>
      <c r="Q234">
        <f t="shared" si="128"/>
        <v>0.51</v>
      </c>
      <c r="R234" s="103">
        <f t="shared" si="128"/>
        <v>0.04</v>
      </c>
      <c r="S234" s="103">
        <f t="shared" si="115"/>
        <v>0.55000000000000004</v>
      </c>
      <c r="T234" s="103">
        <f t="shared" si="129"/>
        <v>0.51</v>
      </c>
      <c r="U234" s="103">
        <f t="shared" si="129"/>
        <v>0.04</v>
      </c>
      <c r="V234">
        <v>-0.05</v>
      </c>
      <c r="W234">
        <v>0</v>
      </c>
      <c r="Z234">
        <f t="shared" si="116"/>
        <v>-0.12</v>
      </c>
      <c r="AA234">
        <v>0</v>
      </c>
      <c r="AB234">
        <v>0</v>
      </c>
      <c r="AC234">
        <v>0</v>
      </c>
    </row>
    <row r="235" spans="1:29" x14ac:dyDescent="0.25">
      <c r="A235" s="80">
        <v>43556</v>
      </c>
      <c r="B235" s="81">
        <f>+[1]Listen!C231</f>
        <v>0</v>
      </c>
      <c r="C235" s="10"/>
      <c r="D235">
        <f t="shared" si="101"/>
        <v>0.31000000000000005</v>
      </c>
      <c r="E235">
        <f t="shared" si="120"/>
        <v>0.31000000000000005</v>
      </c>
      <c r="F235">
        <f t="shared" ref="F235:F298" si="131">F223</f>
        <v>0</v>
      </c>
      <c r="G235">
        <f t="shared" si="111"/>
        <v>0.26</v>
      </c>
      <c r="H235">
        <f t="shared" si="130"/>
        <v>0.34500000000000003</v>
      </c>
      <c r="I235">
        <f t="shared" si="112"/>
        <v>-8.4999999999999992E-2</v>
      </c>
      <c r="J235">
        <f t="shared" si="127"/>
        <v>0.37000000000000005</v>
      </c>
      <c r="K235" s="85">
        <f t="shared" si="105"/>
        <v>0.34500000000000003</v>
      </c>
      <c r="L235">
        <f t="shared" si="121"/>
        <v>2.5000000000000001E-2</v>
      </c>
      <c r="M235">
        <f t="shared" si="113"/>
        <v>0.30000000000000004</v>
      </c>
      <c r="N235">
        <f t="shared" si="117"/>
        <v>0.34500000000000003</v>
      </c>
      <c r="O235">
        <f t="shared" si="125"/>
        <v>-4.4999999999999998E-2</v>
      </c>
      <c r="P235">
        <f t="shared" si="114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5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2">VLOOKUP(MONTH(A235),tblMthAdj,4,FALSE)</f>
        <v>-4.4999999999999998E-2</v>
      </c>
      <c r="W235">
        <v>0</v>
      </c>
      <c r="Z235">
        <f t="shared" si="116"/>
        <v>-0.04</v>
      </c>
      <c r="AA235">
        <v>0</v>
      </c>
      <c r="AB235">
        <v>0</v>
      </c>
      <c r="AC235">
        <v>0</v>
      </c>
    </row>
    <row r="236" spans="1:29" x14ac:dyDescent="0.25">
      <c r="A236" s="80">
        <v>43586</v>
      </c>
      <c r="B236" s="81">
        <f>+[1]Listen!C232</f>
        <v>0</v>
      </c>
      <c r="C236" s="10"/>
      <c r="D236">
        <f t="shared" si="101"/>
        <v>0.29000000000000004</v>
      </c>
      <c r="E236">
        <f t="shared" si="120"/>
        <v>0.29000000000000004</v>
      </c>
      <c r="F236">
        <f t="shared" si="131"/>
        <v>0</v>
      </c>
      <c r="G236">
        <f t="shared" si="111"/>
        <v>0.255</v>
      </c>
      <c r="H236">
        <f t="shared" si="130"/>
        <v>0.32</v>
      </c>
      <c r="I236">
        <f t="shared" si="112"/>
        <v>-6.5000000000000002E-2</v>
      </c>
      <c r="J236">
        <f t="shared" si="127"/>
        <v>0.34500000000000003</v>
      </c>
      <c r="K236" s="85">
        <f t="shared" si="105"/>
        <v>0.32</v>
      </c>
      <c r="L236">
        <f t="shared" si="121"/>
        <v>2.5000000000000001E-2</v>
      </c>
      <c r="M236">
        <f t="shared" si="113"/>
        <v>0.28500000000000003</v>
      </c>
      <c r="N236">
        <f t="shared" si="117"/>
        <v>0.32</v>
      </c>
      <c r="O236">
        <f t="shared" si="125"/>
        <v>-3.5000000000000003E-2</v>
      </c>
      <c r="P236">
        <f t="shared" si="114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5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2"/>
        <v>-3.5000000000000003E-2</v>
      </c>
      <c r="W236">
        <v>0</v>
      </c>
      <c r="Z236">
        <f t="shared" si="116"/>
        <v>-0.03</v>
      </c>
      <c r="AA236">
        <v>0</v>
      </c>
      <c r="AB236">
        <v>0</v>
      </c>
      <c r="AC236">
        <v>0</v>
      </c>
    </row>
    <row r="237" spans="1:29" x14ac:dyDescent="0.25">
      <c r="A237" s="80">
        <v>43617</v>
      </c>
      <c r="B237" s="81">
        <f>+[1]Listen!C233</f>
        <v>0</v>
      </c>
      <c r="C237" s="10"/>
      <c r="D237">
        <f t="shared" si="101"/>
        <v>0.29750000000000004</v>
      </c>
      <c r="E237">
        <f t="shared" si="120"/>
        <v>0.30000000000000004</v>
      </c>
      <c r="F237">
        <f t="shared" si="131"/>
        <v>-2.5000000000000001E-3</v>
      </c>
      <c r="G237">
        <f t="shared" si="111"/>
        <v>0.25000000000000006</v>
      </c>
      <c r="H237">
        <f t="shared" si="130"/>
        <v>0.30500000000000005</v>
      </c>
      <c r="I237">
        <f t="shared" si="112"/>
        <v>-5.5000000000000007E-2</v>
      </c>
      <c r="J237">
        <f t="shared" si="127"/>
        <v>0.33000000000000007</v>
      </c>
      <c r="K237" s="85">
        <f t="shared" si="105"/>
        <v>0.30500000000000005</v>
      </c>
      <c r="L237">
        <f t="shared" si="121"/>
        <v>2.5000000000000001E-2</v>
      </c>
      <c r="M237">
        <f t="shared" si="113"/>
        <v>0.27</v>
      </c>
      <c r="N237">
        <f t="shared" si="117"/>
        <v>0.30500000000000005</v>
      </c>
      <c r="O237">
        <f t="shared" si="125"/>
        <v>-3.5000000000000003E-2</v>
      </c>
      <c r="P237">
        <f t="shared" si="114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5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2"/>
        <v>-3.5000000000000003E-2</v>
      </c>
      <c r="W237">
        <v>0</v>
      </c>
      <c r="Z237">
        <f t="shared" si="116"/>
        <v>-0.02</v>
      </c>
      <c r="AA237">
        <v>0</v>
      </c>
      <c r="AB237">
        <v>0</v>
      </c>
      <c r="AC237">
        <v>0</v>
      </c>
    </row>
    <row r="238" spans="1:29" x14ac:dyDescent="0.25">
      <c r="A238" s="80">
        <v>43647</v>
      </c>
      <c r="B238" s="81">
        <f>+[1]Listen!C234</f>
        <v>0</v>
      </c>
      <c r="C238" s="10"/>
      <c r="D238">
        <f t="shared" si="101"/>
        <v>0.31250000000000006</v>
      </c>
      <c r="E238">
        <f t="shared" si="120"/>
        <v>0.31500000000000006</v>
      </c>
      <c r="F238">
        <f t="shared" si="131"/>
        <v>-2.5000000000000001E-3</v>
      </c>
      <c r="G238">
        <f t="shared" si="111"/>
        <v>0.35500000000000004</v>
      </c>
      <c r="H238">
        <f t="shared" si="130"/>
        <v>0.37500000000000006</v>
      </c>
      <c r="I238">
        <f t="shared" si="112"/>
        <v>-0.02</v>
      </c>
      <c r="J238">
        <f t="shared" si="127"/>
        <v>0.40000000000000008</v>
      </c>
      <c r="K238" s="85">
        <f t="shared" si="105"/>
        <v>0.37500000000000006</v>
      </c>
      <c r="L238">
        <f t="shared" si="121"/>
        <v>2.5000000000000001E-2</v>
      </c>
      <c r="M238">
        <f t="shared" si="113"/>
        <v>0.35500000000000004</v>
      </c>
      <c r="N238">
        <f t="shared" si="117"/>
        <v>0.37500000000000006</v>
      </c>
      <c r="O238">
        <f t="shared" si="125"/>
        <v>-0.02</v>
      </c>
      <c r="P238">
        <f t="shared" si="114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5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2"/>
        <v>-0.02</v>
      </c>
      <c r="W238">
        <v>0</v>
      </c>
      <c r="Z238">
        <f t="shared" si="116"/>
        <v>0</v>
      </c>
      <c r="AA238">
        <v>0</v>
      </c>
      <c r="AB238">
        <v>0</v>
      </c>
      <c r="AC238">
        <v>0</v>
      </c>
    </row>
    <row r="239" spans="1:29" x14ac:dyDescent="0.25">
      <c r="A239" s="80">
        <v>43678</v>
      </c>
      <c r="B239" s="81">
        <f>+[1]Listen!C235</f>
        <v>0</v>
      </c>
      <c r="C239" s="10"/>
      <c r="D239">
        <f t="shared" si="101"/>
        <v>0.31000000000000005</v>
      </c>
      <c r="E239">
        <f t="shared" si="120"/>
        <v>0.31500000000000006</v>
      </c>
      <c r="F239">
        <f t="shared" si="131"/>
        <v>-5.0000000000000001E-3</v>
      </c>
      <c r="G239">
        <f t="shared" si="111"/>
        <v>0.35500000000000004</v>
      </c>
      <c r="H239">
        <f t="shared" si="130"/>
        <v>0.37500000000000006</v>
      </c>
      <c r="I239">
        <f t="shared" si="112"/>
        <v>-0.02</v>
      </c>
      <c r="J239">
        <f t="shared" si="127"/>
        <v>0.39000000000000007</v>
      </c>
      <c r="K239" s="85">
        <f t="shared" si="105"/>
        <v>0.37500000000000006</v>
      </c>
      <c r="L239">
        <f t="shared" si="121"/>
        <v>1.4999999999999999E-2</v>
      </c>
      <c r="M239">
        <f t="shared" si="113"/>
        <v>0.35500000000000004</v>
      </c>
      <c r="N239">
        <f t="shared" si="117"/>
        <v>0.37500000000000006</v>
      </c>
      <c r="O239">
        <f t="shared" si="125"/>
        <v>-0.02</v>
      </c>
      <c r="P239">
        <f t="shared" si="114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5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2"/>
        <v>-0.02</v>
      </c>
      <c r="W239">
        <v>0</v>
      </c>
      <c r="Z239">
        <f t="shared" si="116"/>
        <v>0</v>
      </c>
      <c r="AA239">
        <v>0</v>
      </c>
      <c r="AB239">
        <v>0</v>
      </c>
      <c r="AC239">
        <v>0</v>
      </c>
    </row>
    <row r="240" spans="1:29" x14ac:dyDescent="0.25">
      <c r="A240" s="80">
        <v>43709</v>
      </c>
      <c r="B240" s="81">
        <f>+[1]Listen!C236</f>
        <v>0</v>
      </c>
      <c r="C240" s="10"/>
      <c r="D240">
        <f t="shared" si="101"/>
        <v>0.28500000000000003</v>
      </c>
      <c r="E240">
        <f t="shared" si="120"/>
        <v>0.29000000000000004</v>
      </c>
      <c r="F240">
        <f t="shared" si="131"/>
        <v>-5.0000000000000001E-3</v>
      </c>
      <c r="G240">
        <f t="shared" si="111"/>
        <v>0.24500000000000002</v>
      </c>
      <c r="H240">
        <f t="shared" si="130"/>
        <v>0.28500000000000003</v>
      </c>
      <c r="I240">
        <f t="shared" si="112"/>
        <v>-0.04</v>
      </c>
      <c r="J240">
        <f t="shared" si="127"/>
        <v>0.30000000000000004</v>
      </c>
      <c r="K240" s="85">
        <f t="shared" si="105"/>
        <v>0.28500000000000003</v>
      </c>
      <c r="L240">
        <f t="shared" si="121"/>
        <v>1.4999999999999999E-2</v>
      </c>
      <c r="M240">
        <f t="shared" si="113"/>
        <v>0.26500000000000001</v>
      </c>
      <c r="N240">
        <f t="shared" si="117"/>
        <v>0.28500000000000003</v>
      </c>
      <c r="O240">
        <f t="shared" si="125"/>
        <v>-0.02</v>
      </c>
      <c r="P240">
        <f t="shared" si="114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5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2"/>
        <v>-0.02</v>
      </c>
      <c r="W240">
        <v>0</v>
      </c>
      <c r="Z240">
        <f t="shared" si="116"/>
        <v>-0.02</v>
      </c>
      <c r="AA240">
        <v>0</v>
      </c>
      <c r="AB240">
        <v>0</v>
      </c>
      <c r="AC240">
        <v>0</v>
      </c>
    </row>
    <row r="241" spans="1:29" x14ac:dyDescent="0.25">
      <c r="A241" s="80">
        <v>43739</v>
      </c>
      <c r="B241" s="81">
        <f>+[1]Listen!C237</f>
        <v>0</v>
      </c>
      <c r="C241" s="10"/>
      <c r="D241">
        <f t="shared" si="101"/>
        <v>0.34499999999999997</v>
      </c>
      <c r="E241">
        <f t="shared" si="120"/>
        <v>0.35</v>
      </c>
      <c r="F241">
        <f t="shared" si="131"/>
        <v>-5.0000000000000001E-3</v>
      </c>
      <c r="G241">
        <f t="shared" si="111"/>
        <v>0.22000000000000006</v>
      </c>
      <c r="H241">
        <f t="shared" si="130"/>
        <v>0.30500000000000005</v>
      </c>
      <c r="I241">
        <f t="shared" si="112"/>
        <v>-8.4999999999999992E-2</v>
      </c>
      <c r="J241">
        <f t="shared" si="127"/>
        <v>0.31500000000000006</v>
      </c>
      <c r="K241" s="85">
        <f t="shared" si="105"/>
        <v>0.30500000000000005</v>
      </c>
      <c r="L241">
        <f t="shared" si="121"/>
        <v>9.9999999999999985E-3</v>
      </c>
      <c r="M241">
        <f t="shared" si="113"/>
        <v>0.25000000000000006</v>
      </c>
      <c r="N241">
        <f t="shared" si="117"/>
        <v>0.30500000000000005</v>
      </c>
      <c r="O241">
        <f t="shared" si="125"/>
        <v>-5.5E-2</v>
      </c>
      <c r="P241">
        <f t="shared" si="114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5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2"/>
        <v>-5.5E-2</v>
      </c>
      <c r="W241">
        <v>0</v>
      </c>
      <c r="Z241">
        <f t="shared" si="116"/>
        <v>-0.03</v>
      </c>
      <c r="AA241">
        <v>0</v>
      </c>
      <c r="AB241">
        <v>0</v>
      </c>
      <c r="AC241">
        <v>0</v>
      </c>
    </row>
    <row r="242" spans="1:29" x14ac:dyDescent="0.25">
      <c r="A242" s="80">
        <v>43770</v>
      </c>
      <c r="B242" s="81">
        <f>+[1]Listen!C238</f>
        <v>0</v>
      </c>
      <c r="C242" s="10"/>
      <c r="D242">
        <f t="shared" si="101"/>
        <v>0.48</v>
      </c>
      <c r="E242">
        <f t="shared" si="120"/>
        <v>0.44</v>
      </c>
      <c r="F242">
        <f t="shared" si="131"/>
        <v>0.04</v>
      </c>
      <c r="G242">
        <f t="shared" si="111"/>
        <v>0.28000000000000003</v>
      </c>
      <c r="H242">
        <f t="shared" si="130"/>
        <v>0.45</v>
      </c>
      <c r="I242">
        <f t="shared" si="112"/>
        <v>-0.16999999999999998</v>
      </c>
      <c r="J242">
        <f t="shared" si="127"/>
        <v>0.51</v>
      </c>
      <c r="K242" s="85">
        <f t="shared" si="105"/>
        <v>0.45</v>
      </c>
      <c r="L242">
        <f t="shared" si="121"/>
        <v>0.06</v>
      </c>
      <c r="M242">
        <f t="shared" si="113"/>
        <v>0.4</v>
      </c>
      <c r="N242">
        <f t="shared" si="117"/>
        <v>0.45</v>
      </c>
      <c r="O242">
        <f t="shared" si="125"/>
        <v>-0.05</v>
      </c>
      <c r="P242">
        <f t="shared" si="114"/>
        <v>0.48</v>
      </c>
      <c r="Q242">
        <f t="shared" ref="Q242:R246" si="133">E242</f>
        <v>0.44</v>
      </c>
      <c r="R242" s="107">
        <f t="shared" si="133"/>
        <v>0.04</v>
      </c>
      <c r="S242" s="107">
        <f t="shared" si="115"/>
        <v>0.48</v>
      </c>
      <c r="T242" s="107">
        <f t="shared" ref="T242:U246" si="134">E242</f>
        <v>0.44</v>
      </c>
      <c r="U242" s="107">
        <f t="shared" si="134"/>
        <v>0.04</v>
      </c>
      <c r="V242">
        <v>-0.05</v>
      </c>
      <c r="W242">
        <v>0</v>
      </c>
      <c r="Z242">
        <f t="shared" si="116"/>
        <v>-0.12</v>
      </c>
      <c r="AA242">
        <v>0</v>
      </c>
      <c r="AB242">
        <v>0</v>
      </c>
      <c r="AC242">
        <v>0</v>
      </c>
    </row>
    <row r="243" spans="1:29" x14ac:dyDescent="0.25">
      <c r="A243" s="80">
        <v>43800</v>
      </c>
      <c r="B243" s="81">
        <f>+[1]Listen!C239</f>
        <v>0</v>
      </c>
      <c r="C243" s="10"/>
      <c r="D243">
        <f t="shared" ref="D243:D306" si="135">E243+F243</f>
        <v>0.79500000000000004</v>
      </c>
      <c r="E243">
        <f t="shared" si="120"/>
        <v>0.755</v>
      </c>
      <c r="F243">
        <f t="shared" si="131"/>
        <v>0.04</v>
      </c>
      <c r="G243">
        <f t="shared" si="111"/>
        <v>0.85</v>
      </c>
      <c r="H243">
        <f t="shared" si="130"/>
        <v>0.98</v>
      </c>
      <c r="I243">
        <f t="shared" si="112"/>
        <v>-0.13</v>
      </c>
      <c r="J243">
        <f t="shared" si="127"/>
        <v>1.1399999999999999</v>
      </c>
      <c r="K243" s="85">
        <f t="shared" si="105"/>
        <v>0.98</v>
      </c>
      <c r="L243">
        <f t="shared" ref="L243:L274" si="136">L231</f>
        <v>0.16</v>
      </c>
      <c r="M243">
        <f t="shared" si="113"/>
        <v>0.92999999999999994</v>
      </c>
      <c r="N243">
        <f t="shared" si="117"/>
        <v>0.98</v>
      </c>
      <c r="O243">
        <f t="shared" si="125"/>
        <v>-0.05</v>
      </c>
      <c r="P243">
        <f t="shared" si="114"/>
        <v>0.79500000000000004</v>
      </c>
      <c r="Q243">
        <f t="shared" si="133"/>
        <v>0.755</v>
      </c>
      <c r="R243" s="103">
        <f t="shared" si="133"/>
        <v>0.04</v>
      </c>
      <c r="S243" s="103">
        <f t="shared" si="115"/>
        <v>0.79500000000000004</v>
      </c>
      <c r="T243" s="103">
        <f t="shared" si="134"/>
        <v>0.755</v>
      </c>
      <c r="U243" s="103">
        <f t="shared" si="134"/>
        <v>0.04</v>
      </c>
      <c r="V243">
        <v>-0.05</v>
      </c>
      <c r="W243">
        <v>0</v>
      </c>
      <c r="Z243">
        <f t="shared" si="116"/>
        <v>-0.08</v>
      </c>
      <c r="AA243">
        <v>0</v>
      </c>
      <c r="AB243">
        <v>0</v>
      </c>
      <c r="AC243">
        <v>0</v>
      </c>
    </row>
    <row r="244" spans="1:29" x14ac:dyDescent="0.25">
      <c r="A244" s="80">
        <v>43831</v>
      </c>
      <c r="B244" s="81">
        <f>+[1]Listen!C240</f>
        <v>0</v>
      </c>
      <c r="C244" s="10"/>
      <c r="D244">
        <f t="shared" si="135"/>
        <v>1.0349999999999999</v>
      </c>
      <c r="E244">
        <f t="shared" si="120"/>
        <v>0.995</v>
      </c>
      <c r="F244">
        <f t="shared" si="131"/>
        <v>0.04</v>
      </c>
      <c r="G244">
        <f t="shared" si="111"/>
        <v>1.35</v>
      </c>
      <c r="H244">
        <f t="shared" si="130"/>
        <v>1.6</v>
      </c>
      <c r="I244">
        <f t="shared" si="112"/>
        <v>-0.25</v>
      </c>
      <c r="J244">
        <f t="shared" si="127"/>
        <v>1.9400000000000002</v>
      </c>
      <c r="K244" s="85">
        <f t="shared" si="105"/>
        <v>1.6</v>
      </c>
      <c r="L244">
        <f t="shared" si="136"/>
        <v>0.34</v>
      </c>
      <c r="M244">
        <f t="shared" si="113"/>
        <v>1.4000000000000001</v>
      </c>
      <c r="N244">
        <f t="shared" si="117"/>
        <v>1.6</v>
      </c>
      <c r="O244">
        <f t="shared" si="125"/>
        <v>-0.2</v>
      </c>
      <c r="P244">
        <f t="shared" si="114"/>
        <v>1.0349999999999999</v>
      </c>
      <c r="Q244">
        <f t="shared" si="133"/>
        <v>0.995</v>
      </c>
      <c r="R244" s="103">
        <f t="shared" si="133"/>
        <v>0.04</v>
      </c>
      <c r="S244" s="103">
        <f t="shared" si="115"/>
        <v>1.0349999999999999</v>
      </c>
      <c r="T244" s="103">
        <f t="shared" si="134"/>
        <v>0.995</v>
      </c>
      <c r="U244" s="103">
        <f t="shared" si="134"/>
        <v>0.04</v>
      </c>
      <c r="V244">
        <v>-0.2</v>
      </c>
      <c r="W244">
        <v>0</v>
      </c>
      <c r="Z244">
        <f t="shared" si="116"/>
        <v>-0.05</v>
      </c>
      <c r="AA244">
        <v>0</v>
      </c>
      <c r="AB244">
        <v>0</v>
      </c>
      <c r="AC244">
        <v>0</v>
      </c>
    </row>
    <row r="245" spans="1:29" x14ac:dyDescent="0.25">
      <c r="A245" s="80">
        <v>43862</v>
      </c>
      <c r="B245" s="81">
        <f>+[1]Listen!C241</f>
        <v>0</v>
      </c>
      <c r="C245" s="10"/>
      <c r="D245">
        <f t="shared" si="135"/>
        <v>1.0150000000000001</v>
      </c>
      <c r="E245">
        <f t="shared" si="120"/>
        <v>0.97500000000000009</v>
      </c>
      <c r="F245">
        <f t="shared" si="131"/>
        <v>0.04</v>
      </c>
      <c r="G245">
        <f t="shared" si="111"/>
        <v>1.32</v>
      </c>
      <c r="H245">
        <f t="shared" si="130"/>
        <v>1.6</v>
      </c>
      <c r="I245">
        <f t="shared" si="112"/>
        <v>-0.28000000000000003</v>
      </c>
      <c r="J245">
        <f t="shared" si="127"/>
        <v>1.9400000000000002</v>
      </c>
      <c r="K245" s="85">
        <f t="shared" si="105"/>
        <v>1.6</v>
      </c>
      <c r="L245">
        <f t="shared" si="136"/>
        <v>0.34</v>
      </c>
      <c r="M245">
        <f t="shared" si="113"/>
        <v>1.4000000000000001</v>
      </c>
      <c r="N245">
        <f t="shared" si="117"/>
        <v>1.6</v>
      </c>
      <c r="O245">
        <f t="shared" si="125"/>
        <v>-0.2</v>
      </c>
      <c r="P245">
        <f t="shared" si="114"/>
        <v>1.0150000000000001</v>
      </c>
      <c r="Q245">
        <f t="shared" si="133"/>
        <v>0.97500000000000009</v>
      </c>
      <c r="R245" s="103">
        <f t="shared" si="133"/>
        <v>0.04</v>
      </c>
      <c r="S245" s="103">
        <f t="shared" si="115"/>
        <v>1.0150000000000001</v>
      </c>
      <c r="T245" s="103">
        <f t="shared" si="134"/>
        <v>0.97500000000000009</v>
      </c>
      <c r="U245" s="103">
        <f t="shared" si="134"/>
        <v>0.04</v>
      </c>
      <c r="V245">
        <v>-0.2</v>
      </c>
      <c r="W245">
        <v>0</v>
      </c>
      <c r="Z245">
        <f t="shared" si="116"/>
        <v>-0.08</v>
      </c>
      <c r="AA245">
        <v>0</v>
      </c>
      <c r="AB245">
        <v>0</v>
      </c>
      <c r="AC245">
        <v>0</v>
      </c>
    </row>
    <row r="246" spans="1:29" x14ac:dyDescent="0.25">
      <c r="A246" s="80">
        <v>43891</v>
      </c>
      <c r="B246" s="81">
        <f>+[1]Listen!C242</f>
        <v>0</v>
      </c>
      <c r="C246" s="10"/>
      <c r="D246">
        <f t="shared" si="135"/>
        <v>0.55000000000000004</v>
      </c>
      <c r="E246">
        <f t="shared" si="120"/>
        <v>0.51</v>
      </c>
      <c r="F246">
        <f t="shared" si="131"/>
        <v>0.04</v>
      </c>
      <c r="G246">
        <f t="shared" si="111"/>
        <v>0.35000000000000003</v>
      </c>
      <c r="H246">
        <f t="shared" si="130"/>
        <v>0.52</v>
      </c>
      <c r="I246">
        <f t="shared" si="112"/>
        <v>-0.16999999999999998</v>
      </c>
      <c r="J246">
        <f t="shared" si="127"/>
        <v>0.62</v>
      </c>
      <c r="K246" s="85">
        <f t="shared" si="105"/>
        <v>0.52</v>
      </c>
      <c r="L246">
        <f t="shared" si="136"/>
        <v>0.1</v>
      </c>
      <c r="M246">
        <f t="shared" si="113"/>
        <v>0.47000000000000003</v>
      </c>
      <c r="N246">
        <f t="shared" si="117"/>
        <v>0.52</v>
      </c>
      <c r="O246">
        <f t="shared" si="125"/>
        <v>-0.05</v>
      </c>
      <c r="P246">
        <f t="shared" si="114"/>
        <v>0.55000000000000004</v>
      </c>
      <c r="Q246">
        <f t="shared" si="133"/>
        <v>0.51</v>
      </c>
      <c r="R246" s="103">
        <f t="shared" si="133"/>
        <v>0.04</v>
      </c>
      <c r="S246" s="103">
        <f t="shared" si="115"/>
        <v>0.55000000000000004</v>
      </c>
      <c r="T246" s="103">
        <f t="shared" si="134"/>
        <v>0.51</v>
      </c>
      <c r="U246" s="103">
        <f t="shared" si="134"/>
        <v>0.04</v>
      </c>
      <c r="V246">
        <v>-0.05</v>
      </c>
      <c r="W246">
        <v>0</v>
      </c>
      <c r="Z246">
        <f t="shared" si="116"/>
        <v>-0.12</v>
      </c>
      <c r="AA246">
        <v>0</v>
      </c>
      <c r="AB246">
        <v>0</v>
      </c>
      <c r="AC246">
        <v>0</v>
      </c>
    </row>
    <row r="247" spans="1:29" x14ac:dyDescent="0.25">
      <c r="A247" s="80">
        <v>43922</v>
      </c>
      <c r="B247" s="81">
        <f>+[1]Listen!C243</f>
        <v>0</v>
      </c>
      <c r="C247" s="10"/>
      <c r="D247">
        <f t="shared" si="135"/>
        <v>0.31000000000000005</v>
      </c>
      <c r="E247">
        <f t="shared" si="120"/>
        <v>0.31000000000000005</v>
      </c>
      <c r="F247">
        <f t="shared" si="131"/>
        <v>0</v>
      </c>
      <c r="G247">
        <f t="shared" si="111"/>
        <v>0.26</v>
      </c>
      <c r="H247">
        <f t="shared" si="130"/>
        <v>0.34500000000000003</v>
      </c>
      <c r="I247">
        <f t="shared" si="112"/>
        <v>-8.4999999999999992E-2</v>
      </c>
      <c r="J247">
        <f t="shared" si="127"/>
        <v>0.37000000000000005</v>
      </c>
      <c r="K247" s="85">
        <f t="shared" ref="K247:K310" si="137">K235+Y247+AA247</f>
        <v>0.34500000000000003</v>
      </c>
      <c r="L247">
        <f t="shared" si="136"/>
        <v>2.5000000000000001E-2</v>
      </c>
      <c r="M247">
        <f t="shared" si="113"/>
        <v>0.30000000000000004</v>
      </c>
      <c r="N247">
        <f t="shared" si="117"/>
        <v>0.34500000000000003</v>
      </c>
      <c r="O247">
        <f t="shared" si="125"/>
        <v>-4.4999999999999998E-2</v>
      </c>
      <c r="P247">
        <f t="shared" si="114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5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8">VLOOKUP(MONTH(A247),tblMthAdj,4,FALSE)</f>
        <v>-4.4999999999999998E-2</v>
      </c>
      <c r="W247">
        <v>0</v>
      </c>
      <c r="Z247">
        <f t="shared" si="116"/>
        <v>-0.04</v>
      </c>
      <c r="AA247">
        <v>0</v>
      </c>
      <c r="AB247">
        <v>0</v>
      </c>
      <c r="AC247">
        <v>0</v>
      </c>
    </row>
    <row r="248" spans="1:29" x14ac:dyDescent="0.25">
      <c r="A248" s="80">
        <v>43952</v>
      </c>
      <c r="B248" s="81">
        <f>+[1]Listen!C244</f>
        <v>0</v>
      </c>
      <c r="C248" s="10"/>
      <c r="D248">
        <f t="shared" si="135"/>
        <v>0.29000000000000004</v>
      </c>
      <c r="E248">
        <f t="shared" si="120"/>
        <v>0.29000000000000004</v>
      </c>
      <c r="F248">
        <f t="shared" si="131"/>
        <v>0</v>
      </c>
      <c r="G248">
        <f t="shared" si="111"/>
        <v>0.255</v>
      </c>
      <c r="H248">
        <f t="shared" si="130"/>
        <v>0.32</v>
      </c>
      <c r="I248">
        <f t="shared" si="112"/>
        <v>-6.5000000000000002E-2</v>
      </c>
      <c r="J248">
        <f t="shared" si="127"/>
        <v>0.34500000000000003</v>
      </c>
      <c r="K248" s="85">
        <f t="shared" si="137"/>
        <v>0.32</v>
      </c>
      <c r="L248">
        <f t="shared" si="136"/>
        <v>2.5000000000000001E-2</v>
      </c>
      <c r="M248">
        <f t="shared" si="113"/>
        <v>0.28500000000000003</v>
      </c>
      <c r="N248">
        <f t="shared" si="117"/>
        <v>0.32</v>
      </c>
      <c r="O248">
        <f t="shared" si="125"/>
        <v>-3.5000000000000003E-2</v>
      </c>
      <c r="P248">
        <f t="shared" si="114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5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8"/>
        <v>-3.5000000000000003E-2</v>
      </c>
      <c r="W248">
        <v>0</v>
      </c>
      <c r="Z248">
        <f t="shared" si="116"/>
        <v>-0.03</v>
      </c>
      <c r="AA248">
        <v>0</v>
      </c>
      <c r="AB248">
        <v>0</v>
      </c>
      <c r="AC248">
        <v>0</v>
      </c>
    </row>
    <row r="249" spans="1:29" x14ac:dyDescent="0.25">
      <c r="A249" s="80">
        <v>43983</v>
      </c>
      <c r="B249" s="81">
        <f>+[1]Listen!C245</f>
        <v>0</v>
      </c>
      <c r="C249" s="10"/>
      <c r="D249">
        <f t="shared" si="135"/>
        <v>0.29750000000000004</v>
      </c>
      <c r="E249">
        <f t="shared" si="120"/>
        <v>0.30000000000000004</v>
      </c>
      <c r="F249">
        <f t="shared" si="131"/>
        <v>-2.5000000000000001E-3</v>
      </c>
      <c r="G249">
        <f t="shared" si="111"/>
        <v>0.25000000000000006</v>
      </c>
      <c r="H249">
        <f t="shared" si="130"/>
        <v>0.30500000000000005</v>
      </c>
      <c r="I249">
        <f t="shared" si="112"/>
        <v>-5.5000000000000007E-2</v>
      </c>
      <c r="J249">
        <f t="shared" si="127"/>
        <v>0.33000000000000007</v>
      </c>
      <c r="K249" s="85">
        <f t="shared" si="137"/>
        <v>0.30500000000000005</v>
      </c>
      <c r="L249">
        <f t="shared" si="136"/>
        <v>2.5000000000000001E-2</v>
      </c>
      <c r="M249">
        <f t="shared" si="113"/>
        <v>0.27</v>
      </c>
      <c r="N249">
        <f t="shared" si="117"/>
        <v>0.30500000000000005</v>
      </c>
      <c r="O249">
        <f t="shared" si="125"/>
        <v>-3.5000000000000003E-2</v>
      </c>
      <c r="P249">
        <f t="shared" si="114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5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8"/>
        <v>-3.5000000000000003E-2</v>
      </c>
      <c r="W249">
        <v>0</v>
      </c>
      <c r="Z249">
        <f t="shared" si="116"/>
        <v>-0.02</v>
      </c>
      <c r="AA249">
        <v>0</v>
      </c>
      <c r="AB249">
        <v>0</v>
      </c>
      <c r="AC249">
        <v>0</v>
      </c>
    </row>
    <row r="250" spans="1:29" x14ac:dyDescent="0.25">
      <c r="A250" s="80">
        <v>44013</v>
      </c>
      <c r="B250" s="81">
        <f>+[1]Listen!C246</f>
        <v>0</v>
      </c>
      <c r="C250" s="10"/>
      <c r="D250">
        <f t="shared" si="135"/>
        <v>0.31250000000000006</v>
      </c>
      <c r="E250">
        <f t="shared" si="120"/>
        <v>0.31500000000000006</v>
      </c>
      <c r="F250">
        <f t="shared" si="131"/>
        <v>-2.5000000000000001E-3</v>
      </c>
      <c r="G250">
        <f t="shared" si="111"/>
        <v>0.35500000000000004</v>
      </c>
      <c r="H250">
        <f t="shared" si="130"/>
        <v>0.37500000000000006</v>
      </c>
      <c r="I250">
        <f t="shared" si="112"/>
        <v>-0.02</v>
      </c>
      <c r="J250">
        <f t="shared" si="127"/>
        <v>0.40000000000000008</v>
      </c>
      <c r="K250" s="85">
        <f t="shared" si="137"/>
        <v>0.37500000000000006</v>
      </c>
      <c r="L250">
        <f t="shared" si="136"/>
        <v>2.5000000000000001E-2</v>
      </c>
      <c r="M250">
        <f t="shared" si="113"/>
        <v>0.35500000000000004</v>
      </c>
      <c r="N250">
        <f t="shared" si="117"/>
        <v>0.37500000000000006</v>
      </c>
      <c r="O250">
        <f t="shared" si="125"/>
        <v>-0.02</v>
      </c>
      <c r="P250">
        <f t="shared" si="114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5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8"/>
        <v>-0.02</v>
      </c>
      <c r="W250">
        <v>0</v>
      </c>
      <c r="Z250">
        <f t="shared" si="116"/>
        <v>0</v>
      </c>
      <c r="AA250">
        <v>0</v>
      </c>
      <c r="AB250">
        <v>0</v>
      </c>
      <c r="AC250">
        <v>0</v>
      </c>
    </row>
    <row r="251" spans="1:29" x14ac:dyDescent="0.25">
      <c r="A251" s="80">
        <v>44044</v>
      </c>
      <c r="B251" s="81">
        <f>+[1]Listen!C247</f>
        <v>0</v>
      </c>
      <c r="C251" s="10"/>
      <c r="D251">
        <f t="shared" si="135"/>
        <v>0.31000000000000005</v>
      </c>
      <c r="E251">
        <f t="shared" si="120"/>
        <v>0.31500000000000006</v>
      </c>
      <c r="F251">
        <f t="shared" si="131"/>
        <v>-5.0000000000000001E-3</v>
      </c>
      <c r="G251">
        <f t="shared" si="111"/>
        <v>0.35500000000000004</v>
      </c>
      <c r="H251">
        <f t="shared" si="130"/>
        <v>0.37500000000000006</v>
      </c>
      <c r="I251">
        <f t="shared" si="112"/>
        <v>-0.02</v>
      </c>
      <c r="J251">
        <f t="shared" si="127"/>
        <v>0.39000000000000007</v>
      </c>
      <c r="K251" s="85">
        <f t="shared" si="137"/>
        <v>0.37500000000000006</v>
      </c>
      <c r="L251">
        <f t="shared" si="136"/>
        <v>1.4999999999999999E-2</v>
      </c>
      <c r="M251">
        <f t="shared" si="113"/>
        <v>0.35500000000000004</v>
      </c>
      <c r="N251">
        <f t="shared" si="117"/>
        <v>0.37500000000000006</v>
      </c>
      <c r="O251">
        <f t="shared" si="125"/>
        <v>-0.02</v>
      </c>
      <c r="P251">
        <f t="shared" si="114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5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8"/>
        <v>-0.02</v>
      </c>
      <c r="W251">
        <v>0</v>
      </c>
      <c r="Z251">
        <f t="shared" si="116"/>
        <v>0</v>
      </c>
      <c r="AA251">
        <v>0</v>
      </c>
      <c r="AB251">
        <v>0</v>
      </c>
      <c r="AC251">
        <v>0</v>
      </c>
    </row>
    <row r="252" spans="1:29" x14ac:dyDescent="0.25">
      <c r="A252" s="80">
        <v>44075</v>
      </c>
      <c r="B252" s="81">
        <f>+[1]Listen!C248</f>
        <v>0</v>
      </c>
      <c r="C252" s="10"/>
      <c r="D252">
        <f t="shared" si="135"/>
        <v>0.28500000000000003</v>
      </c>
      <c r="E252">
        <f t="shared" si="120"/>
        <v>0.29000000000000004</v>
      </c>
      <c r="F252">
        <f t="shared" si="131"/>
        <v>-5.0000000000000001E-3</v>
      </c>
      <c r="G252">
        <f t="shared" si="111"/>
        <v>0.24500000000000002</v>
      </c>
      <c r="H252">
        <f t="shared" si="130"/>
        <v>0.28500000000000003</v>
      </c>
      <c r="I252">
        <f t="shared" si="112"/>
        <v>-0.04</v>
      </c>
      <c r="J252">
        <f t="shared" si="127"/>
        <v>0.30000000000000004</v>
      </c>
      <c r="K252" s="85">
        <f t="shared" si="137"/>
        <v>0.28500000000000003</v>
      </c>
      <c r="L252">
        <f t="shared" si="136"/>
        <v>1.4999999999999999E-2</v>
      </c>
      <c r="M252">
        <f t="shared" si="113"/>
        <v>0.26500000000000001</v>
      </c>
      <c r="N252">
        <f t="shared" si="117"/>
        <v>0.28500000000000003</v>
      </c>
      <c r="O252">
        <f t="shared" si="125"/>
        <v>-0.02</v>
      </c>
      <c r="P252">
        <f t="shared" si="114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5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8"/>
        <v>-0.02</v>
      </c>
      <c r="W252">
        <v>0</v>
      </c>
      <c r="Z252">
        <f t="shared" si="116"/>
        <v>-0.02</v>
      </c>
      <c r="AA252">
        <v>0</v>
      </c>
      <c r="AB252">
        <v>0</v>
      </c>
      <c r="AC252">
        <v>0</v>
      </c>
    </row>
    <row r="253" spans="1:29" x14ac:dyDescent="0.25">
      <c r="A253" s="80">
        <v>44105</v>
      </c>
      <c r="B253" s="81">
        <f>+[1]Listen!C249</f>
        <v>0</v>
      </c>
      <c r="C253" s="10"/>
      <c r="D253">
        <f t="shared" si="135"/>
        <v>0.34499999999999997</v>
      </c>
      <c r="E253">
        <f t="shared" si="120"/>
        <v>0.35</v>
      </c>
      <c r="F253">
        <f t="shared" si="131"/>
        <v>-5.0000000000000001E-3</v>
      </c>
      <c r="G253">
        <f t="shared" si="111"/>
        <v>0.22000000000000006</v>
      </c>
      <c r="H253">
        <f t="shared" si="130"/>
        <v>0.30500000000000005</v>
      </c>
      <c r="I253">
        <f t="shared" si="112"/>
        <v>-8.4999999999999992E-2</v>
      </c>
      <c r="J253">
        <f t="shared" si="127"/>
        <v>0.31500000000000006</v>
      </c>
      <c r="K253" s="85">
        <f t="shared" si="137"/>
        <v>0.30500000000000005</v>
      </c>
      <c r="L253">
        <f t="shared" si="136"/>
        <v>9.9999999999999985E-3</v>
      </c>
      <c r="M253">
        <f t="shared" si="113"/>
        <v>0.25000000000000006</v>
      </c>
      <c r="N253">
        <f t="shared" si="117"/>
        <v>0.30500000000000005</v>
      </c>
      <c r="O253">
        <f t="shared" si="125"/>
        <v>-5.5E-2</v>
      </c>
      <c r="P253">
        <f t="shared" si="114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5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8"/>
        <v>-5.5E-2</v>
      </c>
      <c r="W253">
        <v>0</v>
      </c>
      <c r="Z253">
        <f t="shared" si="116"/>
        <v>-0.03</v>
      </c>
      <c r="AA253">
        <v>0</v>
      </c>
      <c r="AB253">
        <v>0</v>
      </c>
      <c r="AC253">
        <v>0</v>
      </c>
    </row>
    <row r="254" spans="1:29" x14ac:dyDescent="0.25">
      <c r="A254" s="80">
        <v>44136</v>
      </c>
      <c r="B254" s="81">
        <f>+[1]Listen!C250</f>
        <v>0</v>
      </c>
      <c r="C254" s="10"/>
      <c r="D254">
        <f t="shared" si="135"/>
        <v>0.48</v>
      </c>
      <c r="E254">
        <f t="shared" si="120"/>
        <v>0.44</v>
      </c>
      <c r="F254">
        <f t="shared" si="131"/>
        <v>0.04</v>
      </c>
      <c r="G254">
        <f t="shared" si="111"/>
        <v>0.28000000000000003</v>
      </c>
      <c r="H254">
        <f t="shared" si="130"/>
        <v>0.45</v>
      </c>
      <c r="I254">
        <f t="shared" si="112"/>
        <v>-0.16999999999999998</v>
      </c>
      <c r="J254">
        <f t="shared" si="127"/>
        <v>0.51</v>
      </c>
      <c r="K254" s="85">
        <f t="shared" si="137"/>
        <v>0.45</v>
      </c>
      <c r="L254">
        <f t="shared" si="136"/>
        <v>0.06</v>
      </c>
      <c r="M254">
        <f t="shared" si="113"/>
        <v>0.4</v>
      </c>
      <c r="N254">
        <f t="shared" si="117"/>
        <v>0.45</v>
      </c>
      <c r="O254">
        <f t="shared" si="125"/>
        <v>-0.05</v>
      </c>
      <c r="P254">
        <f t="shared" si="114"/>
        <v>0.48</v>
      </c>
      <c r="Q254">
        <f t="shared" ref="Q254:R258" si="139">E254</f>
        <v>0.44</v>
      </c>
      <c r="R254" s="107">
        <f t="shared" si="139"/>
        <v>0.04</v>
      </c>
      <c r="S254" s="107">
        <f t="shared" si="115"/>
        <v>0.48</v>
      </c>
      <c r="T254" s="107">
        <f>E254</f>
        <v>0.44</v>
      </c>
      <c r="U254" s="107">
        <f>F254</f>
        <v>0.04</v>
      </c>
      <c r="V254">
        <v>-0.05</v>
      </c>
      <c r="W254">
        <v>0</v>
      </c>
      <c r="Z254">
        <f t="shared" si="116"/>
        <v>-0.12</v>
      </c>
      <c r="AA254">
        <v>0</v>
      </c>
      <c r="AB254">
        <v>0</v>
      </c>
      <c r="AC254">
        <v>0</v>
      </c>
    </row>
    <row r="255" spans="1:29" x14ac:dyDescent="0.25">
      <c r="A255" s="80">
        <v>44166</v>
      </c>
      <c r="B255" s="81">
        <f>+[1]Listen!C251</f>
        <v>0</v>
      </c>
      <c r="C255" s="10"/>
      <c r="D255">
        <f t="shared" si="135"/>
        <v>0.79500000000000004</v>
      </c>
      <c r="E255">
        <f t="shared" si="120"/>
        <v>0.755</v>
      </c>
      <c r="F255">
        <f t="shared" si="131"/>
        <v>0.04</v>
      </c>
      <c r="G255">
        <f t="shared" si="111"/>
        <v>0.85</v>
      </c>
      <c r="H255">
        <f t="shared" si="130"/>
        <v>0.98</v>
      </c>
      <c r="I255">
        <f t="shared" si="112"/>
        <v>-0.13</v>
      </c>
      <c r="J255">
        <f t="shared" si="127"/>
        <v>1.1399999999999999</v>
      </c>
      <c r="K255" s="85">
        <f t="shared" si="137"/>
        <v>0.98</v>
      </c>
      <c r="L255">
        <f t="shared" si="136"/>
        <v>0.16</v>
      </c>
      <c r="M255">
        <f t="shared" si="113"/>
        <v>0.92999999999999994</v>
      </c>
      <c r="N255">
        <f t="shared" si="117"/>
        <v>0.98</v>
      </c>
      <c r="O255">
        <f t="shared" si="125"/>
        <v>-0.05</v>
      </c>
      <c r="P255">
        <f t="shared" si="114"/>
        <v>0.79500000000000004</v>
      </c>
      <c r="Q255">
        <f t="shared" si="139"/>
        <v>0.755</v>
      </c>
      <c r="R255" s="103">
        <f t="shared" si="139"/>
        <v>0.04</v>
      </c>
      <c r="S255" s="103"/>
      <c r="T255" s="103"/>
      <c r="U255" s="103"/>
      <c r="V255">
        <v>-0.05</v>
      </c>
      <c r="W255">
        <v>0</v>
      </c>
      <c r="Z255">
        <f t="shared" si="116"/>
        <v>-0.08</v>
      </c>
      <c r="AA255">
        <v>0</v>
      </c>
      <c r="AB255">
        <v>0</v>
      </c>
      <c r="AC255">
        <v>0</v>
      </c>
    </row>
    <row r="256" spans="1:29" x14ac:dyDescent="0.25">
      <c r="A256" s="80">
        <v>44197</v>
      </c>
      <c r="B256" s="81">
        <f>+[1]Listen!C252</f>
        <v>0</v>
      </c>
      <c r="C256" s="10"/>
      <c r="D256">
        <f t="shared" si="135"/>
        <v>1.0349999999999999</v>
      </c>
      <c r="E256">
        <f t="shared" si="120"/>
        <v>0.995</v>
      </c>
      <c r="F256">
        <f t="shared" si="131"/>
        <v>0.04</v>
      </c>
      <c r="G256">
        <f t="shared" si="111"/>
        <v>1.35</v>
      </c>
      <c r="H256">
        <f t="shared" si="130"/>
        <v>1.6</v>
      </c>
      <c r="I256">
        <f t="shared" si="112"/>
        <v>-0.25</v>
      </c>
      <c r="J256">
        <f t="shared" si="127"/>
        <v>1.9400000000000002</v>
      </c>
      <c r="K256" s="85">
        <f t="shared" si="137"/>
        <v>1.6</v>
      </c>
      <c r="L256">
        <f t="shared" si="136"/>
        <v>0.34</v>
      </c>
      <c r="M256">
        <f t="shared" si="113"/>
        <v>1.4000000000000001</v>
      </c>
      <c r="N256">
        <f t="shared" si="117"/>
        <v>1.6</v>
      </c>
      <c r="O256">
        <f t="shared" si="125"/>
        <v>-0.2</v>
      </c>
      <c r="P256">
        <f t="shared" si="114"/>
        <v>1.0349999999999999</v>
      </c>
      <c r="Q256">
        <f t="shared" si="139"/>
        <v>0.995</v>
      </c>
      <c r="R256" s="103">
        <f t="shared" si="139"/>
        <v>0.04</v>
      </c>
      <c r="S256" s="103"/>
      <c r="T256" s="103"/>
      <c r="U256" s="103"/>
      <c r="V256">
        <v>-0.2</v>
      </c>
      <c r="W256">
        <v>0</v>
      </c>
      <c r="Z256">
        <f t="shared" si="116"/>
        <v>-0.05</v>
      </c>
      <c r="AA256">
        <v>0</v>
      </c>
      <c r="AB256">
        <v>0</v>
      </c>
      <c r="AC256">
        <v>0</v>
      </c>
    </row>
    <row r="257" spans="1:29" x14ac:dyDescent="0.25">
      <c r="A257" s="80">
        <v>44228</v>
      </c>
      <c r="B257" s="81">
        <f>+[1]Listen!C253</f>
        <v>0</v>
      </c>
      <c r="C257" s="85"/>
      <c r="D257">
        <f t="shared" si="135"/>
        <v>1.0150000000000001</v>
      </c>
      <c r="E257">
        <f t="shared" si="120"/>
        <v>0.97500000000000009</v>
      </c>
      <c r="F257">
        <f t="shared" si="131"/>
        <v>0.04</v>
      </c>
      <c r="G257">
        <f t="shared" si="111"/>
        <v>1.32</v>
      </c>
      <c r="H257">
        <f t="shared" si="130"/>
        <v>1.6</v>
      </c>
      <c r="I257">
        <f t="shared" si="112"/>
        <v>-0.28000000000000003</v>
      </c>
      <c r="J257">
        <f t="shared" si="127"/>
        <v>1.9400000000000002</v>
      </c>
      <c r="K257" s="85">
        <f t="shared" si="137"/>
        <v>1.6</v>
      </c>
      <c r="L257">
        <f t="shared" si="136"/>
        <v>0.34</v>
      </c>
      <c r="M257">
        <f t="shared" si="113"/>
        <v>1.4000000000000001</v>
      </c>
      <c r="N257">
        <f t="shared" si="117"/>
        <v>1.6</v>
      </c>
      <c r="O257">
        <f t="shared" si="125"/>
        <v>-0.2</v>
      </c>
      <c r="P257">
        <f t="shared" si="114"/>
        <v>1.0150000000000001</v>
      </c>
      <c r="Q257">
        <f t="shared" si="139"/>
        <v>0.97500000000000009</v>
      </c>
      <c r="R257" s="103">
        <f t="shared" si="139"/>
        <v>0.04</v>
      </c>
      <c r="S257" s="103"/>
      <c r="T257" s="103"/>
      <c r="U257" s="103"/>
      <c r="V257">
        <v>-0.2</v>
      </c>
      <c r="W257">
        <v>0</v>
      </c>
      <c r="Z257">
        <f t="shared" si="116"/>
        <v>-0.08</v>
      </c>
      <c r="AA257">
        <v>0</v>
      </c>
      <c r="AB257">
        <v>0</v>
      </c>
      <c r="AC257">
        <v>0</v>
      </c>
    </row>
    <row r="258" spans="1:29" x14ac:dyDescent="0.25">
      <c r="A258" s="80">
        <v>44256</v>
      </c>
      <c r="B258" s="81">
        <f>+[1]Listen!C254</f>
        <v>0</v>
      </c>
      <c r="C258" s="85"/>
      <c r="D258">
        <f t="shared" si="135"/>
        <v>0.55000000000000004</v>
      </c>
      <c r="E258">
        <f t="shared" si="120"/>
        <v>0.51</v>
      </c>
      <c r="F258">
        <f t="shared" si="131"/>
        <v>0.04</v>
      </c>
      <c r="G258">
        <f t="shared" si="111"/>
        <v>0.35000000000000003</v>
      </c>
      <c r="H258">
        <f t="shared" si="130"/>
        <v>0.52</v>
      </c>
      <c r="I258">
        <f t="shared" si="112"/>
        <v>-0.16999999999999998</v>
      </c>
      <c r="J258">
        <f t="shared" si="127"/>
        <v>0.62</v>
      </c>
      <c r="K258" s="85">
        <f t="shared" si="137"/>
        <v>0.52</v>
      </c>
      <c r="L258">
        <f t="shared" si="136"/>
        <v>0.1</v>
      </c>
      <c r="M258">
        <f t="shared" si="113"/>
        <v>0.47000000000000003</v>
      </c>
      <c r="N258">
        <f t="shared" si="117"/>
        <v>0.52</v>
      </c>
      <c r="O258">
        <f t="shared" si="125"/>
        <v>-0.05</v>
      </c>
      <c r="P258">
        <f t="shared" si="114"/>
        <v>0.55000000000000004</v>
      </c>
      <c r="Q258">
        <f t="shared" si="139"/>
        <v>0.51</v>
      </c>
      <c r="R258" s="103">
        <f t="shared" si="139"/>
        <v>0.04</v>
      </c>
      <c r="S258" s="103"/>
      <c r="T258" s="103"/>
      <c r="U258" s="103"/>
      <c r="V258">
        <v>-0.05</v>
      </c>
      <c r="W258">
        <v>0</v>
      </c>
      <c r="Z258">
        <f t="shared" si="116"/>
        <v>-0.12</v>
      </c>
      <c r="AA258">
        <v>0</v>
      </c>
      <c r="AB258">
        <v>0</v>
      </c>
      <c r="AC258">
        <v>0</v>
      </c>
    </row>
    <row r="259" spans="1:29" x14ac:dyDescent="0.25">
      <c r="A259" s="80">
        <v>44287</v>
      </c>
      <c r="B259" s="81">
        <f>+[1]Listen!C255</f>
        <v>0</v>
      </c>
      <c r="C259" s="85"/>
      <c r="D259">
        <f t="shared" si="135"/>
        <v>0.31000000000000005</v>
      </c>
      <c r="E259">
        <f t="shared" si="120"/>
        <v>0.31000000000000005</v>
      </c>
      <c r="F259">
        <f t="shared" si="131"/>
        <v>0</v>
      </c>
      <c r="G259">
        <f t="shared" si="111"/>
        <v>0.26</v>
      </c>
      <c r="H259">
        <f t="shared" si="130"/>
        <v>0.34500000000000003</v>
      </c>
      <c r="I259">
        <f t="shared" si="112"/>
        <v>-8.4999999999999992E-2</v>
      </c>
      <c r="J259">
        <f t="shared" si="127"/>
        <v>0.37000000000000005</v>
      </c>
      <c r="K259" s="85">
        <f t="shared" si="137"/>
        <v>0.34500000000000003</v>
      </c>
      <c r="L259">
        <f t="shared" si="136"/>
        <v>2.5000000000000001E-2</v>
      </c>
      <c r="M259">
        <f t="shared" si="113"/>
        <v>0.30000000000000004</v>
      </c>
      <c r="N259">
        <f t="shared" si="117"/>
        <v>0.34500000000000003</v>
      </c>
      <c r="O259">
        <f t="shared" si="125"/>
        <v>-4.4999999999999998E-2</v>
      </c>
      <c r="P259">
        <f t="shared" si="114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40">VLOOKUP(MONTH(A259),tblMthAdj,4,FALSE)</f>
        <v>-4.4999999999999998E-2</v>
      </c>
      <c r="W259">
        <v>0</v>
      </c>
      <c r="Z259">
        <f t="shared" si="116"/>
        <v>-0.04</v>
      </c>
      <c r="AA259">
        <v>0</v>
      </c>
      <c r="AB259">
        <v>0</v>
      </c>
      <c r="AC259">
        <v>0</v>
      </c>
    </row>
    <row r="260" spans="1:29" x14ac:dyDescent="0.25">
      <c r="A260" s="80">
        <v>44317</v>
      </c>
      <c r="B260" s="81">
        <f>+[1]Listen!C256</f>
        <v>0</v>
      </c>
      <c r="C260" s="85"/>
      <c r="D260">
        <f t="shared" si="135"/>
        <v>0.29000000000000004</v>
      </c>
      <c r="E260">
        <f t="shared" si="120"/>
        <v>0.29000000000000004</v>
      </c>
      <c r="F260">
        <f t="shared" si="131"/>
        <v>0</v>
      </c>
      <c r="G260">
        <f t="shared" si="111"/>
        <v>0.255</v>
      </c>
      <c r="H260">
        <f t="shared" si="130"/>
        <v>0.32</v>
      </c>
      <c r="I260">
        <f t="shared" si="112"/>
        <v>-6.5000000000000002E-2</v>
      </c>
      <c r="J260">
        <f t="shared" si="127"/>
        <v>0.34500000000000003</v>
      </c>
      <c r="K260" s="85">
        <f t="shared" si="137"/>
        <v>0.32</v>
      </c>
      <c r="L260">
        <f t="shared" si="136"/>
        <v>2.5000000000000001E-2</v>
      </c>
      <c r="M260">
        <f t="shared" si="113"/>
        <v>0.28500000000000003</v>
      </c>
      <c r="N260">
        <f t="shared" si="117"/>
        <v>0.32</v>
      </c>
      <c r="O260">
        <f t="shared" si="125"/>
        <v>-3.5000000000000003E-2</v>
      </c>
      <c r="P260">
        <f t="shared" si="114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40"/>
        <v>-3.5000000000000003E-2</v>
      </c>
      <c r="W260">
        <v>0</v>
      </c>
      <c r="Z260">
        <f t="shared" si="116"/>
        <v>-0.03</v>
      </c>
      <c r="AA260">
        <v>0</v>
      </c>
      <c r="AB260">
        <v>0</v>
      </c>
      <c r="AC260">
        <v>0</v>
      </c>
    </row>
    <row r="261" spans="1:29" x14ac:dyDescent="0.25">
      <c r="A261" s="80">
        <v>44348</v>
      </c>
      <c r="B261" s="81">
        <f>+[1]Listen!C257</f>
        <v>0</v>
      </c>
      <c r="C261" s="85"/>
      <c r="D261">
        <f t="shared" si="135"/>
        <v>0.29750000000000004</v>
      </c>
      <c r="E261">
        <f t="shared" si="120"/>
        <v>0.30000000000000004</v>
      </c>
      <c r="F261">
        <f t="shared" si="131"/>
        <v>-2.5000000000000001E-3</v>
      </c>
      <c r="G261">
        <f t="shared" si="111"/>
        <v>0.25000000000000006</v>
      </c>
      <c r="H261">
        <f t="shared" si="130"/>
        <v>0.30500000000000005</v>
      </c>
      <c r="I261">
        <f t="shared" si="112"/>
        <v>-5.5000000000000007E-2</v>
      </c>
      <c r="J261">
        <f t="shared" si="127"/>
        <v>0.33000000000000007</v>
      </c>
      <c r="K261" s="85">
        <f t="shared" si="137"/>
        <v>0.30500000000000005</v>
      </c>
      <c r="L261">
        <f t="shared" si="136"/>
        <v>2.5000000000000001E-2</v>
      </c>
      <c r="M261">
        <f t="shared" si="113"/>
        <v>0.27</v>
      </c>
      <c r="N261">
        <f t="shared" si="117"/>
        <v>0.30500000000000005</v>
      </c>
      <c r="O261">
        <f t="shared" si="125"/>
        <v>-3.5000000000000003E-2</v>
      </c>
      <c r="P261">
        <f t="shared" si="114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40"/>
        <v>-3.5000000000000003E-2</v>
      </c>
      <c r="W261">
        <v>0</v>
      </c>
      <c r="Z261">
        <f t="shared" si="116"/>
        <v>-0.02</v>
      </c>
      <c r="AA261">
        <v>0</v>
      </c>
      <c r="AB261">
        <v>0</v>
      </c>
      <c r="AC261">
        <v>0</v>
      </c>
    </row>
    <row r="262" spans="1:29" x14ac:dyDescent="0.25">
      <c r="A262" s="80">
        <v>44378</v>
      </c>
      <c r="B262" s="81">
        <f>+[1]Listen!C258</f>
        <v>0</v>
      </c>
      <c r="C262" s="85"/>
      <c r="D262">
        <f t="shared" si="135"/>
        <v>0.31250000000000006</v>
      </c>
      <c r="E262">
        <f t="shared" si="120"/>
        <v>0.31500000000000006</v>
      </c>
      <c r="F262">
        <f t="shared" si="131"/>
        <v>-2.5000000000000001E-3</v>
      </c>
      <c r="G262">
        <f t="shared" si="111"/>
        <v>0.35500000000000004</v>
      </c>
      <c r="H262">
        <f t="shared" si="130"/>
        <v>0.37500000000000006</v>
      </c>
      <c r="I262">
        <f t="shared" si="112"/>
        <v>-0.02</v>
      </c>
      <c r="J262">
        <f t="shared" ref="J262:J293" si="141">K262+L262</f>
        <v>0.40000000000000008</v>
      </c>
      <c r="K262" s="85">
        <f t="shared" si="137"/>
        <v>0.37500000000000006</v>
      </c>
      <c r="L262">
        <f t="shared" si="136"/>
        <v>2.5000000000000001E-2</v>
      </c>
      <c r="M262">
        <f t="shared" si="113"/>
        <v>0.35500000000000004</v>
      </c>
      <c r="N262">
        <f t="shared" si="117"/>
        <v>0.37500000000000006</v>
      </c>
      <c r="O262">
        <f t="shared" si="125"/>
        <v>-0.02</v>
      </c>
      <c r="P262">
        <f t="shared" si="114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40"/>
        <v>-0.02</v>
      </c>
      <c r="W262">
        <v>0</v>
      </c>
      <c r="Z262">
        <f t="shared" si="116"/>
        <v>0</v>
      </c>
      <c r="AA262">
        <v>0</v>
      </c>
      <c r="AB262">
        <v>0</v>
      </c>
      <c r="AC262">
        <v>0</v>
      </c>
    </row>
    <row r="263" spans="1:29" x14ac:dyDescent="0.25">
      <c r="A263" s="80">
        <v>44409</v>
      </c>
      <c r="B263" s="81">
        <f>+[1]Listen!C259</f>
        <v>0</v>
      </c>
      <c r="C263" s="85"/>
      <c r="D263">
        <f t="shared" si="135"/>
        <v>0.31000000000000005</v>
      </c>
      <c r="E263">
        <f t="shared" si="120"/>
        <v>0.31500000000000006</v>
      </c>
      <c r="F263">
        <f t="shared" si="131"/>
        <v>-5.0000000000000001E-3</v>
      </c>
      <c r="G263">
        <f t="shared" si="111"/>
        <v>0.35500000000000004</v>
      </c>
      <c r="H263">
        <f t="shared" si="130"/>
        <v>0.37500000000000006</v>
      </c>
      <c r="I263">
        <f t="shared" si="112"/>
        <v>-0.02</v>
      </c>
      <c r="J263">
        <f t="shared" si="141"/>
        <v>0.39000000000000007</v>
      </c>
      <c r="K263" s="85">
        <f t="shared" si="137"/>
        <v>0.37500000000000006</v>
      </c>
      <c r="L263">
        <f t="shared" si="136"/>
        <v>1.4999999999999999E-2</v>
      </c>
      <c r="M263">
        <f t="shared" si="113"/>
        <v>0.35500000000000004</v>
      </c>
      <c r="N263">
        <f t="shared" si="117"/>
        <v>0.37500000000000006</v>
      </c>
      <c r="O263">
        <f t="shared" si="125"/>
        <v>-0.02</v>
      </c>
      <c r="P263">
        <f t="shared" si="114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40"/>
        <v>-0.02</v>
      </c>
      <c r="W263">
        <v>0</v>
      </c>
      <c r="Z263">
        <f t="shared" si="116"/>
        <v>0</v>
      </c>
      <c r="AA263">
        <v>0</v>
      </c>
      <c r="AB263">
        <v>0</v>
      </c>
      <c r="AC263">
        <v>0</v>
      </c>
    </row>
    <row r="264" spans="1:29" x14ac:dyDescent="0.25">
      <c r="A264" s="80">
        <v>44440</v>
      </c>
      <c r="B264" s="81">
        <f>+[1]Listen!C260</f>
        <v>0</v>
      </c>
      <c r="C264" s="85"/>
      <c r="D264">
        <f t="shared" si="135"/>
        <v>0.28500000000000003</v>
      </c>
      <c r="E264">
        <f t="shared" si="120"/>
        <v>0.29000000000000004</v>
      </c>
      <c r="F264">
        <f t="shared" si="131"/>
        <v>-5.0000000000000001E-3</v>
      </c>
      <c r="G264">
        <f t="shared" si="111"/>
        <v>0.24500000000000002</v>
      </c>
      <c r="H264">
        <f t="shared" si="130"/>
        <v>0.28500000000000003</v>
      </c>
      <c r="I264">
        <f t="shared" si="112"/>
        <v>-0.04</v>
      </c>
      <c r="J264">
        <f t="shared" si="141"/>
        <v>0.30000000000000004</v>
      </c>
      <c r="K264" s="85">
        <f t="shared" si="137"/>
        <v>0.28500000000000003</v>
      </c>
      <c r="L264">
        <f t="shared" si="136"/>
        <v>1.4999999999999999E-2</v>
      </c>
      <c r="M264">
        <f t="shared" si="113"/>
        <v>0.26500000000000001</v>
      </c>
      <c r="N264">
        <f t="shared" si="117"/>
        <v>0.28500000000000003</v>
      </c>
      <c r="O264">
        <f t="shared" si="125"/>
        <v>-0.02</v>
      </c>
      <c r="P264">
        <f t="shared" si="114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40"/>
        <v>-0.02</v>
      </c>
      <c r="W264">
        <v>0</v>
      </c>
      <c r="Z264">
        <f t="shared" si="116"/>
        <v>-0.02</v>
      </c>
      <c r="AA264">
        <v>0</v>
      </c>
      <c r="AB264">
        <v>0</v>
      </c>
      <c r="AC264">
        <v>0</v>
      </c>
    </row>
    <row r="265" spans="1:29" x14ac:dyDescent="0.25">
      <c r="A265" s="80">
        <v>44470</v>
      </c>
      <c r="B265" s="81">
        <f>+[1]Listen!C261</f>
        <v>0</v>
      </c>
      <c r="C265" s="85"/>
      <c r="D265">
        <f t="shared" si="135"/>
        <v>0.34499999999999997</v>
      </c>
      <c r="E265">
        <f t="shared" si="120"/>
        <v>0.35</v>
      </c>
      <c r="F265">
        <f t="shared" si="131"/>
        <v>-5.0000000000000001E-3</v>
      </c>
      <c r="G265">
        <f t="shared" si="111"/>
        <v>0.22000000000000006</v>
      </c>
      <c r="H265">
        <f t="shared" si="130"/>
        <v>0.30500000000000005</v>
      </c>
      <c r="I265">
        <f t="shared" si="112"/>
        <v>-8.4999999999999992E-2</v>
      </c>
      <c r="J265">
        <f t="shared" si="141"/>
        <v>0.31500000000000006</v>
      </c>
      <c r="K265" s="85">
        <f t="shared" si="137"/>
        <v>0.30500000000000005</v>
      </c>
      <c r="L265">
        <f t="shared" si="136"/>
        <v>9.9999999999999985E-3</v>
      </c>
      <c r="M265">
        <f t="shared" si="113"/>
        <v>0.25000000000000006</v>
      </c>
      <c r="N265">
        <f t="shared" si="117"/>
        <v>0.30500000000000005</v>
      </c>
      <c r="O265">
        <f t="shared" si="125"/>
        <v>-5.5E-2</v>
      </c>
      <c r="P265">
        <f t="shared" si="114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40"/>
        <v>-5.5E-2</v>
      </c>
      <c r="W265">
        <v>0</v>
      </c>
      <c r="Z265">
        <f t="shared" si="116"/>
        <v>-0.03</v>
      </c>
      <c r="AA265">
        <v>0</v>
      </c>
      <c r="AB265">
        <v>0</v>
      </c>
      <c r="AC265">
        <v>0</v>
      </c>
    </row>
    <row r="266" spans="1:29" x14ac:dyDescent="0.25">
      <c r="A266" s="80">
        <v>44501</v>
      </c>
      <c r="B266" s="81">
        <f>+[1]Listen!C262</f>
        <v>0</v>
      </c>
      <c r="C266" s="85"/>
      <c r="D266">
        <f t="shared" si="135"/>
        <v>0.48</v>
      </c>
      <c r="E266">
        <f t="shared" si="120"/>
        <v>0.44</v>
      </c>
      <c r="F266">
        <f t="shared" si="131"/>
        <v>0.04</v>
      </c>
      <c r="G266">
        <f t="shared" ref="G266:G329" si="142">H266+I266</f>
        <v>0.28000000000000003</v>
      </c>
      <c r="H266">
        <f t="shared" si="130"/>
        <v>0.45</v>
      </c>
      <c r="I266">
        <f t="shared" ref="I266:I329" si="143">O266+Z266</f>
        <v>-0.16999999999999998</v>
      </c>
      <c r="J266">
        <f t="shared" si="141"/>
        <v>0.51</v>
      </c>
      <c r="K266" s="85">
        <f t="shared" si="137"/>
        <v>0.45</v>
      </c>
      <c r="L266">
        <f t="shared" si="136"/>
        <v>0.06</v>
      </c>
      <c r="M266">
        <f t="shared" ref="M266:M329" si="144">N266+O266</f>
        <v>0.4</v>
      </c>
      <c r="N266">
        <f t="shared" si="117"/>
        <v>0.45</v>
      </c>
      <c r="O266">
        <f t="shared" si="125"/>
        <v>-0.05</v>
      </c>
      <c r="P266">
        <f t="shared" ref="P266:P329" si="145">Q266+R266</f>
        <v>0.48</v>
      </c>
      <c r="Q266">
        <f t="shared" ref="Q266:R270" si="146">E266</f>
        <v>0.44</v>
      </c>
      <c r="R266" s="107">
        <f t="shared" si="146"/>
        <v>0.04</v>
      </c>
      <c r="S266" s="107"/>
      <c r="T266" s="107"/>
      <c r="U266" s="107"/>
      <c r="V266">
        <v>-0.05</v>
      </c>
      <c r="W266">
        <v>0</v>
      </c>
      <c r="Z266">
        <f t="shared" ref="Z266:Z329" si="147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5">
      <c r="A267" s="80">
        <v>44531</v>
      </c>
      <c r="B267" s="81">
        <f>+[1]Listen!C263</f>
        <v>0</v>
      </c>
      <c r="C267" s="85"/>
      <c r="D267">
        <f t="shared" si="135"/>
        <v>0.79500000000000004</v>
      </c>
      <c r="E267">
        <f t="shared" si="120"/>
        <v>0.755</v>
      </c>
      <c r="F267">
        <f t="shared" si="131"/>
        <v>0.04</v>
      </c>
      <c r="G267">
        <f t="shared" si="142"/>
        <v>0.85</v>
      </c>
      <c r="H267">
        <f t="shared" si="130"/>
        <v>0.98</v>
      </c>
      <c r="I267">
        <f t="shared" si="143"/>
        <v>-0.13</v>
      </c>
      <c r="J267">
        <f t="shared" si="141"/>
        <v>1.1399999999999999</v>
      </c>
      <c r="K267" s="85">
        <f t="shared" si="137"/>
        <v>0.98</v>
      </c>
      <c r="L267">
        <f t="shared" si="136"/>
        <v>0.16</v>
      </c>
      <c r="M267">
        <f t="shared" si="144"/>
        <v>0.92999999999999994</v>
      </c>
      <c r="N267">
        <f t="shared" si="117"/>
        <v>0.98</v>
      </c>
      <c r="O267">
        <f t="shared" si="125"/>
        <v>-0.05</v>
      </c>
      <c r="P267">
        <f t="shared" si="145"/>
        <v>0.79500000000000004</v>
      </c>
      <c r="Q267">
        <f t="shared" si="146"/>
        <v>0.755</v>
      </c>
      <c r="R267" s="103">
        <f t="shared" si="146"/>
        <v>0.04</v>
      </c>
      <c r="S267" s="103"/>
      <c r="T267" s="103"/>
      <c r="U267" s="103"/>
      <c r="V267">
        <v>-0.05</v>
      </c>
      <c r="W267">
        <v>0</v>
      </c>
      <c r="Z267">
        <f t="shared" si="147"/>
        <v>-0.08</v>
      </c>
      <c r="AA267">
        <v>0</v>
      </c>
      <c r="AB267">
        <v>0</v>
      </c>
      <c r="AC267">
        <v>0</v>
      </c>
    </row>
    <row r="268" spans="1:29" x14ac:dyDescent="0.25">
      <c r="A268" s="80">
        <v>44562</v>
      </c>
      <c r="B268" s="81">
        <f>+[1]Listen!C264</f>
        <v>0</v>
      </c>
      <c r="C268" s="85"/>
      <c r="D268">
        <f t="shared" si="135"/>
        <v>1.0349999999999999</v>
      </c>
      <c r="E268">
        <f t="shared" si="120"/>
        <v>0.995</v>
      </c>
      <c r="F268">
        <f t="shared" si="131"/>
        <v>0.04</v>
      </c>
      <c r="G268">
        <f t="shared" si="142"/>
        <v>1.35</v>
      </c>
      <c r="H268">
        <f t="shared" si="130"/>
        <v>1.6</v>
      </c>
      <c r="I268">
        <f t="shared" si="143"/>
        <v>-0.25</v>
      </c>
      <c r="J268">
        <f t="shared" si="141"/>
        <v>1.9400000000000002</v>
      </c>
      <c r="K268" s="85">
        <f t="shared" si="137"/>
        <v>1.6</v>
      </c>
      <c r="L268">
        <f t="shared" si="136"/>
        <v>0.34</v>
      </c>
      <c r="M268">
        <f t="shared" si="144"/>
        <v>1.4000000000000001</v>
      </c>
      <c r="N268">
        <f t="shared" si="117"/>
        <v>1.6</v>
      </c>
      <c r="O268">
        <f t="shared" si="125"/>
        <v>-0.2</v>
      </c>
      <c r="P268">
        <f t="shared" si="145"/>
        <v>1.0349999999999999</v>
      </c>
      <c r="Q268">
        <f t="shared" si="146"/>
        <v>0.995</v>
      </c>
      <c r="R268" s="103">
        <f t="shared" si="146"/>
        <v>0.04</v>
      </c>
      <c r="S268" s="103"/>
      <c r="T268" s="103"/>
      <c r="U268" s="103"/>
      <c r="V268">
        <v>-0.2</v>
      </c>
      <c r="W268">
        <v>0</v>
      </c>
      <c r="Z268">
        <f t="shared" si="147"/>
        <v>-0.05</v>
      </c>
      <c r="AA268">
        <v>0</v>
      </c>
      <c r="AB268">
        <v>0</v>
      </c>
      <c r="AC268">
        <v>0</v>
      </c>
    </row>
    <row r="269" spans="1:29" x14ac:dyDescent="0.25">
      <c r="A269" s="80">
        <v>44593</v>
      </c>
      <c r="B269" s="81">
        <f>+[1]Listen!C265</f>
        <v>0</v>
      </c>
      <c r="C269" s="85"/>
      <c r="D269">
        <f t="shared" si="135"/>
        <v>1.0150000000000001</v>
      </c>
      <c r="E269">
        <f t="shared" si="120"/>
        <v>0.97500000000000009</v>
      </c>
      <c r="F269">
        <f t="shared" si="131"/>
        <v>0.04</v>
      </c>
      <c r="G269">
        <f t="shared" si="142"/>
        <v>1.32</v>
      </c>
      <c r="H269">
        <f t="shared" si="130"/>
        <v>1.6</v>
      </c>
      <c r="I269">
        <f t="shared" si="143"/>
        <v>-0.28000000000000003</v>
      </c>
      <c r="J269">
        <f t="shared" si="141"/>
        <v>1.9400000000000002</v>
      </c>
      <c r="K269" s="85">
        <f t="shared" si="137"/>
        <v>1.6</v>
      </c>
      <c r="L269">
        <f t="shared" si="136"/>
        <v>0.34</v>
      </c>
      <c r="M269">
        <f t="shared" si="144"/>
        <v>1.4000000000000001</v>
      </c>
      <c r="N269">
        <f t="shared" si="117"/>
        <v>1.6</v>
      </c>
      <c r="O269">
        <f t="shared" si="125"/>
        <v>-0.2</v>
      </c>
      <c r="P269">
        <f t="shared" si="145"/>
        <v>1.0150000000000001</v>
      </c>
      <c r="Q269">
        <f t="shared" si="146"/>
        <v>0.97500000000000009</v>
      </c>
      <c r="R269" s="103">
        <f t="shared" si="146"/>
        <v>0.04</v>
      </c>
      <c r="S269" s="103"/>
      <c r="T269" s="103"/>
      <c r="U269" s="103"/>
      <c r="V269">
        <v>-0.2</v>
      </c>
      <c r="W269">
        <v>0</v>
      </c>
      <c r="Z269">
        <f t="shared" si="147"/>
        <v>-0.08</v>
      </c>
      <c r="AA269">
        <v>0</v>
      </c>
      <c r="AB269">
        <v>0</v>
      </c>
      <c r="AC269">
        <v>0</v>
      </c>
    </row>
    <row r="270" spans="1:29" x14ac:dyDescent="0.25">
      <c r="A270" s="80">
        <v>44621</v>
      </c>
      <c r="B270" s="81">
        <f>+[1]Listen!C266</f>
        <v>0</v>
      </c>
      <c r="C270" s="85"/>
      <c r="D270">
        <f t="shared" si="135"/>
        <v>0.55000000000000004</v>
      </c>
      <c r="E270">
        <f t="shared" si="120"/>
        <v>0.51</v>
      </c>
      <c r="F270">
        <f t="shared" si="131"/>
        <v>0.04</v>
      </c>
      <c r="G270">
        <f t="shared" si="142"/>
        <v>0.35000000000000003</v>
      </c>
      <c r="H270">
        <f t="shared" si="130"/>
        <v>0.52</v>
      </c>
      <c r="I270">
        <f t="shared" si="143"/>
        <v>-0.16999999999999998</v>
      </c>
      <c r="J270">
        <f t="shared" si="141"/>
        <v>0.62</v>
      </c>
      <c r="K270" s="85">
        <f t="shared" si="137"/>
        <v>0.52</v>
      </c>
      <c r="L270">
        <f t="shared" si="136"/>
        <v>0.1</v>
      </c>
      <c r="M270">
        <f t="shared" si="144"/>
        <v>0.47000000000000003</v>
      </c>
      <c r="N270">
        <f t="shared" ref="N270:N333" si="148">K270</f>
        <v>0.52</v>
      </c>
      <c r="O270">
        <f t="shared" si="125"/>
        <v>-0.05</v>
      </c>
      <c r="P270">
        <f t="shared" si="145"/>
        <v>0.55000000000000004</v>
      </c>
      <c r="Q270">
        <f t="shared" si="146"/>
        <v>0.51</v>
      </c>
      <c r="R270" s="103">
        <f t="shared" si="146"/>
        <v>0.04</v>
      </c>
      <c r="S270" s="103"/>
      <c r="T270" s="103"/>
      <c r="U270" s="103"/>
      <c r="V270">
        <v>-0.05</v>
      </c>
      <c r="W270">
        <v>0</v>
      </c>
      <c r="Z270">
        <f t="shared" si="147"/>
        <v>-0.12</v>
      </c>
      <c r="AA270">
        <v>0</v>
      </c>
      <c r="AB270">
        <v>0</v>
      </c>
      <c r="AC270">
        <v>0</v>
      </c>
    </row>
    <row r="271" spans="1:29" x14ac:dyDescent="0.25">
      <c r="A271" s="80">
        <v>44652</v>
      </c>
      <c r="B271" s="81">
        <f>+[1]Listen!C267</f>
        <v>0</v>
      </c>
      <c r="C271" s="85"/>
      <c r="D271">
        <f t="shared" si="135"/>
        <v>0.31000000000000005</v>
      </c>
      <c r="E271">
        <f t="shared" si="120"/>
        <v>0.31000000000000005</v>
      </c>
      <c r="F271">
        <f t="shared" si="131"/>
        <v>0</v>
      </c>
      <c r="G271">
        <f t="shared" si="142"/>
        <v>0.26</v>
      </c>
      <c r="H271">
        <f t="shared" si="130"/>
        <v>0.34500000000000003</v>
      </c>
      <c r="I271">
        <f t="shared" si="143"/>
        <v>-8.4999999999999992E-2</v>
      </c>
      <c r="J271">
        <f t="shared" si="141"/>
        <v>0.37000000000000005</v>
      </c>
      <c r="K271" s="85">
        <f t="shared" si="137"/>
        <v>0.34500000000000003</v>
      </c>
      <c r="L271">
        <f t="shared" si="136"/>
        <v>2.5000000000000001E-2</v>
      </c>
      <c r="M271">
        <f t="shared" si="144"/>
        <v>0.30000000000000004</v>
      </c>
      <c r="N271">
        <f t="shared" si="148"/>
        <v>0.34500000000000003</v>
      </c>
      <c r="O271">
        <f t="shared" si="125"/>
        <v>-4.4999999999999998E-2</v>
      </c>
      <c r="P271">
        <f t="shared" si="145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9">VLOOKUP(MONTH(A271),tblMthAdj,4,FALSE)</f>
        <v>-4.4999999999999998E-2</v>
      </c>
      <c r="W271">
        <v>0</v>
      </c>
      <c r="Z271">
        <f t="shared" si="147"/>
        <v>-0.04</v>
      </c>
      <c r="AA271">
        <v>0</v>
      </c>
      <c r="AB271">
        <v>0</v>
      </c>
      <c r="AC271">
        <v>0</v>
      </c>
    </row>
    <row r="272" spans="1:29" x14ac:dyDescent="0.25">
      <c r="A272" s="80">
        <v>44682</v>
      </c>
      <c r="B272" s="81">
        <f>+[1]Listen!C268</f>
        <v>0</v>
      </c>
      <c r="C272" s="85"/>
      <c r="D272">
        <f t="shared" si="135"/>
        <v>0.29000000000000004</v>
      </c>
      <c r="E272">
        <f t="shared" si="120"/>
        <v>0.29000000000000004</v>
      </c>
      <c r="F272">
        <f t="shared" si="131"/>
        <v>0</v>
      </c>
      <c r="G272">
        <f t="shared" si="142"/>
        <v>0.255</v>
      </c>
      <c r="H272">
        <f t="shared" si="130"/>
        <v>0.32</v>
      </c>
      <c r="I272">
        <f t="shared" si="143"/>
        <v>-6.5000000000000002E-2</v>
      </c>
      <c r="J272">
        <f t="shared" si="141"/>
        <v>0.34500000000000003</v>
      </c>
      <c r="K272" s="85">
        <f t="shared" si="137"/>
        <v>0.32</v>
      </c>
      <c r="L272">
        <f t="shared" si="136"/>
        <v>2.5000000000000001E-2</v>
      </c>
      <c r="M272">
        <f t="shared" si="144"/>
        <v>0.28500000000000003</v>
      </c>
      <c r="N272">
        <f t="shared" si="148"/>
        <v>0.32</v>
      </c>
      <c r="O272">
        <f t="shared" si="125"/>
        <v>-3.5000000000000003E-2</v>
      </c>
      <c r="P272">
        <f t="shared" si="145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9"/>
        <v>-3.5000000000000003E-2</v>
      </c>
      <c r="W272">
        <v>0</v>
      </c>
      <c r="Z272">
        <f t="shared" si="147"/>
        <v>-0.03</v>
      </c>
      <c r="AA272">
        <v>0</v>
      </c>
      <c r="AB272">
        <v>0</v>
      </c>
      <c r="AC272">
        <v>0</v>
      </c>
    </row>
    <row r="273" spans="1:29" x14ac:dyDescent="0.25">
      <c r="A273" s="80">
        <v>44713</v>
      </c>
      <c r="B273" s="81">
        <f>+[1]Listen!C269</f>
        <v>0</v>
      </c>
      <c r="C273" s="85"/>
      <c r="D273">
        <f t="shared" si="135"/>
        <v>0.29750000000000004</v>
      </c>
      <c r="E273">
        <f t="shared" ref="E273:E336" si="150">E261+X273</f>
        <v>0.30000000000000004</v>
      </c>
      <c r="F273">
        <f t="shared" si="131"/>
        <v>-2.5000000000000001E-3</v>
      </c>
      <c r="G273">
        <f t="shared" si="142"/>
        <v>0.25000000000000006</v>
      </c>
      <c r="H273">
        <f t="shared" si="130"/>
        <v>0.30500000000000005</v>
      </c>
      <c r="I273">
        <f t="shared" si="143"/>
        <v>-5.5000000000000007E-2</v>
      </c>
      <c r="J273">
        <f t="shared" si="141"/>
        <v>0.33000000000000007</v>
      </c>
      <c r="K273" s="85">
        <f t="shared" si="137"/>
        <v>0.30500000000000005</v>
      </c>
      <c r="L273">
        <f t="shared" si="136"/>
        <v>2.5000000000000001E-2</v>
      </c>
      <c r="M273">
        <f t="shared" si="144"/>
        <v>0.27</v>
      </c>
      <c r="N273">
        <f t="shared" si="148"/>
        <v>0.30500000000000005</v>
      </c>
      <c r="O273">
        <f t="shared" si="125"/>
        <v>-3.5000000000000003E-2</v>
      </c>
      <c r="P273">
        <f t="shared" si="145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9"/>
        <v>-3.5000000000000003E-2</v>
      </c>
      <c r="W273">
        <v>0</v>
      </c>
      <c r="Z273">
        <f t="shared" si="147"/>
        <v>-0.02</v>
      </c>
      <c r="AA273">
        <v>0</v>
      </c>
      <c r="AB273">
        <v>0</v>
      </c>
      <c r="AC273">
        <v>0</v>
      </c>
    </row>
    <row r="274" spans="1:29" x14ac:dyDescent="0.25">
      <c r="A274" s="80">
        <v>44743</v>
      </c>
      <c r="B274" s="81">
        <f>+[1]Listen!C270</f>
        <v>0</v>
      </c>
      <c r="C274" s="85"/>
      <c r="D274">
        <f t="shared" si="135"/>
        <v>0.31250000000000006</v>
      </c>
      <c r="E274">
        <f t="shared" si="150"/>
        <v>0.31500000000000006</v>
      </c>
      <c r="F274">
        <f t="shared" si="131"/>
        <v>-2.5000000000000001E-3</v>
      </c>
      <c r="G274">
        <f t="shared" si="142"/>
        <v>0.35500000000000004</v>
      </c>
      <c r="H274">
        <f t="shared" si="130"/>
        <v>0.37500000000000006</v>
      </c>
      <c r="I274">
        <f t="shared" si="143"/>
        <v>-0.02</v>
      </c>
      <c r="J274">
        <f t="shared" si="141"/>
        <v>0.40000000000000008</v>
      </c>
      <c r="K274" s="85">
        <f t="shared" si="137"/>
        <v>0.37500000000000006</v>
      </c>
      <c r="L274">
        <f t="shared" si="136"/>
        <v>2.5000000000000001E-2</v>
      </c>
      <c r="M274">
        <f t="shared" si="144"/>
        <v>0.35500000000000004</v>
      </c>
      <c r="N274">
        <f t="shared" si="148"/>
        <v>0.37500000000000006</v>
      </c>
      <c r="O274">
        <f t="shared" si="125"/>
        <v>-0.02</v>
      </c>
      <c r="P274">
        <f t="shared" si="145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9"/>
        <v>-0.02</v>
      </c>
      <c r="W274">
        <v>0</v>
      </c>
      <c r="Z274">
        <f t="shared" si="147"/>
        <v>0</v>
      </c>
      <c r="AA274">
        <v>0</v>
      </c>
      <c r="AB274">
        <v>0</v>
      </c>
      <c r="AC274">
        <v>0</v>
      </c>
    </row>
    <row r="275" spans="1:29" x14ac:dyDescent="0.25">
      <c r="A275" s="80">
        <v>44774</v>
      </c>
      <c r="B275" s="81">
        <f>+[1]Listen!C271</f>
        <v>0</v>
      </c>
      <c r="C275" s="85"/>
      <c r="D275">
        <f t="shared" si="135"/>
        <v>0.31000000000000005</v>
      </c>
      <c r="E275">
        <f t="shared" si="150"/>
        <v>0.31500000000000006</v>
      </c>
      <c r="F275">
        <f t="shared" si="131"/>
        <v>-5.0000000000000001E-3</v>
      </c>
      <c r="G275">
        <f t="shared" si="142"/>
        <v>0.35500000000000004</v>
      </c>
      <c r="H275">
        <f t="shared" si="130"/>
        <v>0.37500000000000006</v>
      </c>
      <c r="I275">
        <f t="shared" si="143"/>
        <v>-0.02</v>
      </c>
      <c r="J275">
        <f t="shared" si="141"/>
        <v>0.39000000000000007</v>
      </c>
      <c r="K275" s="85">
        <f t="shared" si="137"/>
        <v>0.37500000000000006</v>
      </c>
      <c r="L275">
        <f t="shared" ref="L275:L306" si="151">L263</f>
        <v>1.4999999999999999E-2</v>
      </c>
      <c r="M275">
        <f t="shared" si="144"/>
        <v>0.35500000000000004</v>
      </c>
      <c r="N275">
        <f t="shared" si="148"/>
        <v>0.37500000000000006</v>
      </c>
      <c r="O275">
        <f t="shared" si="125"/>
        <v>-0.02</v>
      </c>
      <c r="P275">
        <f t="shared" si="145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9"/>
        <v>-0.02</v>
      </c>
      <c r="W275">
        <v>0</v>
      </c>
      <c r="Z275">
        <f t="shared" si="147"/>
        <v>0</v>
      </c>
      <c r="AA275">
        <v>0</v>
      </c>
      <c r="AB275">
        <v>0</v>
      </c>
      <c r="AC275">
        <v>0</v>
      </c>
    </row>
    <row r="276" spans="1:29" x14ac:dyDescent="0.25">
      <c r="A276" s="80">
        <v>44805</v>
      </c>
      <c r="B276" s="81">
        <f>+[1]Listen!C272</f>
        <v>0</v>
      </c>
      <c r="C276" s="85"/>
      <c r="D276">
        <f t="shared" si="135"/>
        <v>0.28500000000000003</v>
      </c>
      <c r="E276">
        <f t="shared" si="150"/>
        <v>0.29000000000000004</v>
      </c>
      <c r="F276">
        <f t="shared" si="131"/>
        <v>-5.0000000000000001E-3</v>
      </c>
      <c r="G276">
        <f t="shared" si="142"/>
        <v>0.24500000000000002</v>
      </c>
      <c r="H276">
        <f t="shared" si="130"/>
        <v>0.28500000000000003</v>
      </c>
      <c r="I276">
        <f t="shared" si="143"/>
        <v>-0.04</v>
      </c>
      <c r="J276">
        <f t="shared" si="141"/>
        <v>0.30000000000000004</v>
      </c>
      <c r="K276" s="85">
        <f t="shared" si="137"/>
        <v>0.28500000000000003</v>
      </c>
      <c r="L276">
        <f t="shared" si="151"/>
        <v>1.4999999999999999E-2</v>
      </c>
      <c r="M276">
        <f t="shared" si="144"/>
        <v>0.26500000000000001</v>
      </c>
      <c r="N276">
        <f t="shared" si="148"/>
        <v>0.28500000000000003</v>
      </c>
      <c r="O276">
        <f t="shared" si="125"/>
        <v>-0.02</v>
      </c>
      <c r="P276">
        <f t="shared" si="145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9"/>
        <v>-0.02</v>
      </c>
      <c r="W276">
        <v>0</v>
      </c>
      <c r="Z276">
        <f t="shared" si="147"/>
        <v>-0.02</v>
      </c>
      <c r="AA276">
        <v>0</v>
      </c>
      <c r="AB276">
        <v>0</v>
      </c>
      <c r="AC276">
        <v>0</v>
      </c>
    </row>
    <row r="277" spans="1:29" x14ac:dyDescent="0.25">
      <c r="A277" s="80">
        <v>44835</v>
      </c>
      <c r="B277" s="81">
        <f>+[1]Listen!C273</f>
        <v>0</v>
      </c>
      <c r="C277" s="85"/>
      <c r="D277">
        <f t="shared" si="135"/>
        <v>0.34499999999999997</v>
      </c>
      <c r="E277">
        <f t="shared" si="150"/>
        <v>0.35</v>
      </c>
      <c r="F277">
        <f t="shared" si="131"/>
        <v>-5.0000000000000001E-3</v>
      </c>
      <c r="G277">
        <f t="shared" si="142"/>
        <v>0.22000000000000006</v>
      </c>
      <c r="H277">
        <f t="shared" si="130"/>
        <v>0.30500000000000005</v>
      </c>
      <c r="I277">
        <f t="shared" si="143"/>
        <v>-8.4999999999999992E-2</v>
      </c>
      <c r="J277">
        <f t="shared" si="141"/>
        <v>0.31500000000000006</v>
      </c>
      <c r="K277" s="85">
        <f t="shared" si="137"/>
        <v>0.30500000000000005</v>
      </c>
      <c r="L277">
        <f t="shared" si="151"/>
        <v>9.9999999999999985E-3</v>
      </c>
      <c r="M277">
        <f t="shared" si="144"/>
        <v>0.25000000000000006</v>
      </c>
      <c r="N277">
        <f t="shared" si="148"/>
        <v>0.30500000000000005</v>
      </c>
      <c r="O277">
        <f t="shared" si="125"/>
        <v>-5.5E-2</v>
      </c>
      <c r="P277">
        <f t="shared" si="145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9"/>
        <v>-5.5E-2</v>
      </c>
      <c r="W277">
        <v>0</v>
      </c>
      <c r="Z277">
        <f t="shared" si="147"/>
        <v>-0.03</v>
      </c>
      <c r="AA277">
        <v>0</v>
      </c>
      <c r="AB277">
        <v>0</v>
      </c>
      <c r="AC277">
        <v>0</v>
      </c>
    </row>
    <row r="278" spans="1:29" x14ac:dyDescent="0.25">
      <c r="A278" s="80">
        <v>44866</v>
      </c>
      <c r="B278" s="81">
        <f>+[1]Listen!C274</f>
        <v>0</v>
      </c>
      <c r="C278" s="85"/>
      <c r="D278">
        <f t="shared" si="135"/>
        <v>0.48</v>
      </c>
      <c r="E278">
        <f t="shared" si="150"/>
        <v>0.44</v>
      </c>
      <c r="F278">
        <f t="shared" si="131"/>
        <v>0.04</v>
      </c>
      <c r="G278">
        <f t="shared" si="142"/>
        <v>0.28000000000000003</v>
      </c>
      <c r="H278">
        <f t="shared" si="130"/>
        <v>0.45</v>
      </c>
      <c r="I278">
        <f t="shared" si="143"/>
        <v>-0.16999999999999998</v>
      </c>
      <c r="J278">
        <f t="shared" si="141"/>
        <v>0.51</v>
      </c>
      <c r="K278" s="85">
        <f t="shared" si="137"/>
        <v>0.45</v>
      </c>
      <c r="L278">
        <f t="shared" si="151"/>
        <v>0.06</v>
      </c>
      <c r="M278">
        <f t="shared" si="144"/>
        <v>0.4</v>
      </c>
      <c r="N278">
        <f t="shared" si="148"/>
        <v>0.45</v>
      </c>
      <c r="O278">
        <f t="shared" si="125"/>
        <v>-0.05</v>
      </c>
      <c r="P278">
        <f t="shared" si="145"/>
        <v>0.48</v>
      </c>
      <c r="Q278">
        <f t="shared" ref="Q278:R282" si="152">E278</f>
        <v>0.44</v>
      </c>
      <c r="R278" s="107">
        <f t="shared" si="152"/>
        <v>0.04</v>
      </c>
      <c r="S278" s="107"/>
      <c r="T278" s="107"/>
      <c r="U278" s="107"/>
      <c r="V278">
        <v>-0.05</v>
      </c>
      <c r="W278">
        <v>0</v>
      </c>
      <c r="Z278">
        <f t="shared" si="147"/>
        <v>-0.12</v>
      </c>
      <c r="AA278">
        <v>0</v>
      </c>
      <c r="AB278">
        <v>0</v>
      </c>
      <c r="AC278">
        <v>0</v>
      </c>
    </row>
    <row r="279" spans="1:29" x14ac:dyDescent="0.25">
      <c r="A279" s="80">
        <v>44896</v>
      </c>
      <c r="B279" s="81">
        <f>+[1]Listen!C275</f>
        <v>0</v>
      </c>
      <c r="C279" s="85"/>
      <c r="D279">
        <f t="shared" si="135"/>
        <v>0.79500000000000004</v>
      </c>
      <c r="E279">
        <f t="shared" si="150"/>
        <v>0.755</v>
      </c>
      <c r="F279">
        <f t="shared" si="131"/>
        <v>0.04</v>
      </c>
      <c r="G279">
        <f t="shared" si="142"/>
        <v>0.85</v>
      </c>
      <c r="H279">
        <f t="shared" si="130"/>
        <v>0.98</v>
      </c>
      <c r="I279">
        <f t="shared" si="143"/>
        <v>-0.13</v>
      </c>
      <c r="J279">
        <f t="shared" si="141"/>
        <v>1.1399999999999999</v>
      </c>
      <c r="K279" s="85">
        <f t="shared" si="137"/>
        <v>0.98</v>
      </c>
      <c r="L279">
        <f t="shared" si="151"/>
        <v>0.16</v>
      </c>
      <c r="M279">
        <f t="shared" si="144"/>
        <v>0.92999999999999994</v>
      </c>
      <c r="N279">
        <f t="shared" si="148"/>
        <v>0.98</v>
      </c>
      <c r="O279">
        <f t="shared" si="125"/>
        <v>-0.05</v>
      </c>
      <c r="P279">
        <f t="shared" si="145"/>
        <v>0.79500000000000004</v>
      </c>
      <c r="Q279">
        <f t="shared" si="152"/>
        <v>0.755</v>
      </c>
      <c r="R279" s="103">
        <f t="shared" si="152"/>
        <v>0.04</v>
      </c>
      <c r="S279" s="103"/>
      <c r="T279" s="103"/>
      <c r="U279" s="103"/>
      <c r="V279">
        <v>-0.05</v>
      </c>
      <c r="W279">
        <v>0</v>
      </c>
      <c r="Z279">
        <f t="shared" si="147"/>
        <v>-0.08</v>
      </c>
      <c r="AA279">
        <v>0</v>
      </c>
      <c r="AB279">
        <v>0</v>
      </c>
      <c r="AC279">
        <v>0</v>
      </c>
    </row>
    <row r="280" spans="1:29" x14ac:dyDescent="0.25">
      <c r="A280" s="80">
        <v>44927</v>
      </c>
      <c r="B280" s="81">
        <f>+[1]Listen!C276</f>
        <v>0</v>
      </c>
      <c r="C280" s="85"/>
      <c r="D280">
        <f t="shared" si="135"/>
        <v>1.0349999999999999</v>
      </c>
      <c r="E280">
        <f t="shared" si="150"/>
        <v>0.995</v>
      </c>
      <c r="F280">
        <f t="shared" si="131"/>
        <v>0.04</v>
      </c>
      <c r="G280">
        <f t="shared" si="142"/>
        <v>1.35</v>
      </c>
      <c r="H280">
        <f t="shared" si="130"/>
        <v>1.6</v>
      </c>
      <c r="I280">
        <f t="shared" si="143"/>
        <v>-0.25</v>
      </c>
      <c r="J280">
        <f t="shared" si="141"/>
        <v>1.9400000000000002</v>
      </c>
      <c r="K280" s="85">
        <f t="shared" si="137"/>
        <v>1.6</v>
      </c>
      <c r="L280">
        <f t="shared" si="151"/>
        <v>0.34</v>
      </c>
      <c r="M280">
        <f t="shared" si="144"/>
        <v>1.4000000000000001</v>
      </c>
      <c r="N280">
        <f t="shared" si="148"/>
        <v>1.6</v>
      </c>
      <c r="O280">
        <f t="shared" si="125"/>
        <v>-0.2</v>
      </c>
      <c r="P280">
        <f t="shared" si="145"/>
        <v>1.0349999999999999</v>
      </c>
      <c r="Q280">
        <f t="shared" si="152"/>
        <v>0.995</v>
      </c>
      <c r="R280" s="103">
        <f t="shared" si="152"/>
        <v>0.04</v>
      </c>
      <c r="S280" s="103"/>
      <c r="T280" s="103"/>
      <c r="U280" s="103"/>
      <c r="V280">
        <v>-0.2</v>
      </c>
      <c r="W280">
        <v>0</v>
      </c>
      <c r="Z280">
        <f t="shared" si="147"/>
        <v>-0.05</v>
      </c>
      <c r="AA280">
        <v>0</v>
      </c>
      <c r="AB280">
        <v>0</v>
      </c>
      <c r="AC280">
        <v>0</v>
      </c>
    </row>
    <row r="281" spans="1:29" x14ac:dyDescent="0.25">
      <c r="A281" s="80">
        <v>44958</v>
      </c>
      <c r="B281" s="81">
        <f>+[1]Listen!C277</f>
        <v>0</v>
      </c>
      <c r="C281" s="85"/>
      <c r="D281">
        <f t="shared" si="135"/>
        <v>1.0150000000000001</v>
      </c>
      <c r="E281">
        <f t="shared" si="150"/>
        <v>0.97500000000000009</v>
      </c>
      <c r="F281">
        <f t="shared" si="131"/>
        <v>0.04</v>
      </c>
      <c r="G281">
        <f t="shared" si="142"/>
        <v>1.32</v>
      </c>
      <c r="H281">
        <f t="shared" si="130"/>
        <v>1.6</v>
      </c>
      <c r="I281">
        <f t="shared" si="143"/>
        <v>-0.28000000000000003</v>
      </c>
      <c r="J281">
        <f t="shared" si="141"/>
        <v>1.9400000000000002</v>
      </c>
      <c r="K281" s="85">
        <f t="shared" si="137"/>
        <v>1.6</v>
      </c>
      <c r="L281">
        <f t="shared" si="151"/>
        <v>0.34</v>
      </c>
      <c r="M281">
        <f t="shared" si="144"/>
        <v>1.4000000000000001</v>
      </c>
      <c r="N281">
        <f t="shared" si="148"/>
        <v>1.6</v>
      </c>
      <c r="O281">
        <f t="shared" si="125"/>
        <v>-0.2</v>
      </c>
      <c r="P281">
        <f t="shared" si="145"/>
        <v>1.0150000000000001</v>
      </c>
      <c r="Q281">
        <f t="shared" si="152"/>
        <v>0.97500000000000009</v>
      </c>
      <c r="R281" s="103">
        <f t="shared" si="152"/>
        <v>0.04</v>
      </c>
      <c r="S281" s="103"/>
      <c r="T281" s="103"/>
      <c r="U281" s="103"/>
      <c r="V281">
        <v>-0.2</v>
      </c>
      <c r="W281">
        <v>0</v>
      </c>
      <c r="Z281">
        <f t="shared" si="147"/>
        <v>-0.08</v>
      </c>
      <c r="AA281">
        <v>0</v>
      </c>
      <c r="AB281">
        <v>0</v>
      </c>
      <c r="AC281">
        <v>0</v>
      </c>
    </row>
    <row r="282" spans="1:29" x14ac:dyDescent="0.25">
      <c r="A282" s="80">
        <v>44986</v>
      </c>
      <c r="B282" s="81">
        <f>+[1]Listen!C278</f>
        <v>0</v>
      </c>
      <c r="C282" s="85"/>
      <c r="D282">
        <f t="shared" si="135"/>
        <v>0.55000000000000004</v>
      </c>
      <c r="E282">
        <f t="shared" si="150"/>
        <v>0.51</v>
      </c>
      <c r="F282">
        <f t="shared" si="131"/>
        <v>0.04</v>
      </c>
      <c r="G282">
        <f t="shared" si="142"/>
        <v>0.35000000000000003</v>
      </c>
      <c r="H282">
        <f t="shared" si="130"/>
        <v>0.52</v>
      </c>
      <c r="I282">
        <f t="shared" si="143"/>
        <v>-0.16999999999999998</v>
      </c>
      <c r="J282">
        <f t="shared" si="141"/>
        <v>0.62</v>
      </c>
      <c r="K282" s="85">
        <f t="shared" si="137"/>
        <v>0.52</v>
      </c>
      <c r="L282">
        <f t="shared" si="151"/>
        <v>0.1</v>
      </c>
      <c r="M282">
        <f t="shared" si="144"/>
        <v>0.47000000000000003</v>
      </c>
      <c r="N282">
        <f t="shared" si="148"/>
        <v>0.52</v>
      </c>
      <c r="O282">
        <f t="shared" si="125"/>
        <v>-0.05</v>
      </c>
      <c r="P282">
        <f t="shared" si="145"/>
        <v>0.55000000000000004</v>
      </c>
      <c r="Q282">
        <f t="shared" si="152"/>
        <v>0.51</v>
      </c>
      <c r="R282" s="103">
        <f t="shared" si="152"/>
        <v>0.04</v>
      </c>
      <c r="S282" s="103"/>
      <c r="T282" s="103"/>
      <c r="U282" s="103"/>
      <c r="V282">
        <v>-0.05</v>
      </c>
      <c r="W282">
        <v>0</v>
      </c>
      <c r="Z282">
        <f t="shared" si="147"/>
        <v>-0.12</v>
      </c>
      <c r="AA282">
        <v>0</v>
      </c>
      <c r="AB282">
        <v>0</v>
      </c>
      <c r="AC282">
        <v>0</v>
      </c>
    </row>
    <row r="283" spans="1:29" x14ac:dyDescent="0.25">
      <c r="A283" s="80">
        <v>45017</v>
      </c>
      <c r="B283" s="81">
        <f>+[1]Listen!C279</f>
        <v>0</v>
      </c>
      <c r="C283" s="85"/>
      <c r="D283">
        <f t="shared" si="135"/>
        <v>0.31000000000000005</v>
      </c>
      <c r="E283">
        <f t="shared" si="150"/>
        <v>0.31000000000000005</v>
      </c>
      <c r="F283">
        <f t="shared" si="131"/>
        <v>0</v>
      </c>
      <c r="G283">
        <f t="shared" si="142"/>
        <v>0.26</v>
      </c>
      <c r="H283">
        <f t="shared" si="130"/>
        <v>0.34500000000000003</v>
      </c>
      <c r="I283">
        <f t="shared" si="143"/>
        <v>-8.4999999999999992E-2</v>
      </c>
      <c r="J283">
        <f t="shared" si="141"/>
        <v>0.37000000000000005</v>
      </c>
      <c r="K283" s="85">
        <f t="shared" si="137"/>
        <v>0.34500000000000003</v>
      </c>
      <c r="L283">
        <f t="shared" si="151"/>
        <v>2.5000000000000001E-2</v>
      </c>
      <c r="M283">
        <f t="shared" si="144"/>
        <v>0.30000000000000004</v>
      </c>
      <c r="N283">
        <f t="shared" si="148"/>
        <v>0.34500000000000003</v>
      </c>
      <c r="O283">
        <f t="shared" si="125"/>
        <v>-4.4999999999999998E-2</v>
      </c>
      <c r="P283">
        <f t="shared" si="145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3">VLOOKUP(MONTH(A283),tblMthAdj,4,FALSE)</f>
        <v>-4.4999999999999998E-2</v>
      </c>
      <c r="W283">
        <v>0</v>
      </c>
      <c r="Z283">
        <f t="shared" si="147"/>
        <v>-0.04</v>
      </c>
      <c r="AA283">
        <v>0</v>
      </c>
      <c r="AB283">
        <v>0</v>
      </c>
      <c r="AC283">
        <v>0</v>
      </c>
    </row>
    <row r="284" spans="1:29" x14ac:dyDescent="0.25">
      <c r="A284" s="80">
        <v>45047</v>
      </c>
      <c r="B284" s="81">
        <f>+[1]Listen!C280</f>
        <v>0</v>
      </c>
      <c r="C284" s="85"/>
      <c r="D284">
        <f t="shared" si="135"/>
        <v>0.29000000000000004</v>
      </c>
      <c r="E284">
        <f t="shared" si="150"/>
        <v>0.29000000000000004</v>
      </c>
      <c r="F284">
        <f t="shared" si="131"/>
        <v>0</v>
      </c>
      <c r="G284">
        <f t="shared" si="142"/>
        <v>0.255</v>
      </c>
      <c r="H284">
        <f t="shared" si="130"/>
        <v>0.32</v>
      </c>
      <c r="I284">
        <f t="shared" si="143"/>
        <v>-6.5000000000000002E-2</v>
      </c>
      <c r="J284">
        <f t="shared" si="141"/>
        <v>0.34500000000000003</v>
      </c>
      <c r="K284" s="85">
        <f t="shared" si="137"/>
        <v>0.32</v>
      </c>
      <c r="L284">
        <f t="shared" si="151"/>
        <v>2.5000000000000001E-2</v>
      </c>
      <c r="M284">
        <f t="shared" si="144"/>
        <v>0.28500000000000003</v>
      </c>
      <c r="N284">
        <f t="shared" si="148"/>
        <v>0.32</v>
      </c>
      <c r="O284">
        <f t="shared" si="125"/>
        <v>-3.5000000000000003E-2</v>
      </c>
      <c r="P284">
        <f t="shared" si="145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3"/>
        <v>-3.5000000000000003E-2</v>
      </c>
      <c r="W284">
        <v>0</v>
      </c>
      <c r="Z284">
        <f t="shared" si="147"/>
        <v>-0.03</v>
      </c>
      <c r="AA284">
        <v>0</v>
      </c>
      <c r="AB284">
        <v>0</v>
      </c>
      <c r="AC284">
        <v>0</v>
      </c>
    </row>
    <row r="285" spans="1:29" x14ac:dyDescent="0.25">
      <c r="A285" s="80">
        <v>45078</v>
      </c>
      <c r="B285" s="81">
        <f>+[1]Listen!C281</f>
        <v>0</v>
      </c>
      <c r="C285" s="85"/>
      <c r="D285">
        <f t="shared" si="135"/>
        <v>0.29750000000000004</v>
      </c>
      <c r="E285">
        <f t="shared" si="150"/>
        <v>0.30000000000000004</v>
      </c>
      <c r="F285">
        <f t="shared" si="131"/>
        <v>-2.5000000000000001E-3</v>
      </c>
      <c r="G285">
        <f t="shared" si="142"/>
        <v>0.25000000000000006</v>
      </c>
      <c r="H285">
        <f t="shared" si="130"/>
        <v>0.30500000000000005</v>
      </c>
      <c r="I285">
        <f t="shared" si="143"/>
        <v>-5.5000000000000007E-2</v>
      </c>
      <c r="J285">
        <f t="shared" si="141"/>
        <v>0.33000000000000007</v>
      </c>
      <c r="K285" s="85">
        <f t="shared" si="137"/>
        <v>0.30500000000000005</v>
      </c>
      <c r="L285">
        <f t="shared" si="151"/>
        <v>2.5000000000000001E-2</v>
      </c>
      <c r="M285">
        <f t="shared" si="144"/>
        <v>0.27</v>
      </c>
      <c r="N285">
        <f t="shared" si="148"/>
        <v>0.30500000000000005</v>
      </c>
      <c r="O285">
        <f t="shared" si="125"/>
        <v>-3.5000000000000003E-2</v>
      </c>
      <c r="P285">
        <f t="shared" si="145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3"/>
        <v>-3.5000000000000003E-2</v>
      </c>
      <c r="W285">
        <v>0</v>
      </c>
      <c r="Z285">
        <f t="shared" si="147"/>
        <v>-0.02</v>
      </c>
      <c r="AA285">
        <v>0</v>
      </c>
      <c r="AB285">
        <v>0</v>
      </c>
      <c r="AC285">
        <v>0</v>
      </c>
    </row>
    <row r="286" spans="1:29" x14ac:dyDescent="0.25">
      <c r="A286" s="80">
        <v>45108</v>
      </c>
      <c r="B286" s="81">
        <f>+[1]Listen!C282</f>
        <v>0</v>
      </c>
      <c r="C286" s="85"/>
      <c r="D286">
        <f t="shared" si="135"/>
        <v>0.31250000000000006</v>
      </c>
      <c r="E286">
        <f t="shared" si="150"/>
        <v>0.31500000000000006</v>
      </c>
      <c r="F286">
        <f t="shared" si="131"/>
        <v>-2.5000000000000001E-3</v>
      </c>
      <c r="G286">
        <f t="shared" si="142"/>
        <v>0.35500000000000004</v>
      </c>
      <c r="H286">
        <f t="shared" si="130"/>
        <v>0.37500000000000006</v>
      </c>
      <c r="I286">
        <f t="shared" si="143"/>
        <v>-0.02</v>
      </c>
      <c r="J286">
        <f t="shared" si="141"/>
        <v>0.40000000000000008</v>
      </c>
      <c r="K286" s="85">
        <f t="shared" si="137"/>
        <v>0.37500000000000006</v>
      </c>
      <c r="L286">
        <f t="shared" si="151"/>
        <v>2.5000000000000001E-2</v>
      </c>
      <c r="M286">
        <f t="shared" si="144"/>
        <v>0.35500000000000004</v>
      </c>
      <c r="N286">
        <f t="shared" si="148"/>
        <v>0.37500000000000006</v>
      </c>
      <c r="O286">
        <f t="shared" si="125"/>
        <v>-0.02</v>
      </c>
      <c r="P286">
        <f t="shared" si="145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3"/>
        <v>-0.02</v>
      </c>
      <c r="W286">
        <v>0</v>
      </c>
      <c r="Z286">
        <f t="shared" si="147"/>
        <v>0</v>
      </c>
      <c r="AA286">
        <v>0</v>
      </c>
      <c r="AB286">
        <v>0</v>
      </c>
      <c r="AC286">
        <v>0</v>
      </c>
    </row>
    <row r="287" spans="1:29" x14ac:dyDescent="0.25">
      <c r="A287" s="80">
        <v>45139</v>
      </c>
      <c r="B287" s="81">
        <f>+[1]Listen!C283</f>
        <v>0</v>
      </c>
      <c r="C287" s="85"/>
      <c r="D287">
        <f t="shared" si="135"/>
        <v>0.31000000000000005</v>
      </c>
      <c r="E287">
        <f t="shared" si="150"/>
        <v>0.31500000000000006</v>
      </c>
      <c r="F287">
        <f t="shared" si="131"/>
        <v>-5.0000000000000001E-3</v>
      </c>
      <c r="G287">
        <f t="shared" si="142"/>
        <v>0.35500000000000004</v>
      </c>
      <c r="H287">
        <f t="shared" si="130"/>
        <v>0.37500000000000006</v>
      </c>
      <c r="I287">
        <f t="shared" si="143"/>
        <v>-0.02</v>
      </c>
      <c r="J287">
        <f t="shared" si="141"/>
        <v>0.39000000000000007</v>
      </c>
      <c r="K287" s="85">
        <f t="shared" si="137"/>
        <v>0.37500000000000006</v>
      </c>
      <c r="L287">
        <f t="shared" si="151"/>
        <v>1.4999999999999999E-2</v>
      </c>
      <c r="M287">
        <f t="shared" si="144"/>
        <v>0.35500000000000004</v>
      </c>
      <c r="N287">
        <f t="shared" si="148"/>
        <v>0.37500000000000006</v>
      </c>
      <c r="O287">
        <f t="shared" ref="O287:O350" si="154">V287</f>
        <v>-0.02</v>
      </c>
      <c r="P287">
        <f t="shared" si="145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3"/>
        <v>-0.02</v>
      </c>
      <c r="W287">
        <v>0</v>
      </c>
      <c r="Z287">
        <f t="shared" si="147"/>
        <v>0</v>
      </c>
      <c r="AA287">
        <v>0</v>
      </c>
      <c r="AB287">
        <v>0</v>
      </c>
      <c r="AC287">
        <v>0</v>
      </c>
    </row>
    <row r="288" spans="1:29" x14ac:dyDescent="0.25">
      <c r="A288" s="80">
        <v>45170</v>
      </c>
      <c r="B288" s="81">
        <f>+[1]Listen!C284</f>
        <v>0</v>
      </c>
      <c r="C288" s="85"/>
      <c r="D288">
        <f t="shared" si="135"/>
        <v>0.28500000000000003</v>
      </c>
      <c r="E288">
        <f t="shared" si="150"/>
        <v>0.29000000000000004</v>
      </c>
      <c r="F288">
        <f t="shared" si="131"/>
        <v>-5.0000000000000001E-3</v>
      </c>
      <c r="G288">
        <f t="shared" si="142"/>
        <v>0.24500000000000002</v>
      </c>
      <c r="H288">
        <f t="shared" si="130"/>
        <v>0.28500000000000003</v>
      </c>
      <c r="I288">
        <f t="shared" si="143"/>
        <v>-0.04</v>
      </c>
      <c r="J288">
        <f t="shared" si="141"/>
        <v>0.30000000000000004</v>
      </c>
      <c r="K288" s="85">
        <f t="shared" si="137"/>
        <v>0.28500000000000003</v>
      </c>
      <c r="L288">
        <f t="shared" si="151"/>
        <v>1.4999999999999999E-2</v>
      </c>
      <c r="M288">
        <f t="shared" si="144"/>
        <v>0.26500000000000001</v>
      </c>
      <c r="N288">
        <f t="shared" si="148"/>
        <v>0.28500000000000003</v>
      </c>
      <c r="O288">
        <f t="shared" si="154"/>
        <v>-0.02</v>
      </c>
      <c r="P288">
        <f t="shared" si="145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3"/>
        <v>-0.02</v>
      </c>
      <c r="W288">
        <v>0</v>
      </c>
      <c r="Z288">
        <f t="shared" si="147"/>
        <v>-0.02</v>
      </c>
      <c r="AA288">
        <v>0</v>
      </c>
      <c r="AB288">
        <v>0</v>
      </c>
      <c r="AC288">
        <v>0</v>
      </c>
    </row>
    <row r="289" spans="1:29" x14ac:dyDescent="0.25">
      <c r="A289" s="80">
        <v>45200</v>
      </c>
      <c r="B289" s="81">
        <f>+[1]Listen!C285</f>
        <v>0</v>
      </c>
      <c r="C289" s="85"/>
      <c r="D289">
        <f t="shared" si="135"/>
        <v>0.34499999999999997</v>
      </c>
      <c r="E289">
        <f t="shared" si="150"/>
        <v>0.35</v>
      </c>
      <c r="F289">
        <f t="shared" si="131"/>
        <v>-5.0000000000000001E-3</v>
      </c>
      <c r="G289">
        <f t="shared" si="142"/>
        <v>0.22000000000000006</v>
      </c>
      <c r="H289">
        <f t="shared" si="130"/>
        <v>0.30500000000000005</v>
      </c>
      <c r="I289">
        <f t="shared" si="143"/>
        <v>-8.4999999999999992E-2</v>
      </c>
      <c r="J289">
        <f t="shared" si="141"/>
        <v>0.31500000000000006</v>
      </c>
      <c r="K289" s="85">
        <f t="shared" si="137"/>
        <v>0.30500000000000005</v>
      </c>
      <c r="L289">
        <f t="shared" si="151"/>
        <v>9.9999999999999985E-3</v>
      </c>
      <c r="M289">
        <f t="shared" si="144"/>
        <v>0.25000000000000006</v>
      </c>
      <c r="N289">
        <f t="shared" si="148"/>
        <v>0.30500000000000005</v>
      </c>
      <c r="O289">
        <f t="shared" si="154"/>
        <v>-5.5E-2</v>
      </c>
      <c r="P289">
        <f t="shared" si="145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3"/>
        <v>-5.5E-2</v>
      </c>
      <c r="W289">
        <v>0</v>
      </c>
      <c r="Z289">
        <f t="shared" si="147"/>
        <v>-0.03</v>
      </c>
      <c r="AA289">
        <v>0</v>
      </c>
      <c r="AB289">
        <v>0</v>
      </c>
      <c r="AC289">
        <v>0</v>
      </c>
    </row>
    <row r="290" spans="1:29" x14ac:dyDescent="0.25">
      <c r="A290" s="80">
        <v>45231</v>
      </c>
      <c r="B290" s="81">
        <f>+[1]Listen!C286</f>
        <v>0</v>
      </c>
      <c r="C290" s="85"/>
      <c r="D290">
        <f t="shared" si="135"/>
        <v>0.48</v>
      </c>
      <c r="E290">
        <f t="shared" si="150"/>
        <v>0.44</v>
      </c>
      <c r="F290">
        <f t="shared" si="131"/>
        <v>0.04</v>
      </c>
      <c r="G290">
        <f t="shared" si="142"/>
        <v>0.28000000000000003</v>
      </c>
      <c r="H290">
        <f t="shared" si="130"/>
        <v>0.45</v>
      </c>
      <c r="I290">
        <f t="shared" si="143"/>
        <v>-0.16999999999999998</v>
      </c>
      <c r="J290">
        <f t="shared" si="141"/>
        <v>0.51</v>
      </c>
      <c r="K290" s="85">
        <f t="shared" si="137"/>
        <v>0.45</v>
      </c>
      <c r="L290">
        <f t="shared" si="151"/>
        <v>0.06</v>
      </c>
      <c r="M290">
        <f t="shared" si="144"/>
        <v>0.4</v>
      </c>
      <c r="N290">
        <f t="shared" si="148"/>
        <v>0.45</v>
      </c>
      <c r="O290">
        <f t="shared" si="154"/>
        <v>-0.05</v>
      </c>
      <c r="P290">
        <f t="shared" si="145"/>
        <v>0.48</v>
      </c>
      <c r="Q290">
        <f t="shared" ref="Q290:R294" si="155">E290</f>
        <v>0.44</v>
      </c>
      <c r="R290" s="107">
        <f t="shared" si="155"/>
        <v>0.04</v>
      </c>
      <c r="S290" s="107"/>
      <c r="T290" s="107"/>
      <c r="U290" s="107"/>
      <c r="V290">
        <v>-0.05</v>
      </c>
      <c r="W290">
        <v>0</v>
      </c>
      <c r="Z290">
        <f t="shared" si="147"/>
        <v>-0.12</v>
      </c>
      <c r="AA290">
        <v>0</v>
      </c>
      <c r="AB290">
        <v>0</v>
      </c>
      <c r="AC290">
        <v>0</v>
      </c>
    </row>
    <row r="291" spans="1:29" x14ac:dyDescent="0.25">
      <c r="A291" s="80">
        <v>45261</v>
      </c>
      <c r="B291" s="81">
        <f>+[1]Listen!C287</f>
        <v>0</v>
      </c>
      <c r="C291" s="85"/>
      <c r="D291">
        <f t="shared" si="135"/>
        <v>0.79500000000000004</v>
      </c>
      <c r="E291">
        <f t="shared" si="150"/>
        <v>0.755</v>
      </c>
      <c r="F291">
        <f t="shared" si="131"/>
        <v>0.04</v>
      </c>
      <c r="G291">
        <f t="shared" si="142"/>
        <v>0.85</v>
      </c>
      <c r="H291">
        <f t="shared" si="130"/>
        <v>0.98</v>
      </c>
      <c r="I291">
        <f t="shared" si="143"/>
        <v>-0.13</v>
      </c>
      <c r="J291">
        <f t="shared" si="141"/>
        <v>1.1399999999999999</v>
      </c>
      <c r="K291" s="85">
        <f t="shared" si="137"/>
        <v>0.98</v>
      </c>
      <c r="L291">
        <f t="shared" si="151"/>
        <v>0.16</v>
      </c>
      <c r="M291">
        <f t="shared" si="144"/>
        <v>0.92999999999999994</v>
      </c>
      <c r="N291">
        <f t="shared" si="148"/>
        <v>0.98</v>
      </c>
      <c r="O291">
        <f t="shared" si="154"/>
        <v>-0.05</v>
      </c>
      <c r="P291">
        <f t="shared" si="145"/>
        <v>0.79500000000000004</v>
      </c>
      <c r="Q291">
        <f t="shared" si="155"/>
        <v>0.755</v>
      </c>
      <c r="R291" s="103">
        <f t="shared" si="155"/>
        <v>0.04</v>
      </c>
      <c r="S291" s="103"/>
      <c r="T291" s="103"/>
      <c r="U291" s="103"/>
      <c r="V291">
        <v>-0.05</v>
      </c>
      <c r="W291">
        <v>0</v>
      </c>
      <c r="Z291">
        <f t="shared" si="147"/>
        <v>-0.08</v>
      </c>
      <c r="AA291">
        <v>0</v>
      </c>
      <c r="AB291">
        <v>0</v>
      </c>
      <c r="AC291">
        <v>0</v>
      </c>
    </row>
    <row r="292" spans="1:29" x14ac:dyDescent="0.25">
      <c r="A292" s="80">
        <v>45292</v>
      </c>
      <c r="B292" s="81">
        <f>+[1]Listen!C288</f>
        <v>0</v>
      </c>
      <c r="C292" s="85"/>
      <c r="D292">
        <f t="shared" si="135"/>
        <v>1.0349999999999999</v>
      </c>
      <c r="E292">
        <f t="shared" si="150"/>
        <v>0.995</v>
      </c>
      <c r="F292">
        <f t="shared" si="131"/>
        <v>0.04</v>
      </c>
      <c r="G292">
        <f t="shared" si="142"/>
        <v>1.35</v>
      </c>
      <c r="H292">
        <f t="shared" si="130"/>
        <v>1.6</v>
      </c>
      <c r="I292">
        <f t="shared" si="143"/>
        <v>-0.25</v>
      </c>
      <c r="J292">
        <f t="shared" si="141"/>
        <v>1.9400000000000002</v>
      </c>
      <c r="K292" s="85">
        <f t="shared" si="137"/>
        <v>1.6</v>
      </c>
      <c r="L292">
        <f t="shared" si="151"/>
        <v>0.34</v>
      </c>
      <c r="M292">
        <f t="shared" si="144"/>
        <v>1.4000000000000001</v>
      </c>
      <c r="N292">
        <f t="shared" si="148"/>
        <v>1.6</v>
      </c>
      <c r="O292">
        <f t="shared" si="154"/>
        <v>-0.2</v>
      </c>
      <c r="P292">
        <f t="shared" si="145"/>
        <v>1.0349999999999999</v>
      </c>
      <c r="Q292">
        <f t="shared" si="155"/>
        <v>0.995</v>
      </c>
      <c r="R292" s="103">
        <f t="shared" si="155"/>
        <v>0.04</v>
      </c>
      <c r="S292" s="103"/>
      <c r="T292" s="103"/>
      <c r="U292" s="103"/>
      <c r="V292">
        <v>-0.2</v>
      </c>
      <c r="W292">
        <v>0</v>
      </c>
      <c r="Z292">
        <f t="shared" si="147"/>
        <v>-0.05</v>
      </c>
      <c r="AA292">
        <v>0</v>
      </c>
      <c r="AB292">
        <v>0</v>
      </c>
      <c r="AC292">
        <v>0</v>
      </c>
    </row>
    <row r="293" spans="1:29" x14ac:dyDescent="0.25">
      <c r="A293" s="80">
        <v>45323</v>
      </c>
      <c r="B293" s="81">
        <f>+[1]Listen!C289</f>
        <v>0</v>
      </c>
      <c r="C293" s="85"/>
      <c r="D293">
        <f t="shared" si="135"/>
        <v>1.0150000000000001</v>
      </c>
      <c r="E293">
        <f t="shared" si="150"/>
        <v>0.97500000000000009</v>
      </c>
      <c r="F293">
        <f t="shared" si="131"/>
        <v>0.04</v>
      </c>
      <c r="G293">
        <f t="shared" si="142"/>
        <v>1.32</v>
      </c>
      <c r="H293">
        <f t="shared" si="130"/>
        <v>1.6</v>
      </c>
      <c r="I293">
        <f t="shared" si="143"/>
        <v>-0.28000000000000003</v>
      </c>
      <c r="J293">
        <f t="shared" si="141"/>
        <v>1.9400000000000002</v>
      </c>
      <c r="K293" s="85">
        <f t="shared" si="137"/>
        <v>1.6</v>
      </c>
      <c r="L293">
        <f t="shared" si="151"/>
        <v>0.34</v>
      </c>
      <c r="M293">
        <f t="shared" si="144"/>
        <v>1.4000000000000001</v>
      </c>
      <c r="N293">
        <f t="shared" si="148"/>
        <v>1.6</v>
      </c>
      <c r="O293">
        <f t="shared" si="154"/>
        <v>-0.2</v>
      </c>
      <c r="P293">
        <f t="shared" si="145"/>
        <v>1.0150000000000001</v>
      </c>
      <c r="Q293">
        <f t="shared" si="155"/>
        <v>0.97500000000000009</v>
      </c>
      <c r="R293" s="103">
        <f t="shared" si="155"/>
        <v>0.04</v>
      </c>
      <c r="S293" s="103"/>
      <c r="T293" s="103"/>
      <c r="U293" s="103"/>
      <c r="V293">
        <v>-0.2</v>
      </c>
      <c r="W293">
        <v>0</v>
      </c>
      <c r="Z293">
        <f t="shared" si="147"/>
        <v>-0.08</v>
      </c>
      <c r="AA293">
        <v>0</v>
      </c>
      <c r="AB293">
        <v>0</v>
      </c>
      <c r="AC293">
        <v>0</v>
      </c>
    </row>
    <row r="294" spans="1:29" x14ac:dyDescent="0.25">
      <c r="A294" s="80">
        <v>45352</v>
      </c>
      <c r="B294" s="81">
        <f>+[1]Listen!C290</f>
        <v>0</v>
      </c>
      <c r="C294" s="85"/>
      <c r="D294">
        <f t="shared" si="135"/>
        <v>0.55000000000000004</v>
      </c>
      <c r="E294">
        <f t="shared" si="150"/>
        <v>0.51</v>
      </c>
      <c r="F294">
        <f t="shared" si="131"/>
        <v>0.04</v>
      </c>
      <c r="G294">
        <f t="shared" si="142"/>
        <v>0.35000000000000003</v>
      </c>
      <c r="H294">
        <f t="shared" si="130"/>
        <v>0.52</v>
      </c>
      <c r="I294">
        <f t="shared" si="143"/>
        <v>-0.16999999999999998</v>
      </c>
      <c r="J294">
        <f t="shared" ref="J294:J325" si="156">K294+L294</f>
        <v>0.62</v>
      </c>
      <c r="K294" s="85">
        <f t="shared" si="137"/>
        <v>0.52</v>
      </c>
      <c r="L294">
        <f t="shared" si="151"/>
        <v>0.1</v>
      </c>
      <c r="M294">
        <f t="shared" si="144"/>
        <v>0.47000000000000003</v>
      </c>
      <c r="N294">
        <f t="shared" si="148"/>
        <v>0.52</v>
      </c>
      <c r="O294">
        <f t="shared" si="154"/>
        <v>-0.05</v>
      </c>
      <c r="P294">
        <f t="shared" si="145"/>
        <v>0.55000000000000004</v>
      </c>
      <c r="Q294">
        <f t="shared" si="155"/>
        <v>0.51</v>
      </c>
      <c r="R294" s="103">
        <f t="shared" si="155"/>
        <v>0.04</v>
      </c>
      <c r="S294" s="103"/>
      <c r="T294" s="103"/>
      <c r="U294" s="103"/>
      <c r="V294">
        <v>-0.05</v>
      </c>
      <c r="W294">
        <v>0</v>
      </c>
      <c r="Z294">
        <f t="shared" si="147"/>
        <v>-0.12</v>
      </c>
      <c r="AA294">
        <v>0</v>
      </c>
      <c r="AB294">
        <v>0</v>
      </c>
      <c r="AC294">
        <v>0</v>
      </c>
    </row>
    <row r="295" spans="1:29" x14ac:dyDescent="0.25">
      <c r="A295" s="80">
        <v>45383</v>
      </c>
      <c r="B295" s="81">
        <f>+[1]Listen!C291</f>
        <v>0</v>
      </c>
      <c r="C295" s="85"/>
      <c r="D295">
        <f t="shared" si="135"/>
        <v>0.31000000000000005</v>
      </c>
      <c r="E295">
        <f t="shared" si="150"/>
        <v>0.31000000000000005</v>
      </c>
      <c r="F295">
        <f t="shared" si="131"/>
        <v>0</v>
      </c>
      <c r="G295">
        <f t="shared" si="142"/>
        <v>0.26</v>
      </c>
      <c r="H295">
        <f t="shared" ref="H295:H363" si="157">K295</f>
        <v>0.34500000000000003</v>
      </c>
      <c r="I295">
        <f t="shared" si="143"/>
        <v>-8.4999999999999992E-2</v>
      </c>
      <c r="J295">
        <f t="shared" si="156"/>
        <v>0.37000000000000005</v>
      </c>
      <c r="K295" s="85">
        <f t="shared" si="137"/>
        <v>0.34500000000000003</v>
      </c>
      <c r="L295">
        <f t="shared" si="151"/>
        <v>2.5000000000000001E-2</v>
      </c>
      <c r="M295">
        <f t="shared" si="144"/>
        <v>0.30000000000000004</v>
      </c>
      <c r="N295">
        <f t="shared" si="148"/>
        <v>0.34500000000000003</v>
      </c>
      <c r="O295">
        <f t="shared" si="154"/>
        <v>-4.4999999999999998E-2</v>
      </c>
      <c r="P295">
        <f t="shared" si="145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8">VLOOKUP(MONTH(A295),tblMthAdj,4,FALSE)</f>
        <v>-4.4999999999999998E-2</v>
      </c>
      <c r="W295">
        <v>0</v>
      </c>
      <c r="Z295">
        <f t="shared" si="147"/>
        <v>-0.04</v>
      </c>
      <c r="AA295">
        <v>0</v>
      </c>
      <c r="AB295">
        <v>0</v>
      </c>
      <c r="AC295">
        <v>0</v>
      </c>
    </row>
    <row r="296" spans="1:29" x14ac:dyDescent="0.25">
      <c r="A296" s="80">
        <v>45413</v>
      </c>
      <c r="B296" s="81">
        <f>+[1]Listen!C292</f>
        <v>0</v>
      </c>
      <c r="C296" s="85"/>
      <c r="D296">
        <f t="shared" si="135"/>
        <v>0.29000000000000004</v>
      </c>
      <c r="E296">
        <f t="shared" si="150"/>
        <v>0.29000000000000004</v>
      </c>
      <c r="F296">
        <f t="shared" si="131"/>
        <v>0</v>
      </c>
      <c r="G296">
        <f t="shared" si="142"/>
        <v>0.255</v>
      </c>
      <c r="H296">
        <f t="shared" si="157"/>
        <v>0.32</v>
      </c>
      <c r="I296">
        <f t="shared" si="143"/>
        <v>-6.5000000000000002E-2</v>
      </c>
      <c r="J296">
        <f t="shared" si="156"/>
        <v>0.34500000000000003</v>
      </c>
      <c r="K296" s="85">
        <f t="shared" si="137"/>
        <v>0.32</v>
      </c>
      <c r="L296">
        <f t="shared" si="151"/>
        <v>2.5000000000000001E-2</v>
      </c>
      <c r="M296">
        <f t="shared" si="144"/>
        <v>0.28500000000000003</v>
      </c>
      <c r="N296">
        <f t="shared" si="148"/>
        <v>0.32</v>
      </c>
      <c r="O296">
        <f t="shared" si="154"/>
        <v>-3.5000000000000003E-2</v>
      </c>
      <c r="P296">
        <f t="shared" si="145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8"/>
        <v>-3.5000000000000003E-2</v>
      </c>
      <c r="W296">
        <v>0</v>
      </c>
      <c r="Z296">
        <f t="shared" si="147"/>
        <v>-0.03</v>
      </c>
      <c r="AA296">
        <v>0</v>
      </c>
      <c r="AB296">
        <v>0</v>
      </c>
      <c r="AC296">
        <v>0</v>
      </c>
    </row>
    <row r="297" spans="1:29" x14ac:dyDescent="0.25">
      <c r="A297" s="80">
        <v>45444</v>
      </c>
      <c r="B297" s="81">
        <f>+[1]Listen!C293</f>
        <v>0</v>
      </c>
      <c r="C297" s="85"/>
      <c r="D297">
        <f t="shared" si="135"/>
        <v>0.29750000000000004</v>
      </c>
      <c r="E297">
        <f t="shared" si="150"/>
        <v>0.30000000000000004</v>
      </c>
      <c r="F297">
        <f t="shared" si="131"/>
        <v>-2.5000000000000001E-3</v>
      </c>
      <c r="G297">
        <f t="shared" si="142"/>
        <v>0.25000000000000006</v>
      </c>
      <c r="H297">
        <f t="shared" si="157"/>
        <v>0.30500000000000005</v>
      </c>
      <c r="I297">
        <f t="shared" si="143"/>
        <v>-5.5000000000000007E-2</v>
      </c>
      <c r="J297">
        <f t="shared" si="156"/>
        <v>0.33000000000000007</v>
      </c>
      <c r="K297" s="85">
        <f t="shared" si="137"/>
        <v>0.30500000000000005</v>
      </c>
      <c r="L297">
        <f t="shared" si="151"/>
        <v>2.5000000000000001E-2</v>
      </c>
      <c r="M297">
        <f t="shared" si="144"/>
        <v>0.27</v>
      </c>
      <c r="N297">
        <f t="shared" si="148"/>
        <v>0.30500000000000005</v>
      </c>
      <c r="O297">
        <f t="shared" si="154"/>
        <v>-3.5000000000000003E-2</v>
      </c>
      <c r="P297">
        <f t="shared" si="145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8"/>
        <v>-3.5000000000000003E-2</v>
      </c>
      <c r="W297">
        <v>0</v>
      </c>
      <c r="Z297">
        <f t="shared" si="147"/>
        <v>-0.02</v>
      </c>
      <c r="AA297">
        <v>0</v>
      </c>
      <c r="AB297">
        <v>0</v>
      </c>
      <c r="AC297">
        <v>0</v>
      </c>
    </row>
    <row r="298" spans="1:29" x14ac:dyDescent="0.25">
      <c r="A298" s="80">
        <v>45474</v>
      </c>
      <c r="B298" s="81">
        <f>+[1]Listen!C294</f>
        <v>0</v>
      </c>
      <c r="C298" s="85"/>
      <c r="D298">
        <f t="shared" si="135"/>
        <v>0.31250000000000006</v>
      </c>
      <c r="E298">
        <f t="shared" si="150"/>
        <v>0.31500000000000006</v>
      </c>
      <c r="F298">
        <f t="shared" si="131"/>
        <v>-2.5000000000000001E-3</v>
      </c>
      <c r="G298">
        <f t="shared" si="142"/>
        <v>0.35500000000000004</v>
      </c>
      <c r="H298">
        <f t="shared" si="157"/>
        <v>0.37500000000000006</v>
      </c>
      <c r="I298">
        <f t="shared" si="143"/>
        <v>-0.02</v>
      </c>
      <c r="J298">
        <f t="shared" si="156"/>
        <v>0.40000000000000008</v>
      </c>
      <c r="K298" s="85">
        <f t="shared" si="137"/>
        <v>0.37500000000000006</v>
      </c>
      <c r="L298">
        <f t="shared" si="151"/>
        <v>2.5000000000000001E-2</v>
      </c>
      <c r="M298">
        <f t="shared" si="144"/>
        <v>0.35500000000000004</v>
      </c>
      <c r="N298">
        <f t="shared" si="148"/>
        <v>0.37500000000000006</v>
      </c>
      <c r="O298">
        <f t="shared" si="154"/>
        <v>-0.02</v>
      </c>
      <c r="P298">
        <f t="shared" si="145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8"/>
        <v>-0.02</v>
      </c>
      <c r="W298">
        <v>0</v>
      </c>
      <c r="Z298">
        <f t="shared" si="147"/>
        <v>0</v>
      </c>
      <c r="AA298">
        <v>0</v>
      </c>
      <c r="AB298">
        <v>0</v>
      </c>
      <c r="AC298">
        <v>0</v>
      </c>
    </row>
    <row r="299" spans="1:29" x14ac:dyDescent="0.25">
      <c r="A299" s="80">
        <v>45505</v>
      </c>
      <c r="B299" s="81">
        <f>+[1]Listen!C295</f>
        <v>0</v>
      </c>
      <c r="C299" s="85"/>
      <c r="D299">
        <f t="shared" si="135"/>
        <v>0.31000000000000005</v>
      </c>
      <c r="E299">
        <f t="shared" si="150"/>
        <v>0.31500000000000006</v>
      </c>
      <c r="F299">
        <f t="shared" ref="F299:F362" si="159">F287</f>
        <v>-5.0000000000000001E-3</v>
      </c>
      <c r="G299">
        <f t="shared" si="142"/>
        <v>0.35500000000000004</v>
      </c>
      <c r="H299">
        <f t="shared" si="157"/>
        <v>0.37500000000000006</v>
      </c>
      <c r="I299">
        <f t="shared" si="143"/>
        <v>-0.02</v>
      </c>
      <c r="J299">
        <f t="shared" si="156"/>
        <v>0.39000000000000007</v>
      </c>
      <c r="K299" s="85">
        <f t="shared" si="137"/>
        <v>0.37500000000000006</v>
      </c>
      <c r="L299">
        <f t="shared" si="151"/>
        <v>1.4999999999999999E-2</v>
      </c>
      <c r="M299">
        <f t="shared" si="144"/>
        <v>0.35500000000000004</v>
      </c>
      <c r="N299">
        <f t="shared" si="148"/>
        <v>0.37500000000000006</v>
      </c>
      <c r="O299">
        <f t="shared" si="154"/>
        <v>-0.02</v>
      </c>
      <c r="P299">
        <f t="shared" si="145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8"/>
        <v>-0.02</v>
      </c>
      <c r="W299">
        <v>0</v>
      </c>
      <c r="Z299">
        <f t="shared" si="147"/>
        <v>0</v>
      </c>
      <c r="AA299">
        <v>0</v>
      </c>
      <c r="AB299">
        <v>0</v>
      </c>
      <c r="AC299">
        <v>0</v>
      </c>
    </row>
    <row r="300" spans="1:29" x14ac:dyDescent="0.25">
      <c r="A300" s="80">
        <v>45536</v>
      </c>
      <c r="B300" s="81">
        <f>+[1]Listen!C296</f>
        <v>0</v>
      </c>
      <c r="C300" s="85"/>
      <c r="D300">
        <f t="shared" si="135"/>
        <v>0.28500000000000003</v>
      </c>
      <c r="E300">
        <f t="shared" si="150"/>
        <v>0.29000000000000004</v>
      </c>
      <c r="F300">
        <f t="shared" si="159"/>
        <v>-5.0000000000000001E-3</v>
      </c>
      <c r="G300">
        <f t="shared" si="142"/>
        <v>0.24500000000000002</v>
      </c>
      <c r="H300">
        <f t="shared" si="157"/>
        <v>0.28500000000000003</v>
      </c>
      <c r="I300">
        <f t="shared" si="143"/>
        <v>-0.04</v>
      </c>
      <c r="J300">
        <f t="shared" si="156"/>
        <v>0.30000000000000004</v>
      </c>
      <c r="K300" s="85">
        <f t="shared" si="137"/>
        <v>0.28500000000000003</v>
      </c>
      <c r="L300">
        <f t="shared" si="151"/>
        <v>1.4999999999999999E-2</v>
      </c>
      <c r="M300">
        <f t="shared" si="144"/>
        <v>0.26500000000000001</v>
      </c>
      <c r="N300">
        <f t="shared" si="148"/>
        <v>0.28500000000000003</v>
      </c>
      <c r="O300">
        <f t="shared" si="154"/>
        <v>-0.02</v>
      </c>
      <c r="P300">
        <f t="shared" si="145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8"/>
        <v>-0.02</v>
      </c>
      <c r="W300">
        <v>0</v>
      </c>
      <c r="Z300">
        <f t="shared" si="147"/>
        <v>-0.02</v>
      </c>
      <c r="AA300">
        <v>0</v>
      </c>
      <c r="AB300">
        <v>0</v>
      </c>
      <c r="AC300">
        <v>0</v>
      </c>
    </row>
    <row r="301" spans="1:29" x14ac:dyDescent="0.25">
      <c r="A301" s="80">
        <v>45566</v>
      </c>
      <c r="B301" s="81">
        <f>+[1]Listen!C297</f>
        <v>0</v>
      </c>
      <c r="C301" s="85"/>
      <c r="D301">
        <f t="shared" si="135"/>
        <v>0.34499999999999997</v>
      </c>
      <c r="E301">
        <f t="shared" si="150"/>
        <v>0.35</v>
      </c>
      <c r="F301">
        <f t="shared" si="159"/>
        <v>-5.0000000000000001E-3</v>
      </c>
      <c r="G301">
        <f t="shared" si="142"/>
        <v>0.22000000000000006</v>
      </c>
      <c r="H301">
        <f t="shared" si="157"/>
        <v>0.30500000000000005</v>
      </c>
      <c r="I301">
        <f t="shared" si="143"/>
        <v>-8.4999999999999992E-2</v>
      </c>
      <c r="J301">
        <f t="shared" si="156"/>
        <v>0.31500000000000006</v>
      </c>
      <c r="K301" s="85">
        <f t="shared" si="137"/>
        <v>0.30500000000000005</v>
      </c>
      <c r="L301">
        <f t="shared" si="151"/>
        <v>9.9999999999999985E-3</v>
      </c>
      <c r="M301">
        <f t="shared" si="144"/>
        <v>0.25000000000000006</v>
      </c>
      <c r="N301">
        <f t="shared" si="148"/>
        <v>0.30500000000000005</v>
      </c>
      <c r="O301">
        <f t="shared" si="154"/>
        <v>-5.5E-2</v>
      </c>
      <c r="P301">
        <f t="shared" si="145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8"/>
        <v>-5.5E-2</v>
      </c>
      <c r="W301">
        <v>0</v>
      </c>
      <c r="Z301">
        <f t="shared" si="147"/>
        <v>-0.03</v>
      </c>
      <c r="AA301">
        <v>0</v>
      </c>
      <c r="AB301">
        <v>0</v>
      </c>
      <c r="AC301">
        <v>0</v>
      </c>
    </row>
    <row r="302" spans="1:29" x14ac:dyDescent="0.25">
      <c r="A302" s="80">
        <v>45597</v>
      </c>
      <c r="B302" s="81">
        <f>+[1]Listen!C298</f>
        <v>0</v>
      </c>
      <c r="C302" s="85"/>
      <c r="D302">
        <f t="shared" si="135"/>
        <v>0.48</v>
      </c>
      <c r="E302">
        <f t="shared" si="150"/>
        <v>0.44</v>
      </c>
      <c r="F302">
        <f t="shared" si="159"/>
        <v>0.04</v>
      </c>
      <c r="G302">
        <f t="shared" si="142"/>
        <v>0.28000000000000003</v>
      </c>
      <c r="H302">
        <f t="shared" si="157"/>
        <v>0.45</v>
      </c>
      <c r="I302">
        <f t="shared" si="143"/>
        <v>-0.16999999999999998</v>
      </c>
      <c r="J302">
        <f t="shared" si="156"/>
        <v>0.51</v>
      </c>
      <c r="K302" s="85">
        <f t="shared" si="137"/>
        <v>0.45</v>
      </c>
      <c r="L302">
        <f t="shared" si="151"/>
        <v>0.06</v>
      </c>
      <c r="M302">
        <f t="shared" si="144"/>
        <v>0.4</v>
      </c>
      <c r="N302">
        <f t="shared" si="148"/>
        <v>0.45</v>
      </c>
      <c r="O302">
        <f t="shared" si="154"/>
        <v>-0.05</v>
      </c>
      <c r="P302">
        <f t="shared" si="145"/>
        <v>0.48</v>
      </c>
      <c r="Q302">
        <f t="shared" ref="Q302:R306" si="160">E302</f>
        <v>0.44</v>
      </c>
      <c r="R302" s="107">
        <f t="shared" si="160"/>
        <v>0.04</v>
      </c>
      <c r="S302" s="107"/>
      <c r="T302" s="107"/>
      <c r="U302" s="107"/>
      <c r="V302">
        <v>-0.05</v>
      </c>
      <c r="W302">
        <v>0</v>
      </c>
      <c r="Z302">
        <f t="shared" si="147"/>
        <v>-0.12</v>
      </c>
      <c r="AA302">
        <v>0</v>
      </c>
      <c r="AB302">
        <v>0</v>
      </c>
      <c r="AC302">
        <v>0</v>
      </c>
    </row>
    <row r="303" spans="1:29" x14ac:dyDescent="0.25">
      <c r="A303" s="80">
        <v>45627</v>
      </c>
      <c r="B303" s="81">
        <f>+[1]Listen!C299</f>
        <v>0</v>
      </c>
      <c r="C303" s="85"/>
      <c r="D303">
        <f t="shared" si="135"/>
        <v>0.79500000000000004</v>
      </c>
      <c r="E303">
        <f t="shared" si="150"/>
        <v>0.755</v>
      </c>
      <c r="F303">
        <f t="shared" si="159"/>
        <v>0.04</v>
      </c>
      <c r="G303">
        <f t="shared" si="142"/>
        <v>0.85</v>
      </c>
      <c r="H303">
        <f t="shared" si="157"/>
        <v>0.98</v>
      </c>
      <c r="I303">
        <f t="shared" si="143"/>
        <v>-0.13</v>
      </c>
      <c r="J303">
        <f t="shared" si="156"/>
        <v>1.1399999999999999</v>
      </c>
      <c r="K303" s="85">
        <f t="shared" si="137"/>
        <v>0.98</v>
      </c>
      <c r="L303">
        <f t="shared" si="151"/>
        <v>0.16</v>
      </c>
      <c r="M303">
        <f t="shared" si="144"/>
        <v>0.92999999999999994</v>
      </c>
      <c r="N303">
        <f t="shared" si="148"/>
        <v>0.98</v>
      </c>
      <c r="O303">
        <f t="shared" si="154"/>
        <v>-0.05</v>
      </c>
      <c r="P303">
        <f t="shared" si="145"/>
        <v>0.79500000000000004</v>
      </c>
      <c r="Q303">
        <f t="shared" si="160"/>
        <v>0.755</v>
      </c>
      <c r="R303" s="103">
        <f t="shared" si="160"/>
        <v>0.04</v>
      </c>
      <c r="S303" s="103"/>
      <c r="T303" s="103"/>
      <c r="U303" s="103"/>
      <c r="V303">
        <v>-0.05</v>
      </c>
      <c r="W303">
        <v>0</v>
      </c>
      <c r="Z303">
        <f t="shared" si="147"/>
        <v>-0.08</v>
      </c>
      <c r="AA303">
        <v>0</v>
      </c>
      <c r="AB303">
        <v>0</v>
      </c>
      <c r="AC303">
        <v>0</v>
      </c>
    </row>
    <row r="304" spans="1:29" x14ac:dyDescent="0.25">
      <c r="A304" s="80">
        <v>45658</v>
      </c>
      <c r="B304" s="81">
        <f>+[1]Listen!C300</f>
        <v>0</v>
      </c>
      <c r="C304" s="85"/>
      <c r="D304">
        <f t="shared" si="135"/>
        <v>1.0349999999999999</v>
      </c>
      <c r="E304">
        <f t="shared" si="150"/>
        <v>0.995</v>
      </c>
      <c r="F304">
        <f t="shared" si="159"/>
        <v>0.04</v>
      </c>
      <c r="G304">
        <f t="shared" si="142"/>
        <v>1.35</v>
      </c>
      <c r="H304">
        <f t="shared" si="157"/>
        <v>1.6</v>
      </c>
      <c r="I304">
        <f t="shared" si="143"/>
        <v>-0.25</v>
      </c>
      <c r="J304">
        <f t="shared" si="156"/>
        <v>1.9400000000000002</v>
      </c>
      <c r="K304" s="85">
        <f t="shared" si="137"/>
        <v>1.6</v>
      </c>
      <c r="L304">
        <f t="shared" si="151"/>
        <v>0.34</v>
      </c>
      <c r="M304">
        <f t="shared" si="144"/>
        <v>1.4000000000000001</v>
      </c>
      <c r="N304">
        <f t="shared" si="148"/>
        <v>1.6</v>
      </c>
      <c r="O304">
        <f t="shared" si="154"/>
        <v>-0.2</v>
      </c>
      <c r="P304">
        <f t="shared" si="145"/>
        <v>1.0349999999999999</v>
      </c>
      <c r="Q304">
        <f t="shared" si="160"/>
        <v>0.995</v>
      </c>
      <c r="R304" s="103">
        <f t="shared" si="160"/>
        <v>0.04</v>
      </c>
      <c r="S304" s="103"/>
      <c r="T304" s="103"/>
      <c r="U304" s="103"/>
      <c r="V304">
        <v>-0.2</v>
      </c>
      <c r="W304">
        <v>0</v>
      </c>
      <c r="Z304">
        <f t="shared" si="147"/>
        <v>-0.05</v>
      </c>
      <c r="AA304">
        <v>0</v>
      </c>
      <c r="AB304">
        <v>0</v>
      </c>
      <c r="AC304">
        <v>0</v>
      </c>
    </row>
    <row r="305" spans="1:29" x14ac:dyDescent="0.25">
      <c r="A305" s="80">
        <v>45689</v>
      </c>
      <c r="B305" s="81">
        <f>+[1]Listen!C301</f>
        <v>0</v>
      </c>
      <c r="C305" s="85"/>
      <c r="D305">
        <f t="shared" si="135"/>
        <v>1.0150000000000001</v>
      </c>
      <c r="E305">
        <f t="shared" si="150"/>
        <v>0.97500000000000009</v>
      </c>
      <c r="F305">
        <f t="shared" si="159"/>
        <v>0.04</v>
      </c>
      <c r="G305">
        <f t="shared" si="142"/>
        <v>1.32</v>
      </c>
      <c r="H305">
        <f t="shared" si="157"/>
        <v>1.6</v>
      </c>
      <c r="I305">
        <f t="shared" si="143"/>
        <v>-0.28000000000000003</v>
      </c>
      <c r="J305">
        <f t="shared" si="156"/>
        <v>1.9400000000000002</v>
      </c>
      <c r="K305" s="85">
        <f t="shared" si="137"/>
        <v>1.6</v>
      </c>
      <c r="L305">
        <f t="shared" si="151"/>
        <v>0.34</v>
      </c>
      <c r="M305">
        <f t="shared" si="144"/>
        <v>1.4000000000000001</v>
      </c>
      <c r="N305">
        <f t="shared" si="148"/>
        <v>1.6</v>
      </c>
      <c r="O305">
        <f t="shared" si="154"/>
        <v>-0.2</v>
      </c>
      <c r="P305">
        <f t="shared" si="145"/>
        <v>1.0150000000000001</v>
      </c>
      <c r="Q305">
        <f t="shared" si="160"/>
        <v>0.97500000000000009</v>
      </c>
      <c r="R305" s="103">
        <f t="shared" si="160"/>
        <v>0.04</v>
      </c>
      <c r="S305" s="103"/>
      <c r="T305" s="103"/>
      <c r="U305" s="103"/>
      <c r="V305">
        <v>-0.2</v>
      </c>
      <c r="W305">
        <v>0</v>
      </c>
      <c r="Z305">
        <f t="shared" si="147"/>
        <v>-0.08</v>
      </c>
      <c r="AA305">
        <v>0</v>
      </c>
      <c r="AB305">
        <v>0</v>
      </c>
      <c r="AC305">
        <v>0</v>
      </c>
    </row>
    <row r="306" spans="1:29" x14ac:dyDescent="0.25">
      <c r="A306" s="80">
        <v>45717</v>
      </c>
      <c r="B306" s="81">
        <f>+[1]Listen!C302</f>
        <v>0</v>
      </c>
      <c r="C306" s="85"/>
      <c r="D306">
        <f t="shared" si="135"/>
        <v>0.55000000000000004</v>
      </c>
      <c r="E306">
        <f t="shared" si="150"/>
        <v>0.51</v>
      </c>
      <c r="F306">
        <f t="shared" si="159"/>
        <v>0.04</v>
      </c>
      <c r="G306">
        <f t="shared" si="142"/>
        <v>0.35000000000000003</v>
      </c>
      <c r="H306">
        <f t="shared" si="157"/>
        <v>0.52</v>
      </c>
      <c r="I306">
        <f t="shared" si="143"/>
        <v>-0.16999999999999998</v>
      </c>
      <c r="J306">
        <f t="shared" si="156"/>
        <v>0.62</v>
      </c>
      <c r="K306" s="85">
        <f t="shared" si="137"/>
        <v>0.52</v>
      </c>
      <c r="L306">
        <f t="shared" si="151"/>
        <v>0.1</v>
      </c>
      <c r="M306">
        <f t="shared" si="144"/>
        <v>0.47000000000000003</v>
      </c>
      <c r="N306">
        <f t="shared" si="148"/>
        <v>0.52</v>
      </c>
      <c r="O306">
        <f t="shared" si="154"/>
        <v>-0.05</v>
      </c>
      <c r="P306">
        <f t="shared" si="145"/>
        <v>0.55000000000000004</v>
      </c>
      <c r="Q306">
        <f t="shared" si="160"/>
        <v>0.51</v>
      </c>
      <c r="R306" s="103">
        <f t="shared" si="160"/>
        <v>0.04</v>
      </c>
      <c r="S306" s="103"/>
      <c r="T306" s="103"/>
      <c r="U306" s="103"/>
      <c r="V306">
        <v>-0.05</v>
      </c>
      <c r="W306">
        <v>0</v>
      </c>
      <c r="Z306">
        <f t="shared" si="147"/>
        <v>-0.12</v>
      </c>
      <c r="AA306">
        <v>0</v>
      </c>
      <c r="AB306">
        <v>0</v>
      </c>
      <c r="AC306">
        <v>0</v>
      </c>
    </row>
    <row r="307" spans="1:29" x14ac:dyDescent="0.25">
      <c r="A307" s="80">
        <v>45748</v>
      </c>
      <c r="B307" s="81">
        <f>+[1]Listen!C303</f>
        <v>0</v>
      </c>
      <c r="C307" s="85"/>
      <c r="D307">
        <f t="shared" ref="D307:D363" si="161">E307+F307</f>
        <v>0.31000000000000005</v>
      </c>
      <c r="E307">
        <f t="shared" si="150"/>
        <v>0.31000000000000005</v>
      </c>
      <c r="F307">
        <f t="shared" si="159"/>
        <v>0</v>
      </c>
      <c r="G307">
        <f t="shared" si="142"/>
        <v>0.26</v>
      </c>
      <c r="H307">
        <f t="shared" si="157"/>
        <v>0.34500000000000003</v>
      </c>
      <c r="I307">
        <f t="shared" si="143"/>
        <v>-8.4999999999999992E-2</v>
      </c>
      <c r="J307">
        <f t="shared" si="156"/>
        <v>0.37000000000000005</v>
      </c>
      <c r="K307" s="85">
        <f t="shared" si="137"/>
        <v>0.34500000000000003</v>
      </c>
      <c r="L307">
        <f t="shared" ref="L307:L338" si="162">L295</f>
        <v>2.5000000000000001E-2</v>
      </c>
      <c r="M307">
        <f t="shared" si="144"/>
        <v>0.30000000000000004</v>
      </c>
      <c r="N307">
        <f t="shared" si="148"/>
        <v>0.34500000000000003</v>
      </c>
      <c r="O307">
        <f t="shared" si="154"/>
        <v>-4.4999999999999998E-2</v>
      </c>
      <c r="P307">
        <f t="shared" si="145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3">VLOOKUP(MONTH(A307),tblMthAdj,4,FALSE)</f>
        <v>-4.4999999999999998E-2</v>
      </c>
      <c r="W307">
        <v>0</v>
      </c>
      <c r="Z307">
        <f t="shared" si="147"/>
        <v>-0.04</v>
      </c>
      <c r="AA307">
        <v>0</v>
      </c>
      <c r="AB307">
        <v>0</v>
      </c>
      <c r="AC307">
        <v>0</v>
      </c>
    </row>
    <row r="308" spans="1:29" x14ac:dyDescent="0.25">
      <c r="A308" s="80">
        <v>45778</v>
      </c>
      <c r="B308" s="81">
        <f>+[1]Listen!C304</f>
        <v>0</v>
      </c>
      <c r="C308" s="85"/>
      <c r="D308">
        <f t="shared" si="161"/>
        <v>0.29000000000000004</v>
      </c>
      <c r="E308">
        <f t="shared" si="150"/>
        <v>0.29000000000000004</v>
      </c>
      <c r="F308">
        <f t="shared" si="159"/>
        <v>0</v>
      </c>
      <c r="G308">
        <f t="shared" si="142"/>
        <v>0.255</v>
      </c>
      <c r="H308">
        <f t="shared" si="157"/>
        <v>0.32</v>
      </c>
      <c r="I308">
        <f t="shared" si="143"/>
        <v>-6.5000000000000002E-2</v>
      </c>
      <c r="J308">
        <f t="shared" si="156"/>
        <v>0.34500000000000003</v>
      </c>
      <c r="K308" s="85">
        <f t="shared" si="137"/>
        <v>0.32</v>
      </c>
      <c r="L308">
        <f t="shared" si="162"/>
        <v>2.5000000000000001E-2</v>
      </c>
      <c r="M308">
        <f t="shared" si="144"/>
        <v>0.28500000000000003</v>
      </c>
      <c r="N308">
        <f t="shared" si="148"/>
        <v>0.32</v>
      </c>
      <c r="O308">
        <f t="shared" si="154"/>
        <v>-3.5000000000000003E-2</v>
      </c>
      <c r="P308">
        <f t="shared" si="145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3"/>
        <v>-3.5000000000000003E-2</v>
      </c>
      <c r="W308">
        <v>0</v>
      </c>
      <c r="Z308">
        <f t="shared" si="147"/>
        <v>-0.03</v>
      </c>
      <c r="AA308">
        <v>0</v>
      </c>
      <c r="AB308">
        <v>0</v>
      </c>
      <c r="AC308">
        <v>0</v>
      </c>
    </row>
    <row r="309" spans="1:29" x14ac:dyDescent="0.25">
      <c r="A309" s="80">
        <v>45809</v>
      </c>
      <c r="B309" s="81">
        <f>+[1]Listen!C305</f>
        <v>0</v>
      </c>
      <c r="C309" s="85"/>
      <c r="D309">
        <f t="shared" si="161"/>
        <v>0.29750000000000004</v>
      </c>
      <c r="E309">
        <f t="shared" si="150"/>
        <v>0.30000000000000004</v>
      </c>
      <c r="F309">
        <f t="shared" si="159"/>
        <v>-2.5000000000000001E-3</v>
      </c>
      <c r="G309">
        <f t="shared" si="142"/>
        <v>0.25000000000000006</v>
      </c>
      <c r="H309">
        <f t="shared" si="157"/>
        <v>0.30500000000000005</v>
      </c>
      <c r="I309">
        <f t="shared" si="143"/>
        <v>-5.5000000000000007E-2</v>
      </c>
      <c r="J309">
        <f t="shared" si="156"/>
        <v>0.33000000000000007</v>
      </c>
      <c r="K309" s="85">
        <f t="shared" si="137"/>
        <v>0.30500000000000005</v>
      </c>
      <c r="L309">
        <f t="shared" si="162"/>
        <v>2.5000000000000001E-2</v>
      </c>
      <c r="M309">
        <f t="shared" si="144"/>
        <v>0.27</v>
      </c>
      <c r="N309">
        <f t="shared" si="148"/>
        <v>0.30500000000000005</v>
      </c>
      <c r="O309">
        <f t="shared" si="154"/>
        <v>-3.5000000000000003E-2</v>
      </c>
      <c r="P309">
        <f t="shared" si="145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3"/>
        <v>-3.5000000000000003E-2</v>
      </c>
      <c r="W309">
        <v>0</v>
      </c>
      <c r="Z309">
        <f t="shared" si="147"/>
        <v>-0.02</v>
      </c>
      <c r="AA309">
        <v>0</v>
      </c>
      <c r="AB309">
        <v>0</v>
      </c>
      <c r="AC309">
        <v>0</v>
      </c>
    </row>
    <row r="310" spans="1:29" x14ac:dyDescent="0.25">
      <c r="A310" s="80">
        <v>45839</v>
      </c>
      <c r="B310" s="81">
        <f>+[1]Listen!C306</f>
        <v>0</v>
      </c>
      <c r="C310" s="85"/>
      <c r="D310">
        <f t="shared" si="161"/>
        <v>0.31250000000000006</v>
      </c>
      <c r="E310">
        <f t="shared" si="150"/>
        <v>0.31500000000000006</v>
      </c>
      <c r="F310">
        <f t="shared" si="159"/>
        <v>-2.5000000000000001E-3</v>
      </c>
      <c r="G310">
        <f t="shared" si="142"/>
        <v>0.35500000000000004</v>
      </c>
      <c r="H310">
        <f t="shared" si="157"/>
        <v>0.37500000000000006</v>
      </c>
      <c r="I310">
        <f t="shared" si="143"/>
        <v>-0.02</v>
      </c>
      <c r="J310">
        <f t="shared" si="156"/>
        <v>0.40000000000000008</v>
      </c>
      <c r="K310" s="85">
        <f t="shared" si="137"/>
        <v>0.37500000000000006</v>
      </c>
      <c r="L310">
        <f t="shared" si="162"/>
        <v>2.5000000000000001E-2</v>
      </c>
      <c r="M310">
        <f t="shared" si="144"/>
        <v>0.35500000000000004</v>
      </c>
      <c r="N310">
        <f t="shared" si="148"/>
        <v>0.37500000000000006</v>
      </c>
      <c r="O310">
        <f t="shared" si="154"/>
        <v>-0.02</v>
      </c>
      <c r="P310">
        <f t="shared" si="145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3"/>
        <v>-0.02</v>
      </c>
      <c r="W310">
        <v>0</v>
      </c>
      <c r="Z310">
        <f t="shared" si="147"/>
        <v>0</v>
      </c>
      <c r="AA310">
        <v>0</v>
      </c>
      <c r="AB310">
        <v>0</v>
      </c>
      <c r="AC310">
        <v>0</v>
      </c>
    </row>
    <row r="311" spans="1:29" x14ac:dyDescent="0.25">
      <c r="A311" s="80">
        <v>45870</v>
      </c>
      <c r="B311" s="81">
        <f>+[1]Listen!C307</f>
        <v>0</v>
      </c>
      <c r="C311" s="85"/>
      <c r="D311">
        <f t="shared" si="161"/>
        <v>0.31000000000000005</v>
      </c>
      <c r="E311">
        <f t="shared" si="150"/>
        <v>0.31500000000000006</v>
      </c>
      <c r="F311">
        <f t="shared" si="159"/>
        <v>-5.0000000000000001E-3</v>
      </c>
      <c r="G311">
        <f t="shared" si="142"/>
        <v>0.35500000000000004</v>
      </c>
      <c r="H311">
        <f t="shared" si="157"/>
        <v>0.37500000000000006</v>
      </c>
      <c r="I311">
        <f t="shared" si="143"/>
        <v>-0.02</v>
      </c>
      <c r="J311">
        <f t="shared" si="156"/>
        <v>0.39000000000000007</v>
      </c>
      <c r="K311" s="85">
        <f t="shared" ref="K311:K363" si="164">K299+Y311+AA311</f>
        <v>0.37500000000000006</v>
      </c>
      <c r="L311">
        <f t="shared" si="162"/>
        <v>1.4999999999999999E-2</v>
      </c>
      <c r="M311">
        <f t="shared" si="144"/>
        <v>0.35500000000000004</v>
      </c>
      <c r="N311">
        <f t="shared" si="148"/>
        <v>0.37500000000000006</v>
      </c>
      <c r="O311">
        <f t="shared" si="154"/>
        <v>-0.02</v>
      </c>
      <c r="P311">
        <f t="shared" si="145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3"/>
        <v>-0.02</v>
      </c>
      <c r="W311">
        <v>0</v>
      </c>
      <c r="Z311">
        <f t="shared" si="147"/>
        <v>0</v>
      </c>
      <c r="AA311">
        <v>0</v>
      </c>
      <c r="AB311">
        <v>0</v>
      </c>
      <c r="AC311">
        <v>0</v>
      </c>
    </row>
    <row r="312" spans="1:29" x14ac:dyDescent="0.25">
      <c r="A312" s="80">
        <v>45901</v>
      </c>
      <c r="B312" s="81">
        <f>+[1]Listen!C308</f>
        <v>0</v>
      </c>
      <c r="C312" s="85"/>
      <c r="D312">
        <f t="shared" si="161"/>
        <v>0.28500000000000003</v>
      </c>
      <c r="E312">
        <f t="shared" si="150"/>
        <v>0.29000000000000004</v>
      </c>
      <c r="F312">
        <f t="shared" si="159"/>
        <v>-5.0000000000000001E-3</v>
      </c>
      <c r="G312">
        <f t="shared" si="142"/>
        <v>0.24500000000000002</v>
      </c>
      <c r="H312">
        <f t="shared" si="157"/>
        <v>0.28500000000000003</v>
      </c>
      <c r="I312">
        <f t="shared" si="143"/>
        <v>-0.04</v>
      </c>
      <c r="J312">
        <f t="shared" si="156"/>
        <v>0.30000000000000004</v>
      </c>
      <c r="K312" s="85">
        <f t="shared" si="164"/>
        <v>0.28500000000000003</v>
      </c>
      <c r="L312">
        <f t="shared" si="162"/>
        <v>1.4999999999999999E-2</v>
      </c>
      <c r="M312">
        <f t="shared" si="144"/>
        <v>0.26500000000000001</v>
      </c>
      <c r="N312">
        <f t="shared" si="148"/>
        <v>0.28500000000000003</v>
      </c>
      <c r="O312">
        <f t="shared" si="154"/>
        <v>-0.02</v>
      </c>
      <c r="P312">
        <f t="shared" si="145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3"/>
        <v>-0.02</v>
      </c>
      <c r="W312">
        <v>0</v>
      </c>
      <c r="Z312">
        <f t="shared" si="147"/>
        <v>-0.02</v>
      </c>
      <c r="AA312">
        <v>0</v>
      </c>
      <c r="AB312">
        <v>0</v>
      </c>
      <c r="AC312">
        <v>0</v>
      </c>
    </row>
    <row r="313" spans="1:29" x14ac:dyDescent="0.25">
      <c r="A313" s="80">
        <v>45931</v>
      </c>
      <c r="B313" s="81">
        <f>+[1]Listen!C309</f>
        <v>0</v>
      </c>
      <c r="C313" s="85"/>
      <c r="D313">
        <f t="shared" si="161"/>
        <v>0.34499999999999997</v>
      </c>
      <c r="E313">
        <f t="shared" si="150"/>
        <v>0.35</v>
      </c>
      <c r="F313">
        <f t="shared" si="159"/>
        <v>-5.0000000000000001E-3</v>
      </c>
      <c r="G313">
        <f t="shared" si="142"/>
        <v>0.22000000000000006</v>
      </c>
      <c r="H313">
        <f t="shared" si="157"/>
        <v>0.30500000000000005</v>
      </c>
      <c r="I313">
        <f t="shared" si="143"/>
        <v>-8.4999999999999992E-2</v>
      </c>
      <c r="J313">
        <f t="shared" si="156"/>
        <v>0.31500000000000006</v>
      </c>
      <c r="K313" s="85">
        <f t="shared" si="164"/>
        <v>0.30500000000000005</v>
      </c>
      <c r="L313">
        <f t="shared" si="162"/>
        <v>9.9999999999999985E-3</v>
      </c>
      <c r="M313">
        <f t="shared" si="144"/>
        <v>0.25000000000000006</v>
      </c>
      <c r="N313">
        <f t="shared" si="148"/>
        <v>0.30500000000000005</v>
      </c>
      <c r="O313">
        <f t="shared" si="154"/>
        <v>-5.5E-2</v>
      </c>
      <c r="P313">
        <f t="shared" si="145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3"/>
        <v>-5.5E-2</v>
      </c>
      <c r="W313">
        <v>0</v>
      </c>
      <c r="Z313">
        <f t="shared" si="147"/>
        <v>-0.03</v>
      </c>
      <c r="AA313">
        <v>0</v>
      </c>
      <c r="AB313">
        <v>0</v>
      </c>
      <c r="AC313">
        <v>0</v>
      </c>
    </row>
    <row r="314" spans="1:29" x14ac:dyDescent="0.25">
      <c r="A314" s="80">
        <v>45962</v>
      </c>
      <c r="B314" s="81">
        <f>+[1]Listen!C310</f>
        <v>0</v>
      </c>
      <c r="C314" s="85"/>
      <c r="D314">
        <f t="shared" si="161"/>
        <v>0.48</v>
      </c>
      <c r="E314">
        <f t="shared" si="150"/>
        <v>0.44</v>
      </c>
      <c r="F314">
        <f t="shared" si="159"/>
        <v>0.04</v>
      </c>
      <c r="G314">
        <f t="shared" si="142"/>
        <v>0.28000000000000003</v>
      </c>
      <c r="H314">
        <f t="shared" si="157"/>
        <v>0.45</v>
      </c>
      <c r="I314">
        <f t="shared" si="143"/>
        <v>-0.16999999999999998</v>
      </c>
      <c r="J314">
        <f t="shared" si="156"/>
        <v>0.51</v>
      </c>
      <c r="K314" s="85">
        <f t="shared" si="164"/>
        <v>0.45</v>
      </c>
      <c r="L314">
        <f t="shared" si="162"/>
        <v>0.06</v>
      </c>
      <c r="M314">
        <f t="shared" si="144"/>
        <v>0.4</v>
      </c>
      <c r="N314">
        <f t="shared" si="148"/>
        <v>0.45</v>
      </c>
      <c r="O314">
        <f t="shared" si="154"/>
        <v>-0.05</v>
      </c>
      <c r="P314">
        <f t="shared" si="145"/>
        <v>0.48</v>
      </c>
      <c r="Q314">
        <f t="shared" ref="Q314:R318" si="165">E314</f>
        <v>0.44</v>
      </c>
      <c r="R314" s="107">
        <f t="shared" si="165"/>
        <v>0.04</v>
      </c>
      <c r="S314" s="107"/>
      <c r="T314" s="107"/>
      <c r="U314" s="107"/>
      <c r="V314">
        <v>-0.05</v>
      </c>
      <c r="W314">
        <v>0</v>
      </c>
      <c r="Z314">
        <f t="shared" si="147"/>
        <v>-0.12</v>
      </c>
      <c r="AA314">
        <v>0</v>
      </c>
      <c r="AB314">
        <v>0</v>
      </c>
      <c r="AC314">
        <v>0</v>
      </c>
    </row>
    <row r="315" spans="1:29" x14ac:dyDescent="0.25">
      <c r="A315" s="80">
        <v>45992</v>
      </c>
      <c r="B315" s="81">
        <f>+[1]Listen!C311</f>
        <v>0</v>
      </c>
      <c r="C315" s="85"/>
      <c r="D315">
        <f t="shared" si="161"/>
        <v>0.79500000000000004</v>
      </c>
      <c r="E315">
        <f t="shared" si="150"/>
        <v>0.755</v>
      </c>
      <c r="F315">
        <f t="shared" si="159"/>
        <v>0.04</v>
      </c>
      <c r="G315">
        <f t="shared" si="142"/>
        <v>0.85</v>
      </c>
      <c r="H315">
        <f t="shared" si="157"/>
        <v>0.98</v>
      </c>
      <c r="I315">
        <f t="shared" si="143"/>
        <v>-0.13</v>
      </c>
      <c r="J315">
        <f t="shared" si="156"/>
        <v>1.1399999999999999</v>
      </c>
      <c r="K315" s="85">
        <f t="shared" si="164"/>
        <v>0.98</v>
      </c>
      <c r="L315">
        <f t="shared" si="162"/>
        <v>0.16</v>
      </c>
      <c r="M315">
        <f t="shared" si="144"/>
        <v>0.92999999999999994</v>
      </c>
      <c r="N315">
        <f t="shared" si="148"/>
        <v>0.98</v>
      </c>
      <c r="O315">
        <f t="shared" si="154"/>
        <v>-0.05</v>
      </c>
      <c r="P315">
        <f t="shared" si="145"/>
        <v>0.79500000000000004</v>
      </c>
      <c r="Q315">
        <f t="shared" si="165"/>
        <v>0.755</v>
      </c>
      <c r="R315" s="103">
        <f t="shared" si="165"/>
        <v>0.04</v>
      </c>
      <c r="S315" s="103"/>
      <c r="T315" s="103"/>
      <c r="U315" s="103"/>
      <c r="V315">
        <v>-0.05</v>
      </c>
      <c r="W315">
        <v>0</v>
      </c>
      <c r="Z315">
        <f t="shared" si="147"/>
        <v>-0.08</v>
      </c>
      <c r="AA315">
        <v>0</v>
      </c>
      <c r="AB315">
        <v>0</v>
      </c>
      <c r="AC315">
        <v>0</v>
      </c>
    </row>
    <row r="316" spans="1:29" x14ac:dyDescent="0.25">
      <c r="A316" s="80">
        <v>46023</v>
      </c>
      <c r="B316" s="81">
        <f>+[1]Listen!C312</f>
        <v>0</v>
      </c>
      <c r="C316" s="85"/>
      <c r="D316">
        <f t="shared" si="161"/>
        <v>1.0349999999999999</v>
      </c>
      <c r="E316">
        <f t="shared" si="150"/>
        <v>0.995</v>
      </c>
      <c r="F316">
        <f t="shared" si="159"/>
        <v>0.04</v>
      </c>
      <c r="G316">
        <f t="shared" si="142"/>
        <v>1.35</v>
      </c>
      <c r="H316">
        <f t="shared" si="157"/>
        <v>1.6</v>
      </c>
      <c r="I316">
        <f t="shared" si="143"/>
        <v>-0.25</v>
      </c>
      <c r="J316">
        <f t="shared" si="156"/>
        <v>1.9400000000000002</v>
      </c>
      <c r="K316" s="85">
        <f t="shared" si="164"/>
        <v>1.6</v>
      </c>
      <c r="L316">
        <f t="shared" si="162"/>
        <v>0.34</v>
      </c>
      <c r="M316">
        <f t="shared" si="144"/>
        <v>1.4000000000000001</v>
      </c>
      <c r="N316">
        <f t="shared" si="148"/>
        <v>1.6</v>
      </c>
      <c r="O316">
        <f t="shared" si="154"/>
        <v>-0.2</v>
      </c>
      <c r="P316">
        <f t="shared" si="145"/>
        <v>1.0349999999999999</v>
      </c>
      <c r="Q316">
        <f t="shared" si="165"/>
        <v>0.995</v>
      </c>
      <c r="R316" s="103">
        <f t="shared" si="165"/>
        <v>0.04</v>
      </c>
      <c r="S316" s="103"/>
      <c r="T316" s="103"/>
      <c r="U316" s="103"/>
      <c r="V316">
        <v>-0.2</v>
      </c>
      <c r="W316">
        <v>0</v>
      </c>
      <c r="Z316">
        <f t="shared" si="147"/>
        <v>-0.05</v>
      </c>
      <c r="AA316">
        <v>0</v>
      </c>
      <c r="AB316">
        <v>0</v>
      </c>
      <c r="AC316">
        <v>0</v>
      </c>
    </row>
    <row r="317" spans="1:29" x14ac:dyDescent="0.25">
      <c r="A317" s="80">
        <v>46054</v>
      </c>
      <c r="B317" s="81">
        <f>+[1]Listen!C313</f>
        <v>0</v>
      </c>
      <c r="C317" s="85"/>
      <c r="D317">
        <f t="shared" si="161"/>
        <v>1.0150000000000001</v>
      </c>
      <c r="E317">
        <f t="shared" si="150"/>
        <v>0.97500000000000009</v>
      </c>
      <c r="F317">
        <f t="shared" si="159"/>
        <v>0.04</v>
      </c>
      <c r="G317">
        <f t="shared" si="142"/>
        <v>1.32</v>
      </c>
      <c r="H317">
        <f t="shared" si="157"/>
        <v>1.6</v>
      </c>
      <c r="I317">
        <f t="shared" si="143"/>
        <v>-0.28000000000000003</v>
      </c>
      <c r="J317">
        <f t="shared" si="156"/>
        <v>1.9400000000000002</v>
      </c>
      <c r="K317" s="85">
        <f t="shared" si="164"/>
        <v>1.6</v>
      </c>
      <c r="L317">
        <f t="shared" si="162"/>
        <v>0.34</v>
      </c>
      <c r="M317">
        <f t="shared" si="144"/>
        <v>1.4000000000000001</v>
      </c>
      <c r="N317">
        <f t="shared" si="148"/>
        <v>1.6</v>
      </c>
      <c r="O317">
        <f t="shared" si="154"/>
        <v>-0.2</v>
      </c>
      <c r="P317">
        <f t="shared" si="145"/>
        <v>1.0150000000000001</v>
      </c>
      <c r="Q317">
        <f t="shared" si="165"/>
        <v>0.97500000000000009</v>
      </c>
      <c r="R317" s="103">
        <f t="shared" si="165"/>
        <v>0.04</v>
      </c>
      <c r="S317" s="103"/>
      <c r="T317" s="103"/>
      <c r="U317" s="103"/>
      <c r="V317">
        <v>-0.2</v>
      </c>
      <c r="W317">
        <v>0</v>
      </c>
      <c r="Z317">
        <f t="shared" si="147"/>
        <v>-0.08</v>
      </c>
      <c r="AA317">
        <v>0</v>
      </c>
      <c r="AB317">
        <v>0</v>
      </c>
      <c r="AC317">
        <v>0</v>
      </c>
    </row>
    <row r="318" spans="1:29" x14ac:dyDescent="0.25">
      <c r="A318" s="80">
        <v>46082</v>
      </c>
      <c r="B318" s="81">
        <f>+[1]Listen!C314</f>
        <v>0</v>
      </c>
      <c r="C318" s="85"/>
      <c r="D318">
        <f t="shared" si="161"/>
        <v>0.55000000000000004</v>
      </c>
      <c r="E318">
        <f t="shared" si="150"/>
        <v>0.51</v>
      </c>
      <c r="F318">
        <f t="shared" si="159"/>
        <v>0.04</v>
      </c>
      <c r="G318">
        <f t="shared" si="142"/>
        <v>0.35000000000000003</v>
      </c>
      <c r="H318">
        <f t="shared" si="157"/>
        <v>0.52</v>
      </c>
      <c r="I318">
        <f t="shared" si="143"/>
        <v>-0.16999999999999998</v>
      </c>
      <c r="J318">
        <f t="shared" si="156"/>
        <v>0.62</v>
      </c>
      <c r="K318" s="85">
        <f t="shared" si="164"/>
        <v>0.52</v>
      </c>
      <c r="L318">
        <f t="shared" si="162"/>
        <v>0.1</v>
      </c>
      <c r="M318">
        <f t="shared" si="144"/>
        <v>0.47000000000000003</v>
      </c>
      <c r="N318">
        <f t="shared" si="148"/>
        <v>0.52</v>
      </c>
      <c r="O318">
        <f t="shared" si="154"/>
        <v>-0.05</v>
      </c>
      <c r="P318">
        <f t="shared" si="145"/>
        <v>0.55000000000000004</v>
      </c>
      <c r="Q318">
        <f t="shared" si="165"/>
        <v>0.51</v>
      </c>
      <c r="R318" s="103">
        <f t="shared" si="165"/>
        <v>0.04</v>
      </c>
      <c r="S318" s="103"/>
      <c r="T318" s="103"/>
      <c r="U318" s="103"/>
      <c r="V318">
        <v>-0.05</v>
      </c>
      <c r="W318">
        <v>0</v>
      </c>
      <c r="Z318">
        <f t="shared" si="147"/>
        <v>-0.12</v>
      </c>
      <c r="AA318">
        <v>0</v>
      </c>
      <c r="AB318">
        <v>0</v>
      </c>
      <c r="AC318">
        <v>0</v>
      </c>
    </row>
    <row r="319" spans="1:29" x14ac:dyDescent="0.25">
      <c r="A319" s="80">
        <v>46113</v>
      </c>
      <c r="B319" s="81">
        <f>+[1]Listen!C315</f>
        <v>0</v>
      </c>
      <c r="C319" s="85"/>
      <c r="D319">
        <f t="shared" si="161"/>
        <v>0.31000000000000005</v>
      </c>
      <c r="E319">
        <f t="shared" si="150"/>
        <v>0.31000000000000005</v>
      </c>
      <c r="F319">
        <f t="shared" si="159"/>
        <v>0</v>
      </c>
      <c r="G319">
        <f t="shared" si="142"/>
        <v>0.26</v>
      </c>
      <c r="H319">
        <f t="shared" si="157"/>
        <v>0.34500000000000003</v>
      </c>
      <c r="I319">
        <f t="shared" si="143"/>
        <v>-8.4999999999999992E-2</v>
      </c>
      <c r="J319">
        <f t="shared" si="156"/>
        <v>0.37000000000000005</v>
      </c>
      <c r="K319" s="85">
        <f t="shared" si="164"/>
        <v>0.34500000000000003</v>
      </c>
      <c r="L319">
        <f t="shared" si="162"/>
        <v>2.5000000000000001E-2</v>
      </c>
      <c r="M319">
        <f t="shared" si="144"/>
        <v>0.30000000000000004</v>
      </c>
      <c r="N319">
        <f t="shared" si="148"/>
        <v>0.34500000000000003</v>
      </c>
      <c r="O319">
        <f t="shared" si="154"/>
        <v>-4.4999999999999998E-2</v>
      </c>
      <c r="P319">
        <f t="shared" si="145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6">VLOOKUP(MONTH(A319),tblMthAdj,4,FALSE)</f>
        <v>-4.4999999999999998E-2</v>
      </c>
      <c r="W319">
        <v>0</v>
      </c>
      <c r="Z319">
        <f t="shared" si="147"/>
        <v>-0.04</v>
      </c>
      <c r="AA319">
        <v>0</v>
      </c>
      <c r="AB319">
        <v>0</v>
      </c>
      <c r="AC319">
        <v>0</v>
      </c>
    </row>
    <row r="320" spans="1:29" x14ac:dyDescent="0.25">
      <c r="A320" s="80">
        <v>46143</v>
      </c>
      <c r="B320" s="81">
        <f>+[1]Listen!C316</f>
        <v>0</v>
      </c>
      <c r="C320" s="85"/>
      <c r="D320">
        <f t="shared" si="161"/>
        <v>0.29000000000000004</v>
      </c>
      <c r="E320">
        <f t="shared" si="150"/>
        <v>0.29000000000000004</v>
      </c>
      <c r="F320">
        <f t="shared" si="159"/>
        <v>0</v>
      </c>
      <c r="G320">
        <f t="shared" si="142"/>
        <v>0.255</v>
      </c>
      <c r="H320">
        <f t="shared" si="157"/>
        <v>0.32</v>
      </c>
      <c r="I320">
        <f t="shared" si="143"/>
        <v>-6.5000000000000002E-2</v>
      </c>
      <c r="J320">
        <f t="shared" si="156"/>
        <v>0.34500000000000003</v>
      </c>
      <c r="K320" s="85">
        <f t="shared" si="164"/>
        <v>0.32</v>
      </c>
      <c r="L320">
        <f t="shared" si="162"/>
        <v>2.5000000000000001E-2</v>
      </c>
      <c r="M320">
        <f t="shared" si="144"/>
        <v>0.28500000000000003</v>
      </c>
      <c r="N320">
        <f t="shared" si="148"/>
        <v>0.32</v>
      </c>
      <c r="O320">
        <f t="shared" si="154"/>
        <v>-3.5000000000000003E-2</v>
      </c>
      <c r="P320">
        <f t="shared" si="145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6"/>
        <v>-3.5000000000000003E-2</v>
      </c>
      <c r="W320">
        <v>0</v>
      </c>
      <c r="Z320">
        <f t="shared" si="147"/>
        <v>-0.03</v>
      </c>
      <c r="AA320">
        <v>0</v>
      </c>
      <c r="AB320">
        <v>0</v>
      </c>
      <c r="AC320">
        <v>0</v>
      </c>
    </row>
    <row r="321" spans="1:29" x14ac:dyDescent="0.25">
      <c r="A321" s="80">
        <v>46174</v>
      </c>
      <c r="B321" s="81">
        <f>+[1]Listen!C317</f>
        <v>0</v>
      </c>
      <c r="C321" s="85"/>
      <c r="D321">
        <f t="shared" si="161"/>
        <v>0.29750000000000004</v>
      </c>
      <c r="E321">
        <f t="shared" si="150"/>
        <v>0.30000000000000004</v>
      </c>
      <c r="F321">
        <f t="shared" si="159"/>
        <v>-2.5000000000000001E-3</v>
      </c>
      <c r="G321">
        <f t="shared" si="142"/>
        <v>0.25000000000000006</v>
      </c>
      <c r="H321">
        <f t="shared" si="157"/>
        <v>0.30500000000000005</v>
      </c>
      <c r="I321">
        <f t="shared" si="143"/>
        <v>-5.5000000000000007E-2</v>
      </c>
      <c r="J321">
        <f t="shared" si="156"/>
        <v>0.33000000000000007</v>
      </c>
      <c r="K321" s="85">
        <f t="shared" si="164"/>
        <v>0.30500000000000005</v>
      </c>
      <c r="L321">
        <f t="shared" si="162"/>
        <v>2.5000000000000001E-2</v>
      </c>
      <c r="M321">
        <f t="shared" si="144"/>
        <v>0.27</v>
      </c>
      <c r="N321">
        <f t="shared" si="148"/>
        <v>0.30500000000000005</v>
      </c>
      <c r="O321">
        <f t="shared" si="154"/>
        <v>-3.5000000000000003E-2</v>
      </c>
      <c r="P321">
        <f t="shared" si="145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6"/>
        <v>-3.5000000000000003E-2</v>
      </c>
      <c r="W321">
        <v>0</v>
      </c>
      <c r="Z321">
        <f t="shared" si="147"/>
        <v>-0.02</v>
      </c>
      <c r="AA321">
        <v>0</v>
      </c>
      <c r="AB321">
        <v>0</v>
      </c>
      <c r="AC321">
        <v>0</v>
      </c>
    </row>
    <row r="322" spans="1:29" x14ac:dyDescent="0.25">
      <c r="A322" s="80">
        <v>46204</v>
      </c>
      <c r="B322" s="81">
        <f>+[1]Listen!C318</f>
        <v>0</v>
      </c>
      <c r="C322" s="85"/>
      <c r="D322">
        <f t="shared" si="161"/>
        <v>0.31250000000000006</v>
      </c>
      <c r="E322">
        <f t="shared" si="150"/>
        <v>0.31500000000000006</v>
      </c>
      <c r="F322">
        <f t="shared" si="159"/>
        <v>-2.5000000000000001E-3</v>
      </c>
      <c r="G322">
        <f t="shared" si="142"/>
        <v>0.35500000000000004</v>
      </c>
      <c r="H322">
        <f t="shared" si="157"/>
        <v>0.37500000000000006</v>
      </c>
      <c r="I322">
        <f t="shared" si="143"/>
        <v>-0.02</v>
      </c>
      <c r="J322">
        <f t="shared" si="156"/>
        <v>0.40000000000000008</v>
      </c>
      <c r="K322" s="85">
        <f t="shared" si="164"/>
        <v>0.37500000000000006</v>
      </c>
      <c r="L322">
        <f t="shared" si="162"/>
        <v>2.5000000000000001E-2</v>
      </c>
      <c r="M322">
        <f t="shared" si="144"/>
        <v>0.35500000000000004</v>
      </c>
      <c r="N322">
        <f t="shared" si="148"/>
        <v>0.37500000000000006</v>
      </c>
      <c r="O322">
        <f t="shared" si="154"/>
        <v>-0.02</v>
      </c>
      <c r="P322">
        <f t="shared" si="145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6"/>
        <v>-0.02</v>
      </c>
      <c r="W322">
        <v>0</v>
      </c>
      <c r="Z322">
        <f t="shared" si="147"/>
        <v>0</v>
      </c>
      <c r="AA322">
        <v>0</v>
      </c>
      <c r="AB322">
        <v>0</v>
      </c>
      <c r="AC322">
        <v>0</v>
      </c>
    </row>
    <row r="323" spans="1:29" x14ac:dyDescent="0.25">
      <c r="A323" s="80">
        <v>46235</v>
      </c>
      <c r="B323" s="81">
        <f>+[1]Listen!C319</f>
        <v>0</v>
      </c>
      <c r="C323" s="85"/>
      <c r="D323">
        <f t="shared" si="161"/>
        <v>0.31000000000000005</v>
      </c>
      <c r="E323">
        <f t="shared" si="150"/>
        <v>0.31500000000000006</v>
      </c>
      <c r="F323">
        <f t="shared" si="159"/>
        <v>-5.0000000000000001E-3</v>
      </c>
      <c r="G323">
        <f t="shared" si="142"/>
        <v>0.35500000000000004</v>
      </c>
      <c r="H323">
        <f t="shared" si="157"/>
        <v>0.37500000000000006</v>
      </c>
      <c r="I323">
        <f t="shared" si="143"/>
        <v>-0.02</v>
      </c>
      <c r="J323">
        <f t="shared" si="156"/>
        <v>0.39000000000000007</v>
      </c>
      <c r="K323" s="85">
        <f t="shared" si="164"/>
        <v>0.37500000000000006</v>
      </c>
      <c r="L323">
        <f t="shared" si="162"/>
        <v>1.4999999999999999E-2</v>
      </c>
      <c r="M323">
        <f t="shared" si="144"/>
        <v>0.35500000000000004</v>
      </c>
      <c r="N323">
        <f t="shared" si="148"/>
        <v>0.37500000000000006</v>
      </c>
      <c r="O323">
        <f t="shared" si="154"/>
        <v>-0.02</v>
      </c>
      <c r="P323">
        <f t="shared" si="145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6"/>
        <v>-0.02</v>
      </c>
      <c r="W323">
        <v>0</v>
      </c>
      <c r="Z323">
        <f t="shared" si="147"/>
        <v>0</v>
      </c>
      <c r="AA323">
        <v>0</v>
      </c>
      <c r="AB323">
        <v>0</v>
      </c>
      <c r="AC323">
        <v>0</v>
      </c>
    </row>
    <row r="324" spans="1:29" x14ac:dyDescent="0.25">
      <c r="A324" s="80">
        <v>46266</v>
      </c>
      <c r="B324" s="81">
        <f>+[1]Listen!C320</f>
        <v>0</v>
      </c>
      <c r="C324" s="85"/>
      <c r="D324">
        <f t="shared" si="161"/>
        <v>0.28500000000000003</v>
      </c>
      <c r="E324">
        <f t="shared" si="150"/>
        <v>0.29000000000000004</v>
      </c>
      <c r="F324">
        <f t="shared" si="159"/>
        <v>-5.0000000000000001E-3</v>
      </c>
      <c r="G324">
        <f t="shared" si="142"/>
        <v>0.24500000000000002</v>
      </c>
      <c r="H324">
        <f t="shared" si="157"/>
        <v>0.28500000000000003</v>
      </c>
      <c r="I324">
        <f t="shared" si="143"/>
        <v>-0.04</v>
      </c>
      <c r="J324">
        <f t="shared" si="156"/>
        <v>0.30000000000000004</v>
      </c>
      <c r="K324" s="85">
        <f t="shared" si="164"/>
        <v>0.28500000000000003</v>
      </c>
      <c r="L324">
        <f t="shared" si="162"/>
        <v>1.4999999999999999E-2</v>
      </c>
      <c r="M324">
        <f t="shared" si="144"/>
        <v>0.26500000000000001</v>
      </c>
      <c r="N324">
        <f t="shared" si="148"/>
        <v>0.28500000000000003</v>
      </c>
      <c r="O324">
        <f t="shared" si="154"/>
        <v>-0.02</v>
      </c>
      <c r="P324">
        <f t="shared" si="145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6"/>
        <v>-0.02</v>
      </c>
      <c r="W324">
        <v>0</v>
      </c>
      <c r="Z324">
        <f t="shared" si="147"/>
        <v>-0.02</v>
      </c>
      <c r="AA324">
        <v>0</v>
      </c>
      <c r="AB324">
        <v>0</v>
      </c>
      <c r="AC324">
        <v>0</v>
      </c>
    </row>
    <row r="325" spans="1:29" x14ac:dyDescent="0.25">
      <c r="A325" s="80">
        <v>46296</v>
      </c>
      <c r="B325" s="81">
        <f>+[1]Listen!C321</f>
        <v>0</v>
      </c>
      <c r="C325" s="85"/>
      <c r="D325">
        <f t="shared" si="161"/>
        <v>0.34499999999999997</v>
      </c>
      <c r="E325">
        <f t="shared" si="150"/>
        <v>0.35</v>
      </c>
      <c r="F325">
        <f t="shared" si="159"/>
        <v>-5.0000000000000001E-3</v>
      </c>
      <c r="G325">
        <f t="shared" si="142"/>
        <v>0.22000000000000006</v>
      </c>
      <c r="H325">
        <f t="shared" si="157"/>
        <v>0.30500000000000005</v>
      </c>
      <c r="I325">
        <f t="shared" si="143"/>
        <v>-8.4999999999999992E-2</v>
      </c>
      <c r="J325">
        <f t="shared" si="156"/>
        <v>0.31500000000000006</v>
      </c>
      <c r="K325" s="85">
        <f t="shared" si="164"/>
        <v>0.30500000000000005</v>
      </c>
      <c r="L325">
        <f t="shared" si="162"/>
        <v>9.9999999999999985E-3</v>
      </c>
      <c r="M325">
        <f t="shared" si="144"/>
        <v>0.25000000000000006</v>
      </c>
      <c r="N325">
        <f t="shared" si="148"/>
        <v>0.30500000000000005</v>
      </c>
      <c r="O325">
        <f t="shared" si="154"/>
        <v>-5.5E-2</v>
      </c>
      <c r="P325">
        <f t="shared" si="145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6"/>
        <v>-5.5E-2</v>
      </c>
      <c r="W325">
        <v>0</v>
      </c>
      <c r="Z325">
        <f t="shared" si="147"/>
        <v>-0.03</v>
      </c>
      <c r="AA325">
        <v>0</v>
      </c>
      <c r="AB325">
        <v>0</v>
      </c>
      <c r="AC325">
        <v>0</v>
      </c>
    </row>
    <row r="326" spans="1:29" x14ac:dyDescent="0.25">
      <c r="A326" s="80">
        <v>46327</v>
      </c>
      <c r="B326" s="81">
        <f>+[1]Listen!C322</f>
        <v>0</v>
      </c>
      <c r="C326" s="85"/>
      <c r="D326">
        <f t="shared" si="161"/>
        <v>0.48</v>
      </c>
      <c r="E326">
        <f t="shared" si="150"/>
        <v>0.44</v>
      </c>
      <c r="F326">
        <f t="shared" si="159"/>
        <v>0.04</v>
      </c>
      <c r="G326">
        <f t="shared" si="142"/>
        <v>0.28000000000000003</v>
      </c>
      <c r="H326">
        <f t="shared" si="157"/>
        <v>0.45</v>
      </c>
      <c r="I326">
        <f t="shared" si="143"/>
        <v>-0.16999999999999998</v>
      </c>
      <c r="J326">
        <f t="shared" ref="J326:J357" si="167">K326+L326</f>
        <v>0.51</v>
      </c>
      <c r="K326" s="85">
        <f t="shared" si="164"/>
        <v>0.45</v>
      </c>
      <c r="L326">
        <f t="shared" si="162"/>
        <v>0.06</v>
      </c>
      <c r="M326">
        <f t="shared" si="144"/>
        <v>0.4</v>
      </c>
      <c r="N326">
        <f t="shared" si="148"/>
        <v>0.45</v>
      </c>
      <c r="O326">
        <f t="shared" si="154"/>
        <v>-0.05</v>
      </c>
      <c r="P326">
        <f t="shared" si="145"/>
        <v>0.48</v>
      </c>
      <c r="Q326">
        <f t="shared" ref="Q326:R330" si="168">E326</f>
        <v>0.44</v>
      </c>
      <c r="R326" s="107">
        <f t="shared" si="168"/>
        <v>0.04</v>
      </c>
      <c r="S326" s="107"/>
      <c r="T326" s="107"/>
      <c r="U326" s="107"/>
      <c r="V326">
        <v>-0.05</v>
      </c>
      <c r="W326">
        <v>0</v>
      </c>
      <c r="Z326">
        <f t="shared" si="147"/>
        <v>-0.12</v>
      </c>
      <c r="AA326">
        <v>0</v>
      </c>
      <c r="AB326">
        <v>0</v>
      </c>
      <c r="AC326">
        <v>0</v>
      </c>
    </row>
    <row r="327" spans="1:29" x14ac:dyDescent="0.25">
      <c r="A327" s="80">
        <v>46357</v>
      </c>
      <c r="B327" s="81">
        <f>+[1]Listen!C323</f>
        <v>0</v>
      </c>
      <c r="C327" s="85"/>
      <c r="D327">
        <f t="shared" si="161"/>
        <v>0.79500000000000004</v>
      </c>
      <c r="E327">
        <f t="shared" si="150"/>
        <v>0.755</v>
      </c>
      <c r="F327">
        <f t="shared" si="159"/>
        <v>0.04</v>
      </c>
      <c r="G327">
        <f t="shared" si="142"/>
        <v>0.85</v>
      </c>
      <c r="H327">
        <f t="shared" si="157"/>
        <v>0.98</v>
      </c>
      <c r="I327">
        <f t="shared" si="143"/>
        <v>-0.13</v>
      </c>
      <c r="J327">
        <f t="shared" si="167"/>
        <v>1.1399999999999999</v>
      </c>
      <c r="K327" s="85">
        <f t="shared" si="164"/>
        <v>0.98</v>
      </c>
      <c r="L327">
        <f t="shared" si="162"/>
        <v>0.16</v>
      </c>
      <c r="M327">
        <f t="shared" si="144"/>
        <v>0.92999999999999994</v>
      </c>
      <c r="N327">
        <f t="shared" si="148"/>
        <v>0.98</v>
      </c>
      <c r="O327">
        <f t="shared" si="154"/>
        <v>-0.05</v>
      </c>
      <c r="P327">
        <f t="shared" si="145"/>
        <v>0.79500000000000004</v>
      </c>
      <c r="Q327">
        <f t="shared" si="168"/>
        <v>0.755</v>
      </c>
      <c r="R327" s="103">
        <f t="shared" si="168"/>
        <v>0.04</v>
      </c>
      <c r="S327" s="103"/>
      <c r="T327" s="103"/>
      <c r="U327" s="103"/>
      <c r="V327">
        <v>-0.05</v>
      </c>
      <c r="W327">
        <v>0</v>
      </c>
      <c r="Z327">
        <f t="shared" si="147"/>
        <v>-0.08</v>
      </c>
      <c r="AA327">
        <v>0</v>
      </c>
      <c r="AB327">
        <v>0</v>
      </c>
      <c r="AC327">
        <v>0</v>
      </c>
    </row>
    <row r="328" spans="1:29" x14ac:dyDescent="0.25">
      <c r="A328" s="80">
        <v>46388</v>
      </c>
      <c r="B328" s="81">
        <f>+[1]Listen!C324</f>
        <v>0</v>
      </c>
      <c r="C328" s="85"/>
      <c r="D328">
        <f t="shared" si="161"/>
        <v>1.0349999999999999</v>
      </c>
      <c r="E328">
        <f t="shared" si="150"/>
        <v>0.995</v>
      </c>
      <c r="F328">
        <f t="shared" si="159"/>
        <v>0.04</v>
      </c>
      <c r="G328">
        <f t="shared" si="142"/>
        <v>1.35</v>
      </c>
      <c r="H328">
        <f t="shared" si="157"/>
        <v>1.6</v>
      </c>
      <c r="I328">
        <f t="shared" si="143"/>
        <v>-0.25</v>
      </c>
      <c r="J328">
        <f t="shared" si="167"/>
        <v>1.9400000000000002</v>
      </c>
      <c r="K328" s="85">
        <f t="shared" si="164"/>
        <v>1.6</v>
      </c>
      <c r="L328">
        <f t="shared" si="162"/>
        <v>0.34</v>
      </c>
      <c r="M328">
        <f t="shared" si="144"/>
        <v>1.4000000000000001</v>
      </c>
      <c r="N328">
        <f t="shared" si="148"/>
        <v>1.6</v>
      </c>
      <c r="O328">
        <f t="shared" si="154"/>
        <v>-0.2</v>
      </c>
      <c r="P328">
        <f t="shared" si="145"/>
        <v>1.0349999999999999</v>
      </c>
      <c r="Q328">
        <f t="shared" si="168"/>
        <v>0.995</v>
      </c>
      <c r="R328" s="103">
        <f t="shared" si="168"/>
        <v>0.04</v>
      </c>
      <c r="S328" s="103"/>
      <c r="T328" s="103"/>
      <c r="U328" s="103"/>
      <c r="V328">
        <v>-0.2</v>
      </c>
      <c r="W328">
        <v>0</v>
      </c>
      <c r="Z328">
        <f t="shared" si="147"/>
        <v>-0.05</v>
      </c>
      <c r="AA328">
        <v>0</v>
      </c>
      <c r="AB328">
        <v>0</v>
      </c>
      <c r="AC328">
        <v>0</v>
      </c>
    </row>
    <row r="329" spans="1:29" x14ac:dyDescent="0.25">
      <c r="A329" s="80">
        <v>46419</v>
      </c>
      <c r="B329" s="81">
        <f>+[1]Listen!C325</f>
        <v>0</v>
      </c>
      <c r="C329" s="85"/>
      <c r="D329">
        <f t="shared" si="161"/>
        <v>1.0150000000000001</v>
      </c>
      <c r="E329">
        <f t="shared" si="150"/>
        <v>0.97500000000000009</v>
      </c>
      <c r="F329">
        <f t="shared" si="159"/>
        <v>0.04</v>
      </c>
      <c r="G329">
        <f t="shared" si="142"/>
        <v>1.32</v>
      </c>
      <c r="H329">
        <f t="shared" si="157"/>
        <v>1.6</v>
      </c>
      <c r="I329">
        <f t="shared" si="143"/>
        <v>-0.28000000000000003</v>
      </c>
      <c r="J329">
        <f t="shared" si="167"/>
        <v>1.9400000000000002</v>
      </c>
      <c r="K329" s="85">
        <f t="shared" si="164"/>
        <v>1.6</v>
      </c>
      <c r="L329">
        <f t="shared" si="162"/>
        <v>0.34</v>
      </c>
      <c r="M329">
        <f t="shared" si="144"/>
        <v>1.4000000000000001</v>
      </c>
      <c r="N329">
        <f t="shared" si="148"/>
        <v>1.6</v>
      </c>
      <c r="O329">
        <f t="shared" si="154"/>
        <v>-0.2</v>
      </c>
      <c r="P329">
        <f t="shared" si="145"/>
        <v>1.0150000000000001</v>
      </c>
      <c r="Q329">
        <f t="shared" si="168"/>
        <v>0.97500000000000009</v>
      </c>
      <c r="R329" s="103">
        <f t="shared" si="168"/>
        <v>0.04</v>
      </c>
      <c r="S329" s="103"/>
      <c r="T329" s="103"/>
      <c r="U329" s="103"/>
      <c r="V329">
        <v>-0.2</v>
      </c>
      <c r="W329">
        <v>0</v>
      </c>
      <c r="Z329">
        <f t="shared" si="147"/>
        <v>-0.08</v>
      </c>
      <c r="AA329">
        <v>0</v>
      </c>
      <c r="AB329">
        <v>0</v>
      </c>
      <c r="AC329">
        <v>0</v>
      </c>
    </row>
    <row r="330" spans="1:29" x14ac:dyDescent="0.25">
      <c r="A330" s="80">
        <v>46447</v>
      </c>
      <c r="B330" s="81">
        <f>+[1]Listen!C326</f>
        <v>0</v>
      </c>
      <c r="C330" s="85"/>
      <c r="D330">
        <f t="shared" si="161"/>
        <v>0.55000000000000004</v>
      </c>
      <c r="E330">
        <f t="shared" si="150"/>
        <v>0.51</v>
      </c>
      <c r="F330">
        <f t="shared" si="159"/>
        <v>0.04</v>
      </c>
      <c r="G330">
        <f t="shared" ref="G330:G363" si="169">H330+I330</f>
        <v>0.35000000000000003</v>
      </c>
      <c r="H330">
        <f t="shared" si="157"/>
        <v>0.52</v>
      </c>
      <c r="I330">
        <f t="shared" ref="I330:I363" si="170">O330+Z330</f>
        <v>-0.16999999999999998</v>
      </c>
      <c r="J330">
        <f t="shared" si="167"/>
        <v>0.62</v>
      </c>
      <c r="K330" s="85">
        <f t="shared" si="164"/>
        <v>0.52</v>
      </c>
      <c r="L330">
        <f t="shared" si="162"/>
        <v>0.1</v>
      </c>
      <c r="M330">
        <f t="shared" ref="M330:M363" si="171">N330+O330</f>
        <v>0.47000000000000003</v>
      </c>
      <c r="N330">
        <f t="shared" si="148"/>
        <v>0.52</v>
      </c>
      <c r="O330">
        <f t="shared" si="154"/>
        <v>-0.05</v>
      </c>
      <c r="P330">
        <f t="shared" ref="P330:P363" si="172">Q330+R330</f>
        <v>0.55000000000000004</v>
      </c>
      <c r="Q330">
        <f t="shared" si="168"/>
        <v>0.51</v>
      </c>
      <c r="R330" s="103">
        <f t="shared" si="168"/>
        <v>0.04</v>
      </c>
      <c r="S330" s="103"/>
      <c r="T330" s="103"/>
      <c r="U330" s="103"/>
      <c r="V330">
        <v>-0.05</v>
      </c>
      <c r="W330">
        <v>0</v>
      </c>
      <c r="Z330">
        <f t="shared" ref="Z330:Z363" si="173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5">
      <c r="A331" s="80">
        <v>46478</v>
      </c>
      <c r="B331" s="81">
        <f>+[1]Listen!C327</f>
        <v>0</v>
      </c>
      <c r="C331" s="85"/>
      <c r="D331">
        <f t="shared" si="161"/>
        <v>0.31000000000000005</v>
      </c>
      <c r="E331">
        <f t="shared" si="150"/>
        <v>0.31000000000000005</v>
      </c>
      <c r="F331">
        <f t="shared" si="159"/>
        <v>0</v>
      </c>
      <c r="G331">
        <f t="shared" si="169"/>
        <v>0.26</v>
      </c>
      <c r="H331">
        <f t="shared" si="157"/>
        <v>0.34500000000000003</v>
      </c>
      <c r="I331">
        <f t="shared" si="170"/>
        <v>-8.4999999999999992E-2</v>
      </c>
      <c r="J331">
        <f t="shared" si="167"/>
        <v>0.37000000000000005</v>
      </c>
      <c r="K331" s="85">
        <f t="shared" si="164"/>
        <v>0.34500000000000003</v>
      </c>
      <c r="L331">
        <f t="shared" si="162"/>
        <v>2.5000000000000001E-2</v>
      </c>
      <c r="M331">
        <f t="shared" si="171"/>
        <v>0.30000000000000004</v>
      </c>
      <c r="N331">
        <f t="shared" si="148"/>
        <v>0.34500000000000003</v>
      </c>
      <c r="O331">
        <f t="shared" si="154"/>
        <v>-4.4999999999999998E-2</v>
      </c>
      <c r="P331">
        <f t="shared" si="172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4">VLOOKUP(MONTH(A331),tblMthAdj,4,FALSE)</f>
        <v>-4.4999999999999998E-2</v>
      </c>
      <c r="W331">
        <v>0</v>
      </c>
      <c r="Z331">
        <f t="shared" si="173"/>
        <v>-0.04</v>
      </c>
      <c r="AA331">
        <v>0</v>
      </c>
      <c r="AB331">
        <v>0</v>
      </c>
      <c r="AC331">
        <v>0</v>
      </c>
    </row>
    <row r="332" spans="1:29" x14ac:dyDescent="0.25">
      <c r="A332" s="80">
        <v>46508</v>
      </c>
      <c r="B332" s="81">
        <f>+[1]Listen!C328</f>
        <v>0</v>
      </c>
      <c r="C332" s="85"/>
      <c r="D332">
        <f t="shared" si="161"/>
        <v>0.29000000000000004</v>
      </c>
      <c r="E332">
        <f t="shared" si="150"/>
        <v>0.29000000000000004</v>
      </c>
      <c r="F332">
        <f t="shared" si="159"/>
        <v>0</v>
      </c>
      <c r="G332">
        <f t="shared" si="169"/>
        <v>0.255</v>
      </c>
      <c r="H332">
        <f t="shared" si="157"/>
        <v>0.32</v>
      </c>
      <c r="I332">
        <f t="shared" si="170"/>
        <v>-6.5000000000000002E-2</v>
      </c>
      <c r="J332">
        <f t="shared" si="167"/>
        <v>0.34500000000000003</v>
      </c>
      <c r="K332" s="85">
        <f t="shared" si="164"/>
        <v>0.32</v>
      </c>
      <c r="L332">
        <f t="shared" si="162"/>
        <v>2.5000000000000001E-2</v>
      </c>
      <c r="M332">
        <f t="shared" si="171"/>
        <v>0.28500000000000003</v>
      </c>
      <c r="N332">
        <f t="shared" si="148"/>
        <v>0.32</v>
      </c>
      <c r="O332">
        <f t="shared" si="154"/>
        <v>-3.5000000000000003E-2</v>
      </c>
      <c r="P332">
        <f t="shared" si="172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4"/>
        <v>-3.5000000000000003E-2</v>
      </c>
      <c r="W332">
        <v>0</v>
      </c>
      <c r="Z332">
        <f t="shared" si="173"/>
        <v>-0.03</v>
      </c>
      <c r="AA332">
        <v>0</v>
      </c>
      <c r="AB332">
        <v>0</v>
      </c>
      <c r="AC332">
        <v>0</v>
      </c>
    </row>
    <row r="333" spans="1:29" x14ac:dyDescent="0.25">
      <c r="A333" s="80">
        <v>46539</v>
      </c>
      <c r="B333" s="81">
        <f>+[1]Listen!C329</f>
        <v>0</v>
      </c>
      <c r="C333" s="85"/>
      <c r="D333">
        <f t="shared" si="161"/>
        <v>0.29750000000000004</v>
      </c>
      <c r="E333">
        <f t="shared" si="150"/>
        <v>0.30000000000000004</v>
      </c>
      <c r="F333">
        <f t="shared" si="159"/>
        <v>-2.5000000000000001E-3</v>
      </c>
      <c r="G333">
        <f t="shared" si="169"/>
        <v>0.25000000000000006</v>
      </c>
      <c r="H333">
        <f t="shared" si="157"/>
        <v>0.30500000000000005</v>
      </c>
      <c r="I333">
        <f t="shared" si="170"/>
        <v>-5.5000000000000007E-2</v>
      </c>
      <c r="J333">
        <f t="shared" si="167"/>
        <v>0.33000000000000007</v>
      </c>
      <c r="K333" s="85">
        <f t="shared" si="164"/>
        <v>0.30500000000000005</v>
      </c>
      <c r="L333">
        <f t="shared" si="162"/>
        <v>2.5000000000000001E-2</v>
      </c>
      <c r="M333">
        <f t="shared" si="171"/>
        <v>0.27</v>
      </c>
      <c r="N333">
        <f t="shared" si="148"/>
        <v>0.30500000000000005</v>
      </c>
      <c r="O333">
        <f t="shared" si="154"/>
        <v>-3.5000000000000003E-2</v>
      </c>
      <c r="P333">
        <f t="shared" si="172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4"/>
        <v>-3.5000000000000003E-2</v>
      </c>
      <c r="W333">
        <v>0</v>
      </c>
      <c r="Z333">
        <f t="shared" si="173"/>
        <v>-0.02</v>
      </c>
      <c r="AA333">
        <v>0</v>
      </c>
      <c r="AB333">
        <v>0</v>
      </c>
      <c r="AC333">
        <v>0</v>
      </c>
    </row>
    <row r="334" spans="1:29" x14ac:dyDescent="0.25">
      <c r="A334" s="80">
        <v>46569</v>
      </c>
      <c r="B334" s="81">
        <f>+[1]Listen!C330</f>
        <v>0</v>
      </c>
      <c r="C334" s="85"/>
      <c r="D334">
        <f t="shared" si="161"/>
        <v>0.31250000000000006</v>
      </c>
      <c r="E334">
        <f t="shared" si="150"/>
        <v>0.31500000000000006</v>
      </c>
      <c r="F334">
        <f t="shared" si="159"/>
        <v>-2.5000000000000001E-3</v>
      </c>
      <c r="G334">
        <f t="shared" si="169"/>
        <v>0.35500000000000004</v>
      </c>
      <c r="H334">
        <f t="shared" si="157"/>
        <v>0.37500000000000006</v>
      </c>
      <c r="I334">
        <f t="shared" si="170"/>
        <v>-0.02</v>
      </c>
      <c r="J334">
        <f t="shared" si="167"/>
        <v>0.40000000000000008</v>
      </c>
      <c r="K334" s="85">
        <f t="shared" si="164"/>
        <v>0.37500000000000006</v>
      </c>
      <c r="L334">
        <f t="shared" si="162"/>
        <v>2.5000000000000001E-2</v>
      </c>
      <c r="M334">
        <f t="shared" si="171"/>
        <v>0.35500000000000004</v>
      </c>
      <c r="N334">
        <f t="shared" ref="N334:N363" si="175">K334</f>
        <v>0.37500000000000006</v>
      </c>
      <c r="O334">
        <f t="shared" si="154"/>
        <v>-0.02</v>
      </c>
      <c r="P334">
        <f t="shared" si="172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4"/>
        <v>-0.02</v>
      </c>
      <c r="W334">
        <v>0</v>
      </c>
      <c r="Z334">
        <f t="shared" si="173"/>
        <v>0</v>
      </c>
      <c r="AA334">
        <v>0</v>
      </c>
      <c r="AB334">
        <v>0</v>
      </c>
      <c r="AC334">
        <v>0</v>
      </c>
    </row>
    <row r="335" spans="1:29" x14ac:dyDescent="0.25">
      <c r="A335" s="80">
        <v>46600</v>
      </c>
      <c r="B335" s="81">
        <f>+[1]Listen!C331</f>
        <v>0</v>
      </c>
      <c r="C335" s="85"/>
      <c r="D335">
        <f t="shared" si="161"/>
        <v>0.31000000000000005</v>
      </c>
      <c r="E335">
        <f t="shared" si="150"/>
        <v>0.31500000000000006</v>
      </c>
      <c r="F335">
        <f t="shared" si="159"/>
        <v>-5.0000000000000001E-3</v>
      </c>
      <c r="G335">
        <f t="shared" si="169"/>
        <v>0.35500000000000004</v>
      </c>
      <c r="H335">
        <f t="shared" si="157"/>
        <v>0.37500000000000006</v>
      </c>
      <c r="I335">
        <f t="shared" si="170"/>
        <v>-0.02</v>
      </c>
      <c r="J335">
        <f t="shared" si="167"/>
        <v>0.39000000000000007</v>
      </c>
      <c r="K335" s="85">
        <f t="shared" si="164"/>
        <v>0.37500000000000006</v>
      </c>
      <c r="L335">
        <f t="shared" si="162"/>
        <v>1.4999999999999999E-2</v>
      </c>
      <c r="M335">
        <f t="shared" si="171"/>
        <v>0.35500000000000004</v>
      </c>
      <c r="N335">
        <f t="shared" si="175"/>
        <v>0.37500000000000006</v>
      </c>
      <c r="O335">
        <f t="shared" si="154"/>
        <v>-0.02</v>
      </c>
      <c r="P335">
        <f t="shared" si="172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4"/>
        <v>-0.02</v>
      </c>
      <c r="W335">
        <v>0</v>
      </c>
      <c r="Z335">
        <f t="shared" si="173"/>
        <v>0</v>
      </c>
      <c r="AA335">
        <v>0</v>
      </c>
      <c r="AB335">
        <v>0</v>
      </c>
      <c r="AC335">
        <v>0</v>
      </c>
    </row>
    <row r="336" spans="1:29" x14ac:dyDescent="0.25">
      <c r="A336" s="80">
        <v>46631</v>
      </c>
      <c r="B336" s="81">
        <f>+[1]Listen!C332</f>
        <v>0</v>
      </c>
      <c r="C336" s="85"/>
      <c r="D336">
        <f t="shared" si="161"/>
        <v>0.28500000000000003</v>
      </c>
      <c r="E336">
        <f t="shared" si="150"/>
        <v>0.29000000000000004</v>
      </c>
      <c r="F336">
        <f t="shared" si="159"/>
        <v>-5.0000000000000001E-3</v>
      </c>
      <c r="G336">
        <f t="shared" si="169"/>
        <v>0.24500000000000002</v>
      </c>
      <c r="H336">
        <f t="shared" si="157"/>
        <v>0.28500000000000003</v>
      </c>
      <c r="I336">
        <f t="shared" si="170"/>
        <v>-0.04</v>
      </c>
      <c r="J336">
        <f t="shared" si="167"/>
        <v>0.30000000000000004</v>
      </c>
      <c r="K336" s="85">
        <f t="shared" si="164"/>
        <v>0.28500000000000003</v>
      </c>
      <c r="L336">
        <f t="shared" si="162"/>
        <v>1.4999999999999999E-2</v>
      </c>
      <c r="M336">
        <f t="shared" si="171"/>
        <v>0.26500000000000001</v>
      </c>
      <c r="N336">
        <f t="shared" si="175"/>
        <v>0.28500000000000003</v>
      </c>
      <c r="O336">
        <f t="shared" si="154"/>
        <v>-0.02</v>
      </c>
      <c r="P336">
        <f t="shared" si="172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4"/>
        <v>-0.02</v>
      </c>
      <c r="W336">
        <v>0</v>
      </c>
      <c r="Z336">
        <f t="shared" si="173"/>
        <v>-0.02</v>
      </c>
      <c r="AA336">
        <v>0</v>
      </c>
      <c r="AB336">
        <v>0</v>
      </c>
      <c r="AC336">
        <v>0</v>
      </c>
    </row>
    <row r="337" spans="1:29" x14ac:dyDescent="0.25">
      <c r="A337" s="80">
        <v>46661</v>
      </c>
      <c r="B337" s="81">
        <f>+[1]Listen!C333</f>
        <v>0</v>
      </c>
      <c r="C337" s="85"/>
      <c r="D337">
        <f t="shared" si="161"/>
        <v>0.34499999999999997</v>
      </c>
      <c r="E337">
        <f t="shared" ref="E337:E363" si="176">E325+X337</f>
        <v>0.35</v>
      </c>
      <c r="F337">
        <f t="shared" si="159"/>
        <v>-5.0000000000000001E-3</v>
      </c>
      <c r="G337">
        <f t="shared" si="169"/>
        <v>0.22000000000000006</v>
      </c>
      <c r="H337">
        <f t="shared" si="157"/>
        <v>0.30500000000000005</v>
      </c>
      <c r="I337">
        <f t="shared" si="170"/>
        <v>-8.4999999999999992E-2</v>
      </c>
      <c r="J337">
        <f t="shared" si="167"/>
        <v>0.31500000000000006</v>
      </c>
      <c r="K337" s="85">
        <f t="shared" si="164"/>
        <v>0.30500000000000005</v>
      </c>
      <c r="L337">
        <f t="shared" si="162"/>
        <v>9.9999999999999985E-3</v>
      </c>
      <c r="M337">
        <f t="shared" si="171"/>
        <v>0.25000000000000006</v>
      </c>
      <c r="N337">
        <f t="shared" si="175"/>
        <v>0.30500000000000005</v>
      </c>
      <c r="O337">
        <f t="shared" si="154"/>
        <v>-5.5E-2</v>
      </c>
      <c r="P337">
        <f t="shared" si="172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4"/>
        <v>-5.5E-2</v>
      </c>
      <c r="W337">
        <v>0</v>
      </c>
      <c r="Z337">
        <f t="shared" si="173"/>
        <v>-0.03</v>
      </c>
      <c r="AA337">
        <v>0</v>
      </c>
      <c r="AB337">
        <v>0</v>
      </c>
      <c r="AC337">
        <v>0</v>
      </c>
    </row>
    <row r="338" spans="1:29" x14ac:dyDescent="0.25">
      <c r="A338" s="80">
        <v>46692</v>
      </c>
      <c r="B338" s="81">
        <f>+[1]Listen!C334</f>
        <v>0</v>
      </c>
      <c r="C338" s="85"/>
      <c r="D338">
        <f t="shared" si="161"/>
        <v>0.48</v>
      </c>
      <c r="E338">
        <f t="shared" si="176"/>
        <v>0.44</v>
      </c>
      <c r="F338">
        <f t="shared" si="159"/>
        <v>0.04</v>
      </c>
      <c r="G338">
        <f t="shared" si="169"/>
        <v>0.28000000000000003</v>
      </c>
      <c r="H338">
        <f t="shared" si="157"/>
        <v>0.45</v>
      </c>
      <c r="I338">
        <f t="shared" si="170"/>
        <v>-0.16999999999999998</v>
      </c>
      <c r="J338">
        <f t="shared" si="167"/>
        <v>0.51</v>
      </c>
      <c r="K338" s="85">
        <f t="shared" si="164"/>
        <v>0.45</v>
      </c>
      <c r="L338">
        <f t="shared" si="162"/>
        <v>0.06</v>
      </c>
      <c r="M338">
        <f t="shared" si="171"/>
        <v>0.4</v>
      </c>
      <c r="N338">
        <f t="shared" si="175"/>
        <v>0.45</v>
      </c>
      <c r="O338">
        <f t="shared" si="154"/>
        <v>-0.05</v>
      </c>
      <c r="P338">
        <f t="shared" si="172"/>
        <v>0.48</v>
      </c>
      <c r="Q338">
        <f t="shared" ref="Q338:R342" si="177">E338</f>
        <v>0.44</v>
      </c>
      <c r="R338" s="107">
        <f t="shared" si="177"/>
        <v>0.04</v>
      </c>
      <c r="S338" s="107"/>
      <c r="T338" s="107"/>
      <c r="U338" s="107"/>
      <c r="V338">
        <v>-0.05</v>
      </c>
      <c r="W338">
        <v>0</v>
      </c>
      <c r="Z338">
        <f t="shared" si="173"/>
        <v>-0.12</v>
      </c>
      <c r="AA338">
        <v>0</v>
      </c>
      <c r="AB338">
        <v>0</v>
      </c>
      <c r="AC338">
        <v>0</v>
      </c>
    </row>
    <row r="339" spans="1:29" x14ac:dyDescent="0.25">
      <c r="A339" s="80">
        <v>46722</v>
      </c>
      <c r="B339" s="81">
        <f>+[1]Listen!C335</f>
        <v>0</v>
      </c>
      <c r="C339" s="85"/>
      <c r="D339">
        <f t="shared" si="161"/>
        <v>0.79500000000000004</v>
      </c>
      <c r="E339">
        <f t="shared" si="176"/>
        <v>0.755</v>
      </c>
      <c r="F339">
        <f t="shared" si="159"/>
        <v>0.04</v>
      </c>
      <c r="G339">
        <f t="shared" si="169"/>
        <v>0.85</v>
      </c>
      <c r="H339">
        <f t="shared" si="157"/>
        <v>0.98</v>
      </c>
      <c r="I339">
        <f t="shared" si="170"/>
        <v>-0.13</v>
      </c>
      <c r="J339">
        <f t="shared" si="167"/>
        <v>1.1399999999999999</v>
      </c>
      <c r="K339" s="85">
        <f t="shared" si="164"/>
        <v>0.98</v>
      </c>
      <c r="L339">
        <f t="shared" ref="L339:L363" si="178">L327</f>
        <v>0.16</v>
      </c>
      <c r="M339">
        <f t="shared" si="171"/>
        <v>0.92999999999999994</v>
      </c>
      <c r="N339">
        <f t="shared" si="175"/>
        <v>0.98</v>
      </c>
      <c r="O339">
        <f t="shared" si="154"/>
        <v>-0.05</v>
      </c>
      <c r="P339">
        <f t="shared" si="172"/>
        <v>0.79500000000000004</v>
      </c>
      <c r="Q339">
        <f t="shared" si="177"/>
        <v>0.755</v>
      </c>
      <c r="R339" s="103">
        <f t="shared" si="177"/>
        <v>0.04</v>
      </c>
      <c r="S339" s="103"/>
      <c r="T339" s="103"/>
      <c r="U339" s="103"/>
      <c r="V339">
        <v>-0.05</v>
      </c>
      <c r="W339">
        <v>0</v>
      </c>
      <c r="Z339">
        <f t="shared" si="173"/>
        <v>-0.08</v>
      </c>
      <c r="AA339">
        <v>0</v>
      </c>
      <c r="AB339">
        <v>0</v>
      </c>
      <c r="AC339">
        <v>0</v>
      </c>
    </row>
    <row r="340" spans="1:29" x14ac:dyDescent="0.25">
      <c r="A340" s="80">
        <v>46753</v>
      </c>
      <c r="B340" s="81">
        <f>+[1]Listen!C336</f>
        <v>0</v>
      </c>
      <c r="C340" s="85"/>
      <c r="D340">
        <f t="shared" si="161"/>
        <v>1.0349999999999999</v>
      </c>
      <c r="E340">
        <f t="shared" si="176"/>
        <v>0.995</v>
      </c>
      <c r="F340">
        <f t="shared" si="159"/>
        <v>0.04</v>
      </c>
      <c r="G340">
        <f t="shared" si="169"/>
        <v>1.35</v>
      </c>
      <c r="H340">
        <f t="shared" si="157"/>
        <v>1.6</v>
      </c>
      <c r="I340">
        <f t="shared" si="170"/>
        <v>-0.25</v>
      </c>
      <c r="J340">
        <f t="shared" si="167"/>
        <v>1.9400000000000002</v>
      </c>
      <c r="K340" s="85">
        <f t="shared" si="164"/>
        <v>1.6</v>
      </c>
      <c r="L340">
        <f t="shared" si="178"/>
        <v>0.34</v>
      </c>
      <c r="M340">
        <f t="shared" si="171"/>
        <v>1.4000000000000001</v>
      </c>
      <c r="N340">
        <f t="shared" si="175"/>
        <v>1.6</v>
      </c>
      <c r="O340">
        <f t="shared" si="154"/>
        <v>-0.2</v>
      </c>
      <c r="P340">
        <f t="shared" si="172"/>
        <v>1.0349999999999999</v>
      </c>
      <c r="Q340">
        <f t="shared" si="177"/>
        <v>0.995</v>
      </c>
      <c r="R340" s="103">
        <f t="shared" si="177"/>
        <v>0.04</v>
      </c>
      <c r="S340" s="103"/>
      <c r="T340" s="103"/>
      <c r="U340" s="103"/>
      <c r="V340">
        <v>-0.2</v>
      </c>
      <c r="W340">
        <v>0</v>
      </c>
      <c r="Z340">
        <f t="shared" si="173"/>
        <v>-0.05</v>
      </c>
      <c r="AA340">
        <v>0</v>
      </c>
      <c r="AB340">
        <v>0</v>
      </c>
      <c r="AC340">
        <v>0</v>
      </c>
    </row>
    <row r="341" spans="1:29" x14ac:dyDescent="0.25">
      <c r="A341" s="80">
        <v>46784</v>
      </c>
      <c r="B341" s="81">
        <f>+[1]Listen!C337</f>
        <v>0</v>
      </c>
      <c r="C341" s="85"/>
      <c r="D341">
        <f t="shared" si="161"/>
        <v>1.0150000000000001</v>
      </c>
      <c r="E341">
        <f t="shared" si="176"/>
        <v>0.97500000000000009</v>
      </c>
      <c r="F341">
        <f t="shared" si="159"/>
        <v>0.04</v>
      </c>
      <c r="G341">
        <f t="shared" si="169"/>
        <v>1.32</v>
      </c>
      <c r="H341">
        <f t="shared" si="157"/>
        <v>1.6</v>
      </c>
      <c r="I341">
        <f t="shared" si="170"/>
        <v>-0.28000000000000003</v>
      </c>
      <c r="J341">
        <f t="shared" si="167"/>
        <v>1.9400000000000002</v>
      </c>
      <c r="K341" s="85">
        <f t="shared" si="164"/>
        <v>1.6</v>
      </c>
      <c r="L341">
        <f t="shared" si="178"/>
        <v>0.34</v>
      </c>
      <c r="M341">
        <f t="shared" si="171"/>
        <v>1.4000000000000001</v>
      </c>
      <c r="N341">
        <f t="shared" si="175"/>
        <v>1.6</v>
      </c>
      <c r="O341">
        <f t="shared" si="154"/>
        <v>-0.2</v>
      </c>
      <c r="P341">
        <f t="shared" si="172"/>
        <v>1.0150000000000001</v>
      </c>
      <c r="Q341">
        <f t="shared" si="177"/>
        <v>0.97500000000000009</v>
      </c>
      <c r="R341" s="103">
        <f t="shared" si="177"/>
        <v>0.04</v>
      </c>
      <c r="S341" s="103"/>
      <c r="T341" s="103"/>
      <c r="U341" s="103"/>
      <c r="V341">
        <v>-0.2</v>
      </c>
      <c r="W341">
        <v>0</v>
      </c>
      <c r="Z341">
        <f t="shared" si="173"/>
        <v>-0.08</v>
      </c>
      <c r="AA341">
        <v>0</v>
      </c>
      <c r="AB341">
        <v>0</v>
      </c>
      <c r="AC341">
        <v>0</v>
      </c>
    </row>
    <row r="342" spans="1:29" x14ac:dyDescent="0.25">
      <c r="A342" s="80">
        <v>46813</v>
      </c>
      <c r="B342" s="81">
        <f>+[1]Listen!C338</f>
        <v>0</v>
      </c>
      <c r="C342" s="85"/>
      <c r="D342">
        <f t="shared" si="161"/>
        <v>0.55000000000000004</v>
      </c>
      <c r="E342">
        <f t="shared" si="176"/>
        <v>0.51</v>
      </c>
      <c r="F342">
        <f t="shared" si="159"/>
        <v>0.04</v>
      </c>
      <c r="G342">
        <f t="shared" si="169"/>
        <v>0.35000000000000003</v>
      </c>
      <c r="H342">
        <f t="shared" si="157"/>
        <v>0.52</v>
      </c>
      <c r="I342">
        <f t="shared" si="170"/>
        <v>-0.16999999999999998</v>
      </c>
      <c r="J342">
        <f t="shared" si="167"/>
        <v>0.62</v>
      </c>
      <c r="K342" s="85">
        <f t="shared" si="164"/>
        <v>0.52</v>
      </c>
      <c r="L342">
        <f t="shared" si="178"/>
        <v>0.1</v>
      </c>
      <c r="M342">
        <f t="shared" si="171"/>
        <v>0.47000000000000003</v>
      </c>
      <c r="N342">
        <f t="shared" si="175"/>
        <v>0.52</v>
      </c>
      <c r="O342">
        <f t="shared" si="154"/>
        <v>-0.05</v>
      </c>
      <c r="P342">
        <f t="shared" si="172"/>
        <v>0.55000000000000004</v>
      </c>
      <c r="Q342">
        <f t="shared" si="177"/>
        <v>0.51</v>
      </c>
      <c r="R342" s="103">
        <f t="shared" si="177"/>
        <v>0.04</v>
      </c>
      <c r="S342" s="103"/>
      <c r="T342" s="103"/>
      <c r="U342" s="103"/>
      <c r="V342">
        <v>-0.05</v>
      </c>
      <c r="W342">
        <v>0</v>
      </c>
      <c r="Z342">
        <f t="shared" si="173"/>
        <v>-0.12</v>
      </c>
      <c r="AA342">
        <v>0</v>
      </c>
      <c r="AB342">
        <v>0</v>
      </c>
      <c r="AC342">
        <v>0</v>
      </c>
    </row>
    <row r="343" spans="1:29" x14ac:dyDescent="0.25">
      <c r="A343" s="80">
        <v>46844</v>
      </c>
      <c r="B343" s="81">
        <f>+[1]Listen!C339</f>
        <v>0</v>
      </c>
      <c r="C343" s="85"/>
      <c r="D343">
        <f t="shared" si="161"/>
        <v>0.31000000000000005</v>
      </c>
      <c r="E343">
        <f t="shared" si="176"/>
        <v>0.31000000000000005</v>
      </c>
      <c r="F343">
        <f t="shared" si="159"/>
        <v>0</v>
      </c>
      <c r="G343">
        <f t="shared" si="169"/>
        <v>0.26</v>
      </c>
      <c r="H343">
        <f t="shared" si="157"/>
        <v>0.34500000000000003</v>
      </c>
      <c r="I343">
        <f t="shared" si="170"/>
        <v>-8.4999999999999992E-2</v>
      </c>
      <c r="J343">
        <f t="shared" si="167"/>
        <v>0.37000000000000005</v>
      </c>
      <c r="K343" s="85">
        <f t="shared" si="164"/>
        <v>0.34500000000000003</v>
      </c>
      <c r="L343">
        <f t="shared" si="178"/>
        <v>2.5000000000000001E-2</v>
      </c>
      <c r="M343">
        <f t="shared" si="171"/>
        <v>0.30000000000000004</v>
      </c>
      <c r="N343">
        <f t="shared" si="175"/>
        <v>0.34500000000000003</v>
      </c>
      <c r="O343">
        <f t="shared" si="154"/>
        <v>-4.4999999999999998E-2</v>
      </c>
      <c r="P343">
        <f t="shared" si="172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9">VLOOKUP(MONTH(A343),tblMthAdj,4,FALSE)</f>
        <v>-4.4999999999999998E-2</v>
      </c>
      <c r="W343">
        <v>0</v>
      </c>
      <c r="Z343">
        <f t="shared" si="173"/>
        <v>-0.04</v>
      </c>
      <c r="AA343">
        <v>0</v>
      </c>
      <c r="AB343">
        <v>0</v>
      </c>
      <c r="AC343">
        <v>0</v>
      </c>
    </row>
    <row r="344" spans="1:29" x14ac:dyDescent="0.25">
      <c r="A344" s="80">
        <v>46874</v>
      </c>
      <c r="B344" s="81">
        <f>+[1]Listen!C340</f>
        <v>0</v>
      </c>
      <c r="C344" s="85"/>
      <c r="D344">
        <f t="shared" si="161"/>
        <v>0.29000000000000004</v>
      </c>
      <c r="E344">
        <f t="shared" si="176"/>
        <v>0.29000000000000004</v>
      </c>
      <c r="F344">
        <f t="shared" si="159"/>
        <v>0</v>
      </c>
      <c r="G344">
        <f t="shared" si="169"/>
        <v>0.255</v>
      </c>
      <c r="H344">
        <f t="shared" si="157"/>
        <v>0.32</v>
      </c>
      <c r="I344">
        <f t="shared" si="170"/>
        <v>-6.5000000000000002E-2</v>
      </c>
      <c r="J344">
        <f t="shared" si="167"/>
        <v>0.34500000000000003</v>
      </c>
      <c r="K344" s="85">
        <f t="shared" si="164"/>
        <v>0.32</v>
      </c>
      <c r="L344">
        <f t="shared" si="178"/>
        <v>2.5000000000000001E-2</v>
      </c>
      <c r="M344">
        <f t="shared" si="171"/>
        <v>0.28500000000000003</v>
      </c>
      <c r="N344">
        <f t="shared" si="175"/>
        <v>0.32</v>
      </c>
      <c r="O344">
        <f t="shared" si="154"/>
        <v>-3.5000000000000003E-2</v>
      </c>
      <c r="P344">
        <f t="shared" si="172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9"/>
        <v>-3.5000000000000003E-2</v>
      </c>
      <c r="W344">
        <v>0</v>
      </c>
      <c r="Z344">
        <f t="shared" si="173"/>
        <v>-0.03</v>
      </c>
      <c r="AA344">
        <v>0</v>
      </c>
      <c r="AB344">
        <v>0</v>
      </c>
      <c r="AC344">
        <v>0</v>
      </c>
    </row>
    <row r="345" spans="1:29" x14ac:dyDescent="0.25">
      <c r="A345" s="80">
        <v>46905</v>
      </c>
      <c r="B345" s="81">
        <f>+[1]Listen!C341</f>
        <v>0</v>
      </c>
      <c r="C345" s="85"/>
      <c r="D345">
        <f t="shared" si="161"/>
        <v>0.29750000000000004</v>
      </c>
      <c r="E345">
        <f t="shared" si="176"/>
        <v>0.30000000000000004</v>
      </c>
      <c r="F345">
        <f t="shared" si="159"/>
        <v>-2.5000000000000001E-3</v>
      </c>
      <c r="G345">
        <f t="shared" si="169"/>
        <v>0.25000000000000006</v>
      </c>
      <c r="H345">
        <f t="shared" si="157"/>
        <v>0.30500000000000005</v>
      </c>
      <c r="I345">
        <f t="shared" si="170"/>
        <v>-5.5000000000000007E-2</v>
      </c>
      <c r="J345">
        <f t="shared" si="167"/>
        <v>0.33000000000000007</v>
      </c>
      <c r="K345" s="85">
        <f t="shared" si="164"/>
        <v>0.30500000000000005</v>
      </c>
      <c r="L345">
        <f t="shared" si="178"/>
        <v>2.5000000000000001E-2</v>
      </c>
      <c r="M345">
        <f t="shared" si="171"/>
        <v>0.27</v>
      </c>
      <c r="N345">
        <f t="shared" si="175"/>
        <v>0.30500000000000005</v>
      </c>
      <c r="O345">
        <f t="shared" si="154"/>
        <v>-3.5000000000000003E-2</v>
      </c>
      <c r="P345">
        <f t="shared" si="172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9"/>
        <v>-3.5000000000000003E-2</v>
      </c>
      <c r="W345">
        <v>0</v>
      </c>
      <c r="Z345">
        <f t="shared" si="173"/>
        <v>-0.02</v>
      </c>
      <c r="AA345">
        <v>0</v>
      </c>
      <c r="AB345">
        <v>0</v>
      </c>
      <c r="AC345">
        <v>0</v>
      </c>
    </row>
    <row r="346" spans="1:29" x14ac:dyDescent="0.25">
      <c r="A346" s="80">
        <v>46935</v>
      </c>
      <c r="B346" s="81">
        <f>+[1]Listen!C342</f>
        <v>0</v>
      </c>
      <c r="C346" s="85"/>
      <c r="D346">
        <f t="shared" si="161"/>
        <v>0.31250000000000006</v>
      </c>
      <c r="E346">
        <f t="shared" si="176"/>
        <v>0.31500000000000006</v>
      </c>
      <c r="F346">
        <f t="shared" si="159"/>
        <v>-2.5000000000000001E-3</v>
      </c>
      <c r="G346">
        <f t="shared" si="169"/>
        <v>0.35500000000000004</v>
      </c>
      <c r="H346">
        <f t="shared" si="157"/>
        <v>0.37500000000000006</v>
      </c>
      <c r="I346">
        <f t="shared" si="170"/>
        <v>-0.02</v>
      </c>
      <c r="J346">
        <f t="shared" si="167"/>
        <v>0.40000000000000008</v>
      </c>
      <c r="K346" s="85">
        <f t="shared" si="164"/>
        <v>0.37500000000000006</v>
      </c>
      <c r="L346">
        <f t="shared" si="178"/>
        <v>2.5000000000000001E-2</v>
      </c>
      <c r="M346">
        <f t="shared" si="171"/>
        <v>0.35500000000000004</v>
      </c>
      <c r="N346">
        <f t="shared" si="175"/>
        <v>0.37500000000000006</v>
      </c>
      <c r="O346">
        <f t="shared" si="154"/>
        <v>-0.02</v>
      </c>
      <c r="P346">
        <f t="shared" si="172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9"/>
        <v>-0.02</v>
      </c>
      <c r="W346">
        <v>0</v>
      </c>
      <c r="Z346">
        <f t="shared" si="173"/>
        <v>0</v>
      </c>
      <c r="AA346">
        <v>0</v>
      </c>
      <c r="AB346">
        <v>0</v>
      </c>
      <c r="AC346">
        <v>0</v>
      </c>
    </row>
    <row r="347" spans="1:29" x14ac:dyDescent="0.25">
      <c r="A347" s="80">
        <v>46966</v>
      </c>
      <c r="B347" s="81">
        <f>+[1]Listen!C343</f>
        <v>0</v>
      </c>
      <c r="C347" s="85"/>
      <c r="D347">
        <f t="shared" si="161"/>
        <v>0.31000000000000005</v>
      </c>
      <c r="E347">
        <f t="shared" si="176"/>
        <v>0.31500000000000006</v>
      </c>
      <c r="F347">
        <f t="shared" si="159"/>
        <v>-5.0000000000000001E-3</v>
      </c>
      <c r="G347">
        <f t="shared" si="169"/>
        <v>0.35500000000000004</v>
      </c>
      <c r="H347">
        <f t="shared" si="157"/>
        <v>0.37500000000000006</v>
      </c>
      <c r="I347">
        <f t="shared" si="170"/>
        <v>-0.02</v>
      </c>
      <c r="J347">
        <f t="shared" si="167"/>
        <v>0.39000000000000007</v>
      </c>
      <c r="K347" s="85">
        <f t="shared" si="164"/>
        <v>0.37500000000000006</v>
      </c>
      <c r="L347">
        <f t="shared" si="178"/>
        <v>1.4999999999999999E-2</v>
      </c>
      <c r="M347">
        <f t="shared" si="171"/>
        <v>0.35500000000000004</v>
      </c>
      <c r="N347">
        <f t="shared" si="175"/>
        <v>0.37500000000000006</v>
      </c>
      <c r="O347">
        <f t="shared" si="154"/>
        <v>-0.02</v>
      </c>
      <c r="P347">
        <f t="shared" si="172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9"/>
        <v>-0.02</v>
      </c>
      <c r="W347">
        <v>0</v>
      </c>
      <c r="Z347">
        <f t="shared" si="173"/>
        <v>0</v>
      </c>
      <c r="AA347">
        <v>0</v>
      </c>
      <c r="AB347">
        <v>0</v>
      </c>
      <c r="AC347">
        <v>0</v>
      </c>
    </row>
    <row r="348" spans="1:29" x14ac:dyDescent="0.25">
      <c r="A348" s="80">
        <v>46997</v>
      </c>
      <c r="B348" s="81">
        <f>+[1]Listen!C344</f>
        <v>0</v>
      </c>
      <c r="C348" s="85"/>
      <c r="D348">
        <f t="shared" si="161"/>
        <v>0.28500000000000003</v>
      </c>
      <c r="E348">
        <f t="shared" si="176"/>
        <v>0.29000000000000004</v>
      </c>
      <c r="F348">
        <f t="shared" si="159"/>
        <v>-5.0000000000000001E-3</v>
      </c>
      <c r="G348">
        <f t="shared" si="169"/>
        <v>0.24500000000000002</v>
      </c>
      <c r="H348">
        <f t="shared" si="157"/>
        <v>0.28500000000000003</v>
      </c>
      <c r="I348">
        <f t="shared" si="170"/>
        <v>-0.04</v>
      </c>
      <c r="J348">
        <f t="shared" si="167"/>
        <v>0.30000000000000004</v>
      </c>
      <c r="K348" s="85">
        <f t="shared" si="164"/>
        <v>0.28500000000000003</v>
      </c>
      <c r="L348">
        <f t="shared" si="178"/>
        <v>1.4999999999999999E-2</v>
      </c>
      <c r="M348">
        <f t="shared" si="171"/>
        <v>0.26500000000000001</v>
      </c>
      <c r="N348">
        <f t="shared" si="175"/>
        <v>0.28500000000000003</v>
      </c>
      <c r="O348">
        <f t="shared" si="154"/>
        <v>-0.02</v>
      </c>
      <c r="P348">
        <f t="shared" si="172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9"/>
        <v>-0.02</v>
      </c>
      <c r="W348">
        <v>0</v>
      </c>
      <c r="Z348">
        <f t="shared" si="173"/>
        <v>-0.02</v>
      </c>
      <c r="AA348">
        <v>0</v>
      </c>
      <c r="AB348">
        <v>0</v>
      </c>
      <c r="AC348">
        <v>0</v>
      </c>
    </row>
    <row r="349" spans="1:29" x14ac:dyDescent="0.25">
      <c r="A349" s="80">
        <v>47027</v>
      </c>
      <c r="B349" s="81">
        <f>+[1]Listen!C345</f>
        <v>0</v>
      </c>
      <c r="C349" s="85"/>
      <c r="D349">
        <f t="shared" si="161"/>
        <v>0.34499999999999997</v>
      </c>
      <c r="E349">
        <f t="shared" si="176"/>
        <v>0.35</v>
      </c>
      <c r="F349">
        <f t="shared" si="159"/>
        <v>-5.0000000000000001E-3</v>
      </c>
      <c r="G349">
        <f t="shared" si="169"/>
        <v>0.22000000000000006</v>
      </c>
      <c r="H349">
        <f t="shared" si="157"/>
        <v>0.30500000000000005</v>
      </c>
      <c r="I349">
        <f t="shared" si="170"/>
        <v>-8.4999999999999992E-2</v>
      </c>
      <c r="J349">
        <f t="shared" si="167"/>
        <v>0.31500000000000006</v>
      </c>
      <c r="K349" s="85">
        <f t="shared" si="164"/>
        <v>0.30500000000000005</v>
      </c>
      <c r="L349">
        <f t="shared" si="178"/>
        <v>9.9999999999999985E-3</v>
      </c>
      <c r="M349">
        <f t="shared" si="171"/>
        <v>0.25000000000000006</v>
      </c>
      <c r="N349">
        <f t="shared" si="175"/>
        <v>0.30500000000000005</v>
      </c>
      <c r="O349">
        <f t="shared" si="154"/>
        <v>-5.5E-2</v>
      </c>
      <c r="P349">
        <f t="shared" si="172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9"/>
        <v>-5.5E-2</v>
      </c>
      <c r="W349">
        <v>0</v>
      </c>
      <c r="Z349">
        <f t="shared" si="173"/>
        <v>-0.03</v>
      </c>
      <c r="AA349">
        <v>0</v>
      </c>
      <c r="AB349">
        <v>0</v>
      </c>
      <c r="AC349">
        <v>0</v>
      </c>
    </row>
    <row r="350" spans="1:29" x14ac:dyDescent="0.25">
      <c r="A350" s="80">
        <v>47058</v>
      </c>
      <c r="B350" s="81">
        <f>+[1]Listen!C346</f>
        <v>0</v>
      </c>
      <c r="C350" s="85"/>
      <c r="D350">
        <f t="shared" si="161"/>
        <v>0.48</v>
      </c>
      <c r="E350">
        <f t="shared" si="176"/>
        <v>0.44</v>
      </c>
      <c r="F350">
        <f t="shared" si="159"/>
        <v>0.04</v>
      </c>
      <c r="G350">
        <f t="shared" si="169"/>
        <v>0.28000000000000003</v>
      </c>
      <c r="H350">
        <f t="shared" si="157"/>
        <v>0.45</v>
      </c>
      <c r="I350">
        <f t="shared" si="170"/>
        <v>-0.16999999999999998</v>
      </c>
      <c r="J350">
        <f t="shared" si="167"/>
        <v>0.51</v>
      </c>
      <c r="K350" s="85">
        <f t="shared" si="164"/>
        <v>0.45</v>
      </c>
      <c r="L350">
        <f t="shared" si="178"/>
        <v>0.06</v>
      </c>
      <c r="M350">
        <f t="shared" si="171"/>
        <v>0.4</v>
      </c>
      <c r="N350">
        <f t="shared" si="175"/>
        <v>0.45</v>
      </c>
      <c r="O350">
        <f t="shared" si="154"/>
        <v>-0.05</v>
      </c>
      <c r="P350">
        <f t="shared" si="172"/>
        <v>0.48</v>
      </c>
      <c r="Q350">
        <f t="shared" ref="Q350:R354" si="180">E350</f>
        <v>0.44</v>
      </c>
      <c r="R350" s="107">
        <f t="shared" si="180"/>
        <v>0.04</v>
      </c>
      <c r="S350" s="107"/>
      <c r="T350" s="107"/>
      <c r="U350" s="107"/>
      <c r="V350">
        <v>-0.05</v>
      </c>
      <c r="W350">
        <v>0</v>
      </c>
      <c r="Z350">
        <f t="shared" si="173"/>
        <v>-0.12</v>
      </c>
      <c r="AA350">
        <v>0</v>
      </c>
      <c r="AB350">
        <v>0</v>
      </c>
      <c r="AC350">
        <v>0</v>
      </c>
    </row>
    <row r="351" spans="1:29" x14ac:dyDescent="0.25">
      <c r="A351" s="80">
        <v>47088</v>
      </c>
      <c r="B351" s="81">
        <f>+[1]Listen!C347</f>
        <v>0</v>
      </c>
      <c r="C351" s="85"/>
      <c r="D351">
        <f t="shared" si="161"/>
        <v>0.79500000000000004</v>
      </c>
      <c r="E351">
        <f t="shared" si="176"/>
        <v>0.755</v>
      </c>
      <c r="F351">
        <f t="shared" si="159"/>
        <v>0.04</v>
      </c>
      <c r="G351">
        <f t="shared" si="169"/>
        <v>0.85</v>
      </c>
      <c r="H351">
        <f t="shared" si="157"/>
        <v>0.98</v>
      </c>
      <c r="I351">
        <f t="shared" si="170"/>
        <v>-0.13</v>
      </c>
      <c r="J351">
        <f t="shared" si="167"/>
        <v>1.1399999999999999</v>
      </c>
      <c r="K351" s="85">
        <f t="shared" si="164"/>
        <v>0.98</v>
      </c>
      <c r="L351">
        <f t="shared" si="178"/>
        <v>0.16</v>
      </c>
      <c r="M351">
        <f t="shared" si="171"/>
        <v>0.92999999999999994</v>
      </c>
      <c r="N351">
        <f t="shared" si="175"/>
        <v>0.98</v>
      </c>
      <c r="O351">
        <f t="shared" ref="O351:O363" si="181">V351</f>
        <v>-0.05</v>
      </c>
      <c r="P351">
        <f t="shared" si="172"/>
        <v>0.79500000000000004</v>
      </c>
      <c r="Q351">
        <f t="shared" si="180"/>
        <v>0.755</v>
      </c>
      <c r="R351" s="103">
        <f t="shared" si="180"/>
        <v>0.04</v>
      </c>
      <c r="S351" s="103"/>
      <c r="T351" s="103"/>
      <c r="U351" s="103"/>
      <c r="V351">
        <v>-0.05</v>
      </c>
      <c r="W351">
        <v>0</v>
      </c>
      <c r="Z351">
        <f t="shared" si="173"/>
        <v>-0.08</v>
      </c>
      <c r="AA351">
        <v>0</v>
      </c>
      <c r="AB351">
        <v>0</v>
      </c>
      <c r="AC351">
        <v>0</v>
      </c>
    </row>
    <row r="352" spans="1:29" x14ac:dyDescent="0.25">
      <c r="A352" s="80">
        <v>47119</v>
      </c>
      <c r="B352" s="81">
        <f>+[1]Listen!C348</f>
        <v>0</v>
      </c>
      <c r="C352" s="85"/>
      <c r="D352">
        <f t="shared" si="161"/>
        <v>1.0349999999999999</v>
      </c>
      <c r="E352">
        <f t="shared" si="176"/>
        <v>0.995</v>
      </c>
      <c r="F352">
        <f t="shared" si="159"/>
        <v>0.04</v>
      </c>
      <c r="G352">
        <f t="shared" si="169"/>
        <v>1.35</v>
      </c>
      <c r="H352">
        <f t="shared" si="157"/>
        <v>1.6</v>
      </c>
      <c r="I352">
        <f t="shared" si="170"/>
        <v>-0.25</v>
      </c>
      <c r="J352">
        <f t="shared" si="167"/>
        <v>1.9400000000000002</v>
      </c>
      <c r="K352" s="85">
        <f t="shared" si="164"/>
        <v>1.6</v>
      </c>
      <c r="L352">
        <f t="shared" si="178"/>
        <v>0.34</v>
      </c>
      <c r="M352">
        <f t="shared" si="171"/>
        <v>1.4000000000000001</v>
      </c>
      <c r="N352">
        <f t="shared" si="175"/>
        <v>1.6</v>
      </c>
      <c r="O352">
        <f t="shared" si="181"/>
        <v>-0.2</v>
      </c>
      <c r="P352">
        <f t="shared" si="172"/>
        <v>1.0349999999999999</v>
      </c>
      <c r="Q352">
        <f t="shared" si="180"/>
        <v>0.995</v>
      </c>
      <c r="R352" s="103">
        <f t="shared" si="180"/>
        <v>0.04</v>
      </c>
      <c r="S352" s="103"/>
      <c r="T352" s="103"/>
      <c r="U352" s="103"/>
      <c r="V352">
        <v>-0.2</v>
      </c>
      <c r="W352">
        <v>0</v>
      </c>
      <c r="Z352">
        <f t="shared" si="173"/>
        <v>-0.05</v>
      </c>
      <c r="AA352">
        <v>0</v>
      </c>
      <c r="AB352">
        <v>0</v>
      </c>
      <c r="AC352">
        <v>0</v>
      </c>
    </row>
    <row r="353" spans="1:29" x14ac:dyDescent="0.25">
      <c r="A353" s="80">
        <v>47150</v>
      </c>
      <c r="B353" s="81">
        <f>+[1]Listen!C349</f>
        <v>0</v>
      </c>
      <c r="C353" s="85"/>
      <c r="D353">
        <f t="shared" si="161"/>
        <v>1.0150000000000001</v>
      </c>
      <c r="E353">
        <f t="shared" si="176"/>
        <v>0.97500000000000009</v>
      </c>
      <c r="F353">
        <f t="shared" si="159"/>
        <v>0.04</v>
      </c>
      <c r="G353">
        <f t="shared" si="169"/>
        <v>1.32</v>
      </c>
      <c r="H353">
        <f t="shared" si="157"/>
        <v>1.6</v>
      </c>
      <c r="I353">
        <f t="shared" si="170"/>
        <v>-0.28000000000000003</v>
      </c>
      <c r="J353">
        <f t="shared" si="167"/>
        <v>1.9400000000000002</v>
      </c>
      <c r="K353" s="85">
        <f t="shared" si="164"/>
        <v>1.6</v>
      </c>
      <c r="L353">
        <f t="shared" si="178"/>
        <v>0.34</v>
      </c>
      <c r="M353">
        <f t="shared" si="171"/>
        <v>1.4000000000000001</v>
      </c>
      <c r="N353">
        <f t="shared" si="175"/>
        <v>1.6</v>
      </c>
      <c r="O353">
        <f t="shared" si="181"/>
        <v>-0.2</v>
      </c>
      <c r="P353">
        <f t="shared" si="172"/>
        <v>1.0150000000000001</v>
      </c>
      <c r="Q353">
        <f t="shared" si="180"/>
        <v>0.97500000000000009</v>
      </c>
      <c r="R353" s="103">
        <f t="shared" si="180"/>
        <v>0.04</v>
      </c>
      <c r="S353" s="103"/>
      <c r="T353" s="103"/>
      <c r="U353" s="103"/>
      <c r="V353">
        <v>-0.2</v>
      </c>
      <c r="W353">
        <v>0</v>
      </c>
      <c r="Z353">
        <f t="shared" si="173"/>
        <v>-0.08</v>
      </c>
      <c r="AA353">
        <v>0</v>
      </c>
      <c r="AB353">
        <v>0</v>
      </c>
      <c r="AC353">
        <v>0</v>
      </c>
    </row>
    <row r="354" spans="1:29" x14ac:dyDescent="0.25">
      <c r="A354" s="80">
        <v>47178</v>
      </c>
      <c r="B354" s="81">
        <f>+[1]Listen!C350</f>
        <v>0</v>
      </c>
      <c r="C354" s="85"/>
      <c r="D354">
        <f t="shared" si="161"/>
        <v>0.55000000000000004</v>
      </c>
      <c r="E354">
        <f t="shared" si="176"/>
        <v>0.51</v>
      </c>
      <c r="F354">
        <f t="shared" si="159"/>
        <v>0.04</v>
      </c>
      <c r="G354">
        <f t="shared" si="169"/>
        <v>0.35000000000000003</v>
      </c>
      <c r="H354">
        <f t="shared" si="157"/>
        <v>0.52</v>
      </c>
      <c r="I354">
        <f t="shared" si="170"/>
        <v>-0.16999999999999998</v>
      </c>
      <c r="J354">
        <f t="shared" si="167"/>
        <v>0.62</v>
      </c>
      <c r="K354" s="85">
        <f t="shared" si="164"/>
        <v>0.52</v>
      </c>
      <c r="L354">
        <f t="shared" si="178"/>
        <v>0.1</v>
      </c>
      <c r="M354">
        <f t="shared" si="171"/>
        <v>0.47000000000000003</v>
      </c>
      <c r="N354">
        <f t="shared" si="175"/>
        <v>0.52</v>
      </c>
      <c r="O354">
        <f t="shared" si="181"/>
        <v>-0.05</v>
      </c>
      <c r="P354">
        <f t="shared" si="172"/>
        <v>0.55000000000000004</v>
      </c>
      <c r="Q354">
        <f t="shared" si="180"/>
        <v>0.51</v>
      </c>
      <c r="R354" s="103">
        <f t="shared" si="180"/>
        <v>0.04</v>
      </c>
      <c r="S354" s="103"/>
      <c r="T354" s="103"/>
      <c r="U354" s="103"/>
      <c r="V354">
        <v>-0.05</v>
      </c>
      <c r="W354">
        <v>0</v>
      </c>
      <c r="Z354">
        <f t="shared" si="173"/>
        <v>-0.12</v>
      </c>
      <c r="AA354">
        <v>0</v>
      </c>
      <c r="AB354">
        <v>0</v>
      </c>
      <c r="AC354">
        <v>0</v>
      </c>
    </row>
    <row r="355" spans="1:29" x14ac:dyDescent="0.25">
      <c r="A355" s="80">
        <v>47209</v>
      </c>
      <c r="B355" s="81">
        <f>+[1]Listen!C351</f>
        <v>0</v>
      </c>
      <c r="C355" s="85"/>
      <c r="D355">
        <f t="shared" si="161"/>
        <v>0.31000000000000005</v>
      </c>
      <c r="E355">
        <f t="shared" si="176"/>
        <v>0.31000000000000005</v>
      </c>
      <c r="F355">
        <f t="shared" si="159"/>
        <v>0</v>
      </c>
      <c r="G355">
        <f t="shared" si="169"/>
        <v>0.26</v>
      </c>
      <c r="H355">
        <f t="shared" si="157"/>
        <v>0.34500000000000003</v>
      </c>
      <c r="I355">
        <f t="shared" si="170"/>
        <v>-8.4999999999999992E-2</v>
      </c>
      <c r="J355">
        <f t="shared" si="167"/>
        <v>0.37000000000000005</v>
      </c>
      <c r="K355" s="85">
        <f t="shared" si="164"/>
        <v>0.34500000000000003</v>
      </c>
      <c r="L355">
        <f t="shared" si="178"/>
        <v>2.5000000000000001E-2</v>
      </c>
      <c r="M355">
        <f t="shared" si="171"/>
        <v>0.30000000000000004</v>
      </c>
      <c r="N355">
        <f t="shared" si="175"/>
        <v>0.34500000000000003</v>
      </c>
      <c r="O355">
        <f t="shared" si="181"/>
        <v>-4.4999999999999998E-2</v>
      </c>
      <c r="P355">
        <f t="shared" si="172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2">VLOOKUP(MONTH(A355),tblMthAdj,4,FALSE)</f>
        <v>-4.4999999999999998E-2</v>
      </c>
      <c r="W355">
        <v>0</v>
      </c>
      <c r="Z355">
        <f t="shared" si="173"/>
        <v>-0.04</v>
      </c>
      <c r="AA355">
        <v>0</v>
      </c>
      <c r="AB355">
        <v>0</v>
      </c>
      <c r="AC355">
        <v>0</v>
      </c>
    </row>
    <row r="356" spans="1:29" x14ac:dyDescent="0.25">
      <c r="A356" s="80">
        <v>47239</v>
      </c>
      <c r="B356" s="81">
        <f>+[1]Listen!C352</f>
        <v>0</v>
      </c>
      <c r="C356" s="85"/>
      <c r="D356">
        <f t="shared" si="161"/>
        <v>0.29000000000000004</v>
      </c>
      <c r="E356">
        <f t="shared" si="176"/>
        <v>0.29000000000000004</v>
      </c>
      <c r="F356">
        <f t="shared" si="159"/>
        <v>0</v>
      </c>
      <c r="G356">
        <f t="shared" si="169"/>
        <v>0.255</v>
      </c>
      <c r="H356">
        <f t="shared" si="157"/>
        <v>0.32</v>
      </c>
      <c r="I356">
        <f t="shared" si="170"/>
        <v>-6.5000000000000002E-2</v>
      </c>
      <c r="J356">
        <f t="shared" si="167"/>
        <v>0.34500000000000003</v>
      </c>
      <c r="K356" s="85">
        <f t="shared" si="164"/>
        <v>0.32</v>
      </c>
      <c r="L356">
        <f t="shared" si="178"/>
        <v>2.5000000000000001E-2</v>
      </c>
      <c r="M356">
        <f t="shared" si="171"/>
        <v>0.28500000000000003</v>
      </c>
      <c r="N356">
        <f t="shared" si="175"/>
        <v>0.32</v>
      </c>
      <c r="O356">
        <f t="shared" si="181"/>
        <v>-3.5000000000000003E-2</v>
      </c>
      <c r="P356">
        <f t="shared" si="172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2"/>
        <v>-3.5000000000000003E-2</v>
      </c>
      <c r="W356">
        <v>0</v>
      </c>
      <c r="Z356">
        <f t="shared" si="173"/>
        <v>-0.03</v>
      </c>
      <c r="AA356">
        <v>0</v>
      </c>
      <c r="AB356">
        <v>0</v>
      </c>
      <c r="AC356">
        <v>0</v>
      </c>
    </row>
    <row r="357" spans="1:29" x14ac:dyDescent="0.25">
      <c r="A357" s="80">
        <v>47270</v>
      </c>
      <c r="B357" s="81">
        <f>+[1]Listen!C353</f>
        <v>0</v>
      </c>
      <c r="C357" s="85"/>
      <c r="D357">
        <f t="shared" si="161"/>
        <v>0.29750000000000004</v>
      </c>
      <c r="E357">
        <f t="shared" si="176"/>
        <v>0.30000000000000004</v>
      </c>
      <c r="F357">
        <f t="shared" si="159"/>
        <v>-2.5000000000000001E-3</v>
      </c>
      <c r="G357">
        <f t="shared" si="169"/>
        <v>0.25000000000000006</v>
      </c>
      <c r="H357">
        <f t="shared" si="157"/>
        <v>0.30500000000000005</v>
      </c>
      <c r="I357">
        <f t="shared" si="170"/>
        <v>-5.5000000000000007E-2</v>
      </c>
      <c r="J357">
        <f t="shared" si="167"/>
        <v>0.33000000000000007</v>
      </c>
      <c r="K357" s="85">
        <f t="shared" si="164"/>
        <v>0.30500000000000005</v>
      </c>
      <c r="L357">
        <f t="shared" si="178"/>
        <v>2.5000000000000001E-2</v>
      </c>
      <c r="M357">
        <f t="shared" si="171"/>
        <v>0.27</v>
      </c>
      <c r="N357">
        <f t="shared" si="175"/>
        <v>0.30500000000000005</v>
      </c>
      <c r="O357">
        <f t="shared" si="181"/>
        <v>-3.5000000000000003E-2</v>
      </c>
      <c r="P357">
        <f t="shared" si="172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2"/>
        <v>-3.5000000000000003E-2</v>
      </c>
      <c r="W357">
        <v>0</v>
      </c>
      <c r="Z357">
        <f t="shared" si="173"/>
        <v>-0.02</v>
      </c>
      <c r="AA357">
        <v>0</v>
      </c>
      <c r="AB357">
        <v>0</v>
      </c>
      <c r="AC357">
        <v>0</v>
      </c>
    </row>
    <row r="358" spans="1:29" x14ac:dyDescent="0.25">
      <c r="A358" s="80">
        <v>47300</v>
      </c>
      <c r="B358" s="81">
        <f>+[1]Listen!C354</f>
        <v>0</v>
      </c>
      <c r="C358" s="85"/>
      <c r="D358">
        <f t="shared" si="161"/>
        <v>0.31250000000000006</v>
      </c>
      <c r="E358">
        <f t="shared" si="176"/>
        <v>0.31500000000000006</v>
      </c>
      <c r="F358">
        <f t="shared" si="159"/>
        <v>-2.5000000000000001E-3</v>
      </c>
      <c r="G358">
        <f t="shared" si="169"/>
        <v>0.35500000000000004</v>
      </c>
      <c r="H358">
        <f t="shared" si="157"/>
        <v>0.37500000000000006</v>
      </c>
      <c r="I358">
        <f t="shared" si="170"/>
        <v>-0.02</v>
      </c>
      <c r="J358">
        <f t="shared" ref="J358:J363" si="183">K358+L358</f>
        <v>0.40000000000000008</v>
      </c>
      <c r="K358" s="85">
        <f t="shared" si="164"/>
        <v>0.37500000000000006</v>
      </c>
      <c r="L358">
        <f t="shared" si="178"/>
        <v>2.5000000000000001E-2</v>
      </c>
      <c r="M358">
        <f t="shared" si="171"/>
        <v>0.35500000000000004</v>
      </c>
      <c r="N358">
        <f t="shared" si="175"/>
        <v>0.37500000000000006</v>
      </c>
      <c r="O358">
        <f t="shared" si="181"/>
        <v>-0.02</v>
      </c>
      <c r="P358">
        <f t="shared" si="172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2"/>
        <v>-0.02</v>
      </c>
      <c r="W358">
        <v>0</v>
      </c>
      <c r="Z358">
        <f t="shared" si="173"/>
        <v>0</v>
      </c>
      <c r="AA358">
        <v>0</v>
      </c>
      <c r="AB358">
        <v>0</v>
      </c>
      <c r="AC358">
        <v>0</v>
      </c>
    </row>
    <row r="359" spans="1:29" x14ac:dyDescent="0.25">
      <c r="A359" s="80">
        <v>47331</v>
      </c>
      <c r="B359" s="81">
        <f>+[1]Listen!C355</f>
        <v>0</v>
      </c>
      <c r="C359" s="85"/>
      <c r="D359">
        <f t="shared" si="161"/>
        <v>0.31000000000000005</v>
      </c>
      <c r="E359">
        <f t="shared" si="176"/>
        <v>0.31500000000000006</v>
      </c>
      <c r="F359">
        <f t="shared" si="159"/>
        <v>-5.0000000000000001E-3</v>
      </c>
      <c r="G359">
        <f t="shared" si="169"/>
        <v>0.35500000000000004</v>
      </c>
      <c r="H359">
        <f t="shared" si="157"/>
        <v>0.37500000000000006</v>
      </c>
      <c r="I359">
        <f t="shared" si="170"/>
        <v>-0.02</v>
      </c>
      <c r="J359">
        <f t="shared" si="183"/>
        <v>0.39000000000000007</v>
      </c>
      <c r="K359" s="85">
        <f t="shared" si="164"/>
        <v>0.37500000000000006</v>
      </c>
      <c r="L359">
        <f t="shared" si="178"/>
        <v>1.4999999999999999E-2</v>
      </c>
      <c r="M359">
        <f t="shared" si="171"/>
        <v>0.35500000000000004</v>
      </c>
      <c r="N359">
        <f t="shared" si="175"/>
        <v>0.37500000000000006</v>
      </c>
      <c r="O359">
        <f t="shared" si="181"/>
        <v>-0.02</v>
      </c>
      <c r="P359">
        <f t="shared" si="172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2"/>
        <v>-0.02</v>
      </c>
      <c r="W359">
        <v>0</v>
      </c>
      <c r="Z359">
        <f t="shared" si="173"/>
        <v>0</v>
      </c>
      <c r="AA359">
        <v>0</v>
      </c>
      <c r="AB359">
        <v>0</v>
      </c>
      <c r="AC359">
        <v>0</v>
      </c>
    </row>
    <row r="360" spans="1:29" x14ac:dyDescent="0.25">
      <c r="A360" s="80">
        <v>47362</v>
      </c>
      <c r="B360" s="81">
        <f>+[1]Listen!C356</f>
        <v>0</v>
      </c>
      <c r="C360" s="85"/>
      <c r="D360">
        <f t="shared" si="161"/>
        <v>0.28500000000000003</v>
      </c>
      <c r="E360">
        <f t="shared" si="176"/>
        <v>0.29000000000000004</v>
      </c>
      <c r="F360">
        <f t="shared" si="159"/>
        <v>-5.0000000000000001E-3</v>
      </c>
      <c r="G360">
        <f t="shared" si="169"/>
        <v>0.24500000000000002</v>
      </c>
      <c r="H360">
        <f t="shared" si="157"/>
        <v>0.28500000000000003</v>
      </c>
      <c r="I360">
        <f t="shared" si="170"/>
        <v>-0.04</v>
      </c>
      <c r="J360">
        <f t="shared" si="183"/>
        <v>0.30000000000000004</v>
      </c>
      <c r="K360" s="85">
        <f t="shared" si="164"/>
        <v>0.28500000000000003</v>
      </c>
      <c r="L360">
        <f t="shared" si="178"/>
        <v>1.4999999999999999E-2</v>
      </c>
      <c r="M360">
        <f t="shared" si="171"/>
        <v>0.26500000000000001</v>
      </c>
      <c r="N360">
        <f t="shared" si="175"/>
        <v>0.28500000000000003</v>
      </c>
      <c r="O360">
        <f t="shared" si="181"/>
        <v>-0.02</v>
      </c>
      <c r="P360">
        <f t="shared" si="172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2"/>
        <v>-0.02</v>
      </c>
      <c r="W360">
        <v>0</v>
      </c>
      <c r="Z360">
        <f t="shared" si="173"/>
        <v>-0.02</v>
      </c>
      <c r="AA360">
        <v>0</v>
      </c>
      <c r="AB360">
        <v>0</v>
      </c>
      <c r="AC360">
        <v>0</v>
      </c>
    </row>
    <row r="361" spans="1:29" x14ac:dyDescent="0.25">
      <c r="A361" s="80">
        <v>47392</v>
      </c>
      <c r="B361" s="81">
        <f>+[1]Listen!C357</f>
        <v>0</v>
      </c>
      <c r="C361" s="85"/>
      <c r="D361">
        <f t="shared" si="161"/>
        <v>0.34499999999999997</v>
      </c>
      <c r="E361">
        <f t="shared" si="176"/>
        <v>0.35</v>
      </c>
      <c r="F361">
        <f t="shared" si="159"/>
        <v>-5.0000000000000001E-3</v>
      </c>
      <c r="G361">
        <f t="shared" si="169"/>
        <v>0.22000000000000006</v>
      </c>
      <c r="H361">
        <f t="shared" si="157"/>
        <v>0.30500000000000005</v>
      </c>
      <c r="I361">
        <f t="shared" si="170"/>
        <v>-8.4999999999999992E-2</v>
      </c>
      <c r="J361">
        <f t="shared" si="183"/>
        <v>0.31500000000000006</v>
      </c>
      <c r="K361" s="85">
        <f t="shared" si="164"/>
        <v>0.30500000000000005</v>
      </c>
      <c r="L361">
        <f t="shared" si="178"/>
        <v>9.9999999999999985E-3</v>
      </c>
      <c r="M361">
        <f t="shared" si="171"/>
        <v>0.25000000000000006</v>
      </c>
      <c r="N361">
        <f t="shared" si="175"/>
        <v>0.30500000000000005</v>
      </c>
      <c r="O361">
        <f t="shared" si="181"/>
        <v>-5.5E-2</v>
      </c>
      <c r="P361">
        <f t="shared" si="172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2"/>
        <v>-5.5E-2</v>
      </c>
      <c r="W361">
        <v>0</v>
      </c>
      <c r="Z361">
        <f t="shared" si="173"/>
        <v>-0.03</v>
      </c>
      <c r="AA361">
        <v>0</v>
      </c>
      <c r="AB361">
        <v>0</v>
      </c>
      <c r="AC361">
        <v>0</v>
      </c>
    </row>
    <row r="362" spans="1:29" x14ac:dyDescent="0.25">
      <c r="A362" s="80">
        <v>47423</v>
      </c>
      <c r="B362" s="81">
        <f>+[1]Listen!C358</f>
        <v>0</v>
      </c>
      <c r="C362" s="85"/>
      <c r="D362">
        <f t="shared" si="161"/>
        <v>0.48</v>
      </c>
      <c r="E362">
        <f t="shared" si="176"/>
        <v>0.44</v>
      </c>
      <c r="F362">
        <f t="shared" si="159"/>
        <v>0.04</v>
      </c>
      <c r="G362">
        <f t="shared" si="169"/>
        <v>-0.16999999999999998</v>
      </c>
      <c r="H362">
        <f t="shared" si="157"/>
        <v>0.45</v>
      </c>
      <c r="I362">
        <f t="shared" si="170"/>
        <v>-0.62</v>
      </c>
      <c r="J362">
        <f t="shared" si="183"/>
        <v>0.51</v>
      </c>
      <c r="K362" s="85">
        <f t="shared" si="164"/>
        <v>0.45</v>
      </c>
      <c r="L362">
        <f t="shared" si="178"/>
        <v>0.06</v>
      </c>
      <c r="M362">
        <f t="shared" si="171"/>
        <v>-4.9999999999999989E-2</v>
      </c>
      <c r="N362">
        <f t="shared" si="175"/>
        <v>0.45</v>
      </c>
      <c r="O362">
        <f t="shared" si="181"/>
        <v>-0.5</v>
      </c>
      <c r="P362">
        <f t="shared" si="172"/>
        <v>0.48</v>
      </c>
      <c r="Q362">
        <f>E362</f>
        <v>0.44</v>
      </c>
      <c r="R362" s="107">
        <f>F362</f>
        <v>0.04</v>
      </c>
      <c r="S362" s="107"/>
      <c r="T362" s="107"/>
      <c r="U362" s="107"/>
      <c r="V362">
        <f t="shared" si="182"/>
        <v>-0.5</v>
      </c>
      <c r="W362">
        <v>0</v>
      </c>
      <c r="Z362">
        <f t="shared" si="173"/>
        <v>-0.12</v>
      </c>
      <c r="AA362">
        <v>0</v>
      </c>
      <c r="AB362">
        <v>0</v>
      </c>
      <c r="AC362">
        <v>0</v>
      </c>
    </row>
    <row r="363" spans="1:29" x14ac:dyDescent="0.25">
      <c r="A363" s="80">
        <v>47453</v>
      </c>
      <c r="B363" s="81">
        <f>+[1]Listen!C359</f>
        <v>0</v>
      </c>
      <c r="C363" s="85"/>
      <c r="D363">
        <f t="shared" si="161"/>
        <v>0.79500000000000004</v>
      </c>
      <c r="E363">
        <f t="shared" si="176"/>
        <v>0.755</v>
      </c>
      <c r="F363">
        <f>F351</f>
        <v>0.04</v>
      </c>
      <c r="G363">
        <f t="shared" si="169"/>
        <v>0.20000000000000007</v>
      </c>
      <c r="H363">
        <f t="shared" si="157"/>
        <v>0.98</v>
      </c>
      <c r="I363">
        <f t="shared" si="170"/>
        <v>-0.77999999999999992</v>
      </c>
      <c r="J363">
        <f t="shared" si="183"/>
        <v>1.1399999999999999</v>
      </c>
      <c r="K363" s="85">
        <f t="shared" si="164"/>
        <v>0.98</v>
      </c>
      <c r="L363">
        <f t="shared" si="178"/>
        <v>0.16</v>
      </c>
      <c r="M363">
        <f t="shared" si="171"/>
        <v>0.28000000000000003</v>
      </c>
      <c r="N363">
        <f t="shared" si="175"/>
        <v>0.98</v>
      </c>
      <c r="O363">
        <f t="shared" si="181"/>
        <v>-0.7</v>
      </c>
      <c r="P363">
        <f t="shared" si="172"/>
        <v>0.79500000000000004</v>
      </c>
      <c r="Q363">
        <f>E363</f>
        <v>0.755</v>
      </c>
      <c r="R363" s="103">
        <f>F363</f>
        <v>0.04</v>
      </c>
      <c r="S363" s="103"/>
      <c r="T363" s="103"/>
      <c r="U363" s="103"/>
      <c r="V363">
        <f t="shared" si="182"/>
        <v>-0.7</v>
      </c>
      <c r="W363">
        <v>0</v>
      </c>
      <c r="Z363">
        <f t="shared" si="173"/>
        <v>-0.08</v>
      </c>
      <c r="AA363">
        <v>0</v>
      </c>
      <c r="AB363">
        <v>0</v>
      </c>
      <c r="AC363">
        <v>0</v>
      </c>
    </row>
    <row r="364" spans="1:29" x14ac:dyDescent="0.25">
      <c r="R364" s="103"/>
      <c r="S364" s="103"/>
      <c r="T364" s="103"/>
      <c r="U364" s="103"/>
    </row>
    <row r="365" spans="1:29" x14ac:dyDescent="0.25">
      <c r="R365" s="103"/>
      <c r="S365" s="103"/>
      <c r="T365" s="103"/>
      <c r="U365" s="103"/>
    </row>
    <row r="366" spans="1:29" x14ac:dyDescent="0.25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ColWidth="9.109375" defaultRowHeight="13.2" x14ac:dyDescent="0.25"/>
  <cols>
    <col min="1" max="1" width="10.88671875" style="7" hidden="1" customWidth="1"/>
    <col min="2" max="2" width="11.44140625" style="53" customWidth="1"/>
    <col min="3" max="3" width="6.5546875" style="36" bestFit="1" customWidth="1"/>
    <col min="4" max="4" width="10.6640625" style="36" bestFit="1" customWidth="1"/>
    <col min="5" max="5" width="8.44140625" style="36" bestFit="1" customWidth="1"/>
    <col min="6" max="6" width="12" style="37" bestFit="1" customWidth="1"/>
    <col min="7" max="7" width="13.33203125" style="36" bestFit="1" customWidth="1"/>
    <col min="8" max="8" width="16.109375" style="36" bestFit="1" customWidth="1"/>
    <col min="9" max="9" width="17.44140625" style="36" bestFit="1" customWidth="1"/>
    <col min="10" max="10" width="14.5546875" style="36" bestFit="1" customWidth="1"/>
    <col min="11" max="11" width="16.6640625" style="11" bestFit="1" customWidth="1"/>
    <col min="12" max="12" width="12.88671875" style="11" bestFit="1" customWidth="1"/>
    <col min="13" max="13" width="17.88671875" style="48" bestFit="1" customWidth="1"/>
    <col min="14" max="14" width="9" style="7" bestFit="1" customWidth="1"/>
    <col min="15" max="15" width="15.33203125" style="7" bestFit="1" customWidth="1"/>
    <col min="16" max="16" width="13.44140625" style="7" bestFit="1" customWidth="1"/>
    <col min="17" max="17" width="11.109375" style="7" bestFit="1" customWidth="1"/>
    <col min="18" max="18" width="14.33203125" style="7" bestFit="1" customWidth="1"/>
    <col min="19" max="19" width="11.109375" style="7" bestFit="1" customWidth="1"/>
    <col min="20" max="20" width="18.44140625" style="7" customWidth="1"/>
    <col min="21" max="21" width="10.44140625" style="7" bestFit="1" customWidth="1"/>
    <col min="22" max="22" width="13.88671875" style="7" bestFit="1" customWidth="1"/>
    <col min="23" max="16384" width="9.109375" style="7"/>
  </cols>
  <sheetData>
    <row r="3" spans="1:13" s="38" customFormat="1" x14ac:dyDescent="0.25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5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5">
      <c r="B5" s="53" t="s">
        <v>0</v>
      </c>
    </row>
    <row r="6" spans="1:13" s="11" customFormat="1" x14ac:dyDescent="0.25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5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5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5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5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5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5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5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5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5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5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5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5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5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5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5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5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5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5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5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5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5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5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5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5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5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5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5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5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5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5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5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5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5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5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5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5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5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5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5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5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5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5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5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5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5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5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5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5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5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5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5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5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5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5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5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5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5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5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5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5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5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5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5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5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5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5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5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5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5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5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5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5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5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5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5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5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5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5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5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5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5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5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5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5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5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5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5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5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5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5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5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5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5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5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5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5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5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5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5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5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5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5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5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5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5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5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5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5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5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5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5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5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5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5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5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5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5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5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5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5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5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5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5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5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5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5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5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5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5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5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5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5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5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5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5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5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5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5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5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5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5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5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5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5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5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5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5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5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5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5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5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5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5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5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5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5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5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5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5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5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5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5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5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5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5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5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5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5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5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5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5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5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5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5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5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5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5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5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5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5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5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5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5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5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5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5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5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5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5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5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5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5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5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5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5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5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5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5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5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5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5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5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5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5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5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5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5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5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5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5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5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5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5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5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5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5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5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5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5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5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5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5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5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5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5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5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5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5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5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5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5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5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5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5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5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5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5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5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5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5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5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5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5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5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5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5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5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5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5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5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5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5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5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5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5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5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5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5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5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5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5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5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5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5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5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5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5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5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5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5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5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5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5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5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5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5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5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5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5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5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5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5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5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5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5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5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5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5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5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5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5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5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5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5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5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5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5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5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5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5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5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5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5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5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5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5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5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5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5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5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5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5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5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5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5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5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5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5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5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5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5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5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5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5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5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5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5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5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5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5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5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5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5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5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5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5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5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5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5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5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5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5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5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5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5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5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5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5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5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5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5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5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5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5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5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5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5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5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5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5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5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5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5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5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5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5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5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5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5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5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5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5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5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5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5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5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5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5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5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5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5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5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5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5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5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5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5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5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5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5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5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5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5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5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5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5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5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5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5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5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5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5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5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5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5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5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5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5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5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5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5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5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5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5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5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5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5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5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5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5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5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5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5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5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5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5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5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5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5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5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5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5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5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5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5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5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5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5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5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5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5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5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5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5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5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5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5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5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5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5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5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5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5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5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5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5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5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5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5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5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5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5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5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5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5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5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5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5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5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5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5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5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5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5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5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5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5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5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5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5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5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5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5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5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5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5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5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5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5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5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5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5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5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5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5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5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5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5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5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5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5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5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5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5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5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5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5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5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5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5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5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5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5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5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5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5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5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5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5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5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5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5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5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5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5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5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5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5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5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5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5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5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5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5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5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5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5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5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5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5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5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5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5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5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5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5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5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5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5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5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5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5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5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5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5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5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5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5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5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5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5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5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5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5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5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5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5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5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5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5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5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5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5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5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5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5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5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5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5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5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5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5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5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5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5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5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5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137160</xdr:colOff>
                <xdr:row>0</xdr:row>
                <xdr:rowOff>7620</xdr:rowOff>
              </from>
              <to>
                <xdr:col>20</xdr:col>
                <xdr:colOff>685800</xdr:colOff>
                <xdr:row>1</xdr:row>
                <xdr:rowOff>121920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251460</xdr:colOff>
                <xdr:row>0</xdr:row>
                <xdr:rowOff>0</xdr:rowOff>
              </from>
              <to>
                <xdr:col>19</xdr:col>
                <xdr:colOff>708660</xdr:colOff>
                <xdr:row>1</xdr:row>
                <xdr:rowOff>91440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45720</xdr:colOff>
                <xdr:row>0</xdr:row>
                <xdr:rowOff>68580</xdr:rowOff>
              </from>
              <to>
                <xdr:col>1</xdr:col>
                <xdr:colOff>754380</xdr:colOff>
                <xdr:row>1</xdr:row>
                <xdr:rowOff>137160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60960</xdr:colOff>
                <xdr:row>0</xdr:row>
                <xdr:rowOff>30480</xdr:rowOff>
              </from>
              <to>
                <xdr:col>4</xdr:col>
                <xdr:colOff>487680</xdr:colOff>
                <xdr:row>1</xdr:row>
                <xdr:rowOff>129540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3.2" x14ac:dyDescent="0.25"/>
  <cols>
    <col min="1" max="1" width="11.109375" customWidth="1"/>
    <col min="2" max="2" width="14.33203125" customWidth="1"/>
    <col min="3" max="3" width="2.6640625" customWidth="1"/>
    <col min="4" max="6" width="15.33203125" bestFit="1" customWidth="1"/>
    <col min="7" max="9" width="14.109375" bestFit="1" customWidth="1"/>
    <col min="10" max="12" width="12.6640625" customWidth="1"/>
    <col min="13" max="15" width="13.33203125" customWidth="1"/>
    <col min="16" max="17" width="12.6640625" customWidth="1"/>
    <col min="18" max="18" width="11.88671875" customWidth="1"/>
    <col min="19" max="19" width="12.44140625" customWidth="1"/>
    <col min="20" max="20" width="12.5546875" customWidth="1"/>
    <col min="21" max="21" width="12.109375" customWidth="1"/>
    <col min="22" max="22" width="10.109375" customWidth="1"/>
    <col min="24" max="24" width="8.109375" bestFit="1" customWidth="1"/>
  </cols>
  <sheetData>
    <row r="1" spans="1:53" ht="24.6" thickBot="1" x14ac:dyDescent="0.3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8" thickBot="1" x14ac:dyDescent="0.3">
      <c r="A2" s="68">
        <f ca="1">MATCH($A3,$A$10:$A$302,0)+9</f>
        <v>30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8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8" thickBot="1" x14ac:dyDescent="0.3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8" thickBot="1" x14ac:dyDescent="0.3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8" thickBot="1" x14ac:dyDescent="0.3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8" thickBot="1" x14ac:dyDescent="0.3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6" thickBot="1" x14ac:dyDescent="0.3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8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5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5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5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5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5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5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5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5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5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5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5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5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5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5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5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5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5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5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5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5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5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5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5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5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5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5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5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5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5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5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5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5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5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5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5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5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5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5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5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5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5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5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5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5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5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5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5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5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5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5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5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5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5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5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5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5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5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5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5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5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5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5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5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5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5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5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5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5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5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5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5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5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5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5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5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5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5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5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5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5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5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5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5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5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5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5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5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5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5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5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5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5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5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5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5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5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5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5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5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5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5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5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5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5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5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5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5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5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5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5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5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5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5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5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5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5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5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5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5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5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5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5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5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5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5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5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5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5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5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5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5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5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5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5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5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5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5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5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5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5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5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5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5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5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5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5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5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5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5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5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5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5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5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5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5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5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5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5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5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5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5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5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5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5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5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5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5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5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5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5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5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5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5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5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5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5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5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5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5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5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5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5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5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5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5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5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5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5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5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5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5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5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5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5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5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5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5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5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5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5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5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5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5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5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5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5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5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5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5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5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5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5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5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5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5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5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5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5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5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5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5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5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5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5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5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5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5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5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5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5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5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5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5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5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5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5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5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5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5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5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5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5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5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5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5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5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5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5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5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5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5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5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5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5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5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5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5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5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5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5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5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5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5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5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5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5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5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5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5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5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5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5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5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5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5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5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5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5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5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5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5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5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5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5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5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5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5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5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5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5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5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5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5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5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5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5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5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5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5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5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5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5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5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5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5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5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5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5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5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5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5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5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5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5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5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5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5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5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5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5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5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5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5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5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5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5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5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5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5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5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5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5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5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5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5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5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5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5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5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5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5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5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5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5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5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5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5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5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5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5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5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5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5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5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5">
      <c r="AO364">
        <f>[1]Tables!M$3</f>
        <v>-0.05</v>
      </c>
      <c r="AP364">
        <f>[1]Tables!N$3</f>
        <v>7.8200000000000006E-2</v>
      </c>
    </row>
    <row r="365" spans="1:53" x14ac:dyDescent="0.25">
      <c r="AO365">
        <f>[1]Tables!M$4</f>
        <v>-0.05</v>
      </c>
      <c r="AP365">
        <f>[1]Tables!N$4</f>
        <v>7.8200000000000006E-2</v>
      </c>
    </row>
    <row r="366" spans="1:53" x14ac:dyDescent="0.25">
      <c r="AO366">
        <f>[1]Tables!M$5</f>
        <v>-0.05</v>
      </c>
      <c r="AP366">
        <f>[1]Tables!N$5</f>
        <v>7.8200000000000006E-2</v>
      </c>
    </row>
    <row r="367" spans="1:53" x14ac:dyDescent="0.25">
      <c r="AO367">
        <f>[1]Tables!M$6</f>
        <v>-7.0000000000000007E-2</v>
      </c>
      <c r="AP367">
        <f>[1]Tables!N$6</f>
        <v>6.6699999999999995E-2</v>
      </c>
    </row>
    <row r="368" spans="1:53" x14ac:dyDescent="0.25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3.2" x14ac:dyDescent="0.25"/>
  <cols>
    <col min="1" max="1" width="14.33203125" hidden="1" customWidth="1"/>
    <col min="2" max="2" width="15.109375" hidden="1" customWidth="1"/>
    <col min="3" max="3" width="17.44140625" style="6" bestFit="1" customWidth="1"/>
    <col min="4" max="31" width="20.6640625" customWidth="1"/>
    <col min="33" max="33" width="10.5546875" bestFit="1" customWidth="1"/>
    <col min="34" max="34" width="11.88671875" bestFit="1" customWidth="1"/>
    <col min="35" max="35" width="11.6640625" bestFit="1" customWidth="1"/>
  </cols>
  <sheetData>
    <row r="1" spans="1:35" x14ac:dyDescent="0.25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5">
      <c r="C2" s="7"/>
      <c r="H2" t="s">
        <v>33</v>
      </c>
      <c r="I2" s="104"/>
    </row>
    <row r="3" spans="1:35" ht="18.75" customHeight="1" x14ac:dyDescent="0.25">
      <c r="C3" s="7"/>
    </row>
    <row r="4" spans="1:35" ht="12" customHeight="1" x14ac:dyDescent="0.25">
      <c r="C4" s="7"/>
    </row>
    <row r="5" spans="1:35" hidden="1" x14ac:dyDescent="0.25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5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5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5">
      <c r="A8" s="55">
        <v>36679</v>
      </c>
      <c r="C8" s="4"/>
    </row>
    <row r="9" spans="1:35" ht="13.5" customHeight="1" x14ac:dyDescent="0.25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5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5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5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5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5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5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5">
      <c r="A16">
        <v>0.88696948028203904</v>
      </c>
      <c r="B16" t="str">
        <f t="shared" si="0"/>
        <v>1.160.081.160.351.480.081.160.350.530.0150.92-0.320.920.10.92-0.241.0860.008001.080.081.070.10.0150.1-0.240.1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0.53</v>
      </c>
      <c r="M16" s="91">
        <f>TETCO_TRANSCO!F29</f>
        <v>1.4999999999999999E-2</v>
      </c>
      <c r="N16" s="91">
        <f>TETCO_TRANSCO!H29</f>
        <v>0.92</v>
      </c>
      <c r="O16" s="91">
        <f>TETCO_TRANSCO!I29</f>
        <v>-0.32</v>
      </c>
      <c r="P16" s="91">
        <f>TETCO_TRANSCO!K29</f>
        <v>0.92</v>
      </c>
      <c r="Q16" s="91">
        <f>TETCO_TRANSCO!L29</f>
        <v>0.1</v>
      </c>
      <c r="R16" s="91">
        <f>TETCO_TRANSCO!N29</f>
        <v>0.92</v>
      </c>
      <c r="S16" s="91">
        <f>TETCO_TRANSCO!O29</f>
        <v>-0.24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1.4999999999999999E-2</v>
      </c>
      <c r="AC16" s="154">
        <f t="shared" si="2"/>
        <v>0.1</v>
      </c>
      <c r="AD16" s="153">
        <f t="shared" si="3"/>
        <v>-0.24</v>
      </c>
      <c r="AE16" s="153">
        <f t="shared" si="4"/>
        <v>0.1</v>
      </c>
    </row>
    <row r="17" spans="1:31" x14ac:dyDescent="0.25">
      <c r="A17">
        <v>0.8819886824922798</v>
      </c>
      <c r="B17" t="str">
        <f t="shared" si="0"/>
        <v>0.530.080.530.180.850.080.530.180.320.0050.42-0.170.420.020.42-0.051.0860.008000.480.080.470.10.0050.02-0.050.02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0.32</v>
      </c>
      <c r="M17" s="91">
        <f>TETCO_TRANSCO!F30</f>
        <v>5.0000000000000001E-3</v>
      </c>
      <c r="N17" s="91">
        <f>TETCO_TRANSCO!H30</f>
        <v>0.42</v>
      </c>
      <c r="O17" s="91">
        <f>TETCO_TRANSCO!I30</f>
        <v>-0.16999999999999998</v>
      </c>
      <c r="P17" s="91">
        <f>TETCO_TRANSCO!K30</f>
        <v>0.42</v>
      </c>
      <c r="Q17" s="91">
        <f>TETCO_TRANSCO!L30</f>
        <v>0.02</v>
      </c>
      <c r="R17" s="91">
        <f>TETCO_TRANSCO!N30</f>
        <v>0.42</v>
      </c>
      <c r="S17" s="91">
        <f>TETCO_TRANSCO!O30</f>
        <v>-0.05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5.0000000000000001E-3</v>
      </c>
      <c r="AC17" s="154">
        <f t="shared" si="2"/>
        <v>0.02</v>
      </c>
      <c r="AD17" s="153">
        <f t="shared" si="3"/>
        <v>-0.05</v>
      </c>
      <c r="AE17" s="153">
        <f t="shared" si="4"/>
        <v>0.02</v>
      </c>
    </row>
    <row r="18" spans="1:31" x14ac:dyDescent="0.25">
      <c r="A18">
        <v>0.87652772340221663</v>
      </c>
      <c r="B18" t="str">
        <f t="shared" si="0"/>
        <v>0.390.020.390.050.710.020.390.050.25500.41-0.0750.31250.010.3125-0.0350.2880.0080.28800.390.020.380.0400.01-0.0350.01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0.255</v>
      </c>
      <c r="M18" s="91">
        <f>TETCO_TRANSCO!F31</f>
        <v>0</v>
      </c>
      <c r="N18" s="91">
        <f>TETCO_TRANSCO!H31</f>
        <v>0.41</v>
      </c>
      <c r="O18" s="91">
        <f>TETCO_TRANSCO!I31</f>
        <v>-7.5000000000000011E-2</v>
      </c>
      <c r="P18" s="91">
        <f>TETCO_TRANSCO!K31</f>
        <v>0.3125</v>
      </c>
      <c r="Q18" s="91">
        <f>TETCO_TRANSCO!L31</f>
        <v>0.01</v>
      </c>
      <c r="R18" s="91">
        <f>TETCO_TRANSCO!N31</f>
        <v>0.3125</v>
      </c>
      <c r="S18" s="91">
        <f>TETCO_TRANSCO!O31</f>
        <v>-3.5000000000000003E-2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0</v>
      </c>
      <c r="AC18" s="154">
        <f t="shared" si="2"/>
        <v>0.01</v>
      </c>
      <c r="AD18" s="153">
        <f t="shared" si="3"/>
        <v>-3.5000000000000003E-2</v>
      </c>
      <c r="AE18" s="153">
        <f t="shared" si="4"/>
        <v>0.01</v>
      </c>
    </row>
    <row r="19" spans="1:31" x14ac:dyDescent="0.25">
      <c r="A19">
        <v>0.87131535926310788</v>
      </c>
      <c r="B19" t="str">
        <f t="shared" si="0"/>
        <v>0.340.020.340.050.660.020.340.050.23500.38-0.060.28750.010.2875-0.030.2880.0080.28800.340.020.330.0400.01-0.030.01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0.23499999999999999</v>
      </c>
      <c r="M19" s="91">
        <f>TETCO_TRANSCO!F32</f>
        <v>0</v>
      </c>
      <c r="N19" s="91">
        <f>TETCO_TRANSCO!H32</f>
        <v>0.38</v>
      </c>
      <c r="O19" s="91">
        <f>TETCO_TRANSCO!I32</f>
        <v>-0.06</v>
      </c>
      <c r="P19" s="91">
        <f>TETCO_TRANSCO!K32</f>
        <v>0.28749999999999998</v>
      </c>
      <c r="Q19" s="91">
        <f>TETCO_TRANSCO!L32</f>
        <v>0.01</v>
      </c>
      <c r="R19" s="91">
        <f>TETCO_TRANSCO!N32</f>
        <v>0.28749999999999998</v>
      </c>
      <c r="S19" s="91">
        <f>TETCO_TRANSCO!O32</f>
        <v>-0.03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0</v>
      </c>
      <c r="AC19" s="154">
        <f t="shared" si="2"/>
        <v>0.01</v>
      </c>
      <c r="AD19" s="153">
        <f t="shared" si="3"/>
        <v>-0.03</v>
      </c>
      <c r="AE19" s="153">
        <f t="shared" si="4"/>
        <v>0.01</v>
      </c>
    </row>
    <row r="20" spans="1:31" x14ac:dyDescent="0.25">
      <c r="A20">
        <v>0.86595823077450607</v>
      </c>
      <c r="B20" t="str">
        <f t="shared" si="0"/>
        <v>0.3650.020.3650.060.6850.020.3650.060.245-0.00250.365-0.040.27250.010.2725-0.020.2880.0080.28800.3650.020.3550.04-0.00250.01-0.020.01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0.245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-0.04</v>
      </c>
      <c r="P20" s="91">
        <f>TETCO_TRANSCO!K33</f>
        <v>0.27250000000000002</v>
      </c>
      <c r="Q20" s="91">
        <f>TETCO_TRANSCO!L33</f>
        <v>0.01</v>
      </c>
      <c r="R20" s="91">
        <f>TETCO_TRANSCO!N33</f>
        <v>0.27250000000000002</v>
      </c>
      <c r="S20" s="91">
        <f>TETCO_TRANSCO!O33</f>
        <v>-0.02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0.01</v>
      </c>
      <c r="AD20" s="153">
        <f t="shared" si="3"/>
        <v>-0.02</v>
      </c>
      <c r="AE20" s="153">
        <f t="shared" si="4"/>
        <v>0.01</v>
      </c>
    </row>
    <row r="21" spans="1:31" x14ac:dyDescent="0.25">
      <c r="A21">
        <v>0.86080764673329269</v>
      </c>
      <c r="B21" t="str">
        <f t="shared" si="0"/>
        <v>0.360.020.360.070.680.020.360.070.26-0.00250.4375-0.010.34250.010.3425-0.010.2880.0080.28800.360.020.350.04-0.00250.01-0.010.01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0.26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-0.01</v>
      </c>
      <c r="P21" s="91">
        <f>TETCO_TRANSCO!K34</f>
        <v>0.34250000000000003</v>
      </c>
      <c r="Q21" s="91">
        <f>TETCO_TRANSCO!L34</f>
        <v>0.01</v>
      </c>
      <c r="R21" s="91">
        <f>TETCO_TRANSCO!N34</f>
        <v>0.34250000000000003</v>
      </c>
      <c r="S21" s="91">
        <f>TETCO_TRANSCO!O34</f>
        <v>-0.01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0.01</v>
      </c>
      <c r="AD21" s="153">
        <f t="shared" si="3"/>
        <v>-0.01</v>
      </c>
      <c r="AE21" s="153">
        <f t="shared" si="4"/>
        <v>0.01</v>
      </c>
    </row>
    <row r="22" spans="1:31" x14ac:dyDescent="0.25">
      <c r="A22">
        <v>0.85552440887068715</v>
      </c>
      <c r="B22" t="str">
        <f t="shared" si="0"/>
        <v>0.360.020.360.070.680.020.360.070.26-0.0050.3425-0.010.342500.3425-0.010.2880.0080.28800.360.020.350.04-0.0050-0.010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0.26</v>
      </c>
      <c r="M22" s="91">
        <f>TETCO_TRANSCO!F35</f>
        <v>-5.0000000000000001E-3</v>
      </c>
      <c r="N22" s="91">
        <f>TETCO_TRANSCO!H35</f>
        <v>0.34250000000000003</v>
      </c>
      <c r="O22" s="91">
        <f>TETCO_TRANSCO!I35</f>
        <v>-0.01</v>
      </c>
      <c r="P22" s="91">
        <f>TETCO_TRANSCO!K35</f>
        <v>0.34250000000000003</v>
      </c>
      <c r="Q22" s="91">
        <f>TETCO_TRANSCO!L35</f>
        <v>0</v>
      </c>
      <c r="R22" s="91">
        <f>TETCO_TRANSCO!N35</f>
        <v>0.34250000000000003</v>
      </c>
      <c r="S22" s="91">
        <f>TETCO_TRANSCO!O35</f>
        <v>-0.01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-5.0000000000000001E-3</v>
      </c>
      <c r="AC22" s="154">
        <f t="shared" si="2"/>
        <v>0</v>
      </c>
      <c r="AD22" s="153">
        <f t="shared" si="3"/>
        <v>-0.01</v>
      </c>
      <c r="AE22" s="153">
        <f t="shared" si="4"/>
        <v>0</v>
      </c>
    </row>
    <row r="23" spans="1:31" x14ac:dyDescent="0.25">
      <c r="A23">
        <v>0.85027128209689751</v>
      </c>
      <c r="B23" t="str">
        <f t="shared" si="0"/>
        <v>0.350.020.350.050.670.020.350.050.235-0.0050.2525-0.050.252500.2525-0.030.2880.0080.28800.350.020.340.04-0.0050-0.030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0.23499999999999999</v>
      </c>
      <c r="M23" s="91">
        <f>TETCO_TRANSCO!F36</f>
        <v>-5.0000000000000001E-3</v>
      </c>
      <c r="N23" s="91">
        <f>TETCO_TRANSCO!H36</f>
        <v>0.2525</v>
      </c>
      <c r="O23" s="91">
        <f>TETCO_TRANSCO!I36</f>
        <v>-0.05</v>
      </c>
      <c r="P23" s="91">
        <f>TETCO_TRANSCO!K36</f>
        <v>0.2525</v>
      </c>
      <c r="Q23" s="91">
        <f>TETCO_TRANSCO!L36</f>
        <v>0</v>
      </c>
      <c r="R23" s="91">
        <f>TETCO_TRANSCO!N36</f>
        <v>0.2525</v>
      </c>
      <c r="S23" s="91">
        <f>TETCO_TRANSCO!O36</f>
        <v>-0.03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-5.0000000000000001E-3</v>
      </c>
      <c r="AC23" s="154">
        <f t="shared" si="2"/>
        <v>0</v>
      </c>
      <c r="AD23" s="153">
        <f t="shared" si="3"/>
        <v>-0.03</v>
      </c>
      <c r="AE23" s="153">
        <f t="shared" si="4"/>
        <v>0</v>
      </c>
    </row>
    <row r="24" spans="1:31" x14ac:dyDescent="0.25">
      <c r="A24">
        <v>0.84522379123460789</v>
      </c>
      <c r="B24" t="str">
        <f t="shared" si="0"/>
        <v>0.380.020.380.050.70.020.380.050.295-0.0050.2725-0.070.2725-0.0050.2725-0.040.2880.0080.28800.380.020.370.04-0.005-0.005-0.04-0.005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0.29499999999999998</v>
      </c>
      <c r="M24" s="91">
        <f>TETCO_TRANSCO!F37</f>
        <v>-5.0000000000000001E-3</v>
      </c>
      <c r="N24" s="91">
        <f>TETCO_TRANSCO!H37</f>
        <v>0.27250000000000002</v>
      </c>
      <c r="O24" s="91">
        <f>TETCO_TRANSCO!I37</f>
        <v>-7.0000000000000007E-2</v>
      </c>
      <c r="P24" s="91">
        <f>TETCO_TRANSCO!K37</f>
        <v>0.27250000000000002</v>
      </c>
      <c r="Q24" s="91">
        <f>TETCO_TRANSCO!L37</f>
        <v>-5.0000000000000001E-3</v>
      </c>
      <c r="R24" s="91">
        <f>TETCO_TRANSCO!N37</f>
        <v>0.27250000000000002</v>
      </c>
      <c r="S24" s="91">
        <f>TETCO_TRANSCO!O37</f>
        <v>-0.04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-5.0000000000000001E-3</v>
      </c>
      <c r="AD24" s="153">
        <f t="shared" si="3"/>
        <v>-0.04</v>
      </c>
      <c r="AE24" s="153">
        <f t="shared" si="4"/>
        <v>-5.0000000000000001E-3</v>
      </c>
    </row>
    <row r="25" spans="1:31" x14ac:dyDescent="0.25">
      <c r="A25">
        <v>0.84004916770182447</v>
      </c>
      <c r="B25" t="str">
        <f t="shared" si="0"/>
        <v>0.380.050.380.140.70.050.380.140.3850.040.2675-0.150.4850.060.485-0.031.0880.008000.330.050.320.070.040.06-0.030.06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0.38500000000000001</v>
      </c>
      <c r="M25" s="91">
        <f>TETCO_TRANSCO!F38</f>
        <v>0.04</v>
      </c>
      <c r="N25" s="91">
        <f>TETCO_TRANSCO!H38</f>
        <v>0.26750000000000002</v>
      </c>
      <c r="O25" s="91">
        <f>TETCO_TRANSCO!I38</f>
        <v>-0.15</v>
      </c>
      <c r="P25" s="91">
        <f>TETCO_TRANSCO!K38</f>
        <v>0.48499999999999999</v>
      </c>
      <c r="Q25" s="91">
        <f>TETCO_TRANSCO!L38</f>
        <v>0.06</v>
      </c>
      <c r="R25" s="91">
        <f>TETCO_TRANSCO!N38</f>
        <v>0.48499999999999999</v>
      </c>
      <c r="S25" s="91">
        <f>TETCO_TRANSCO!O38</f>
        <v>-0.03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0.04</v>
      </c>
      <c r="AC25" s="154">
        <f t="shared" si="2"/>
        <v>0.06</v>
      </c>
      <c r="AD25" s="153">
        <f t="shared" si="3"/>
        <v>-0.03</v>
      </c>
      <c r="AE25" s="153">
        <f t="shared" si="4"/>
        <v>0.06</v>
      </c>
    </row>
    <row r="26" spans="1:31" x14ac:dyDescent="0.25">
      <c r="A26">
        <v>0.83507076418234449</v>
      </c>
      <c r="B26" t="str">
        <f t="shared" si="0"/>
        <v>0.90.050.90.291.220.050.90.290.70.040.76-0.150.760.160.76-0.071.0880.01000.830.050.820.070.040.16-0.070.16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0.7</v>
      </c>
      <c r="M26" s="91">
        <f>TETCO_TRANSCO!F39</f>
        <v>0.04</v>
      </c>
      <c r="N26" s="91">
        <f>TETCO_TRANSCO!H39</f>
        <v>0.76</v>
      </c>
      <c r="O26" s="91">
        <f>TETCO_TRANSCO!I39</f>
        <v>-0.15000000000000002</v>
      </c>
      <c r="P26" s="91">
        <f>TETCO_TRANSCO!K39</f>
        <v>0.76</v>
      </c>
      <c r="Q26" s="91">
        <f>TETCO_TRANSCO!L39</f>
        <v>0.16</v>
      </c>
      <c r="R26" s="91">
        <f>TETCO_TRANSCO!N39</f>
        <v>0.76</v>
      </c>
      <c r="S26" s="91">
        <f>TETCO_TRANSCO!O39</f>
        <v>-7.0000000000000007E-2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0.04</v>
      </c>
      <c r="AC26" s="154">
        <f t="shared" si="2"/>
        <v>0.16</v>
      </c>
      <c r="AD26" s="153">
        <f t="shared" si="3"/>
        <v>-7.0000000000000007E-2</v>
      </c>
      <c r="AE26" s="153">
        <f t="shared" si="4"/>
        <v>0.16</v>
      </c>
    </row>
    <row r="27" spans="1:31" x14ac:dyDescent="0.25">
      <c r="A27">
        <v>0.82995033237430471</v>
      </c>
      <c r="B27" t="str">
        <f t="shared" si="0"/>
        <v>1.150.051.150.321.470.051.150.320.940.041.625-0.231.6250.341.625-0.181.0880.01001.070.051.060.070.040.34-0.180.34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0.94</v>
      </c>
      <c r="M27" s="91">
        <f>TETCO_TRANSCO!F40</f>
        <v>0.04</v>
      </c>
      <c r="N27" s="91">
        <f>TETCO_TRANSCO!H40</f>
        <v>1.625</v>
      </c>
      <c r="O27" s="91">
        <f>TETCO_TRANSCO!I40</f>
        <v>-0.22999999999999998</v>
      </c>
      <c r="P27" s="91">
        <f>TETCO_TRANSCO!K40</f>
        <v>1.625</v>
      </c>
      <c r="Q27" s="91">
        <f>TETCO_TRANSCO!L40</f>
        <v>0.34</v>
      </c>
      <c r="R27" s="91">
        <f>TETCO_TRANSCO!N40</f>
        <v>1.625</v>
      </c>
      <c r="S27" s="91">
        <f>TETCO_TRANSCO!O40</f>
        <v>-0.18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0.04</v>
      </c>
      <c r="AC27" s="154">
        <f t="shared" si="2"/>
        <v>0.34</v>
      </c>
      <c r="AD27" s="153">
        <f t="shared" si="3"/>
        <v>-0.18</v>
      </c>
      <c r="AE27" s="153">
        <f t="shared" si="4"/>
        <v>0.34</v>
      </c>
    </row>
    <row r="28" spans="1:31" x14ac:dyDescent="0.25">
      <c r="A28">
        <v>0.8248522861596842</v>
      </c>
      <c r="B28" t="str">
        <f t="shared" si="0"/>
        <v>1.150.051.150.321.470.051.150.320.920.041.625-0.261.6250.341.625-0.181.0880.01001.070.051.060.070.040.34-0.180.34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0.92</v>
      </c>
      <c r="M28" s="91">
        <f>TETCO_TRANSCO!F41</f>
        <v>0.04</v>
      </c>
      <c r="N28" s="91">
        <f>TETCO_TRANSCO!H41</f>
        <v>1.625</v>
      </c>
      <c r="O28" s="91">
        <f>TETCO_TRANSCO!I41</f>
        <v>-0.26</v>
      </c>
      <c r="P28" s="91">
        <f>TETCO_TRANSCO!K41</f>
        <v>1.625</v>
      </c>
      <c r="Q28" s="91">
        <f>TETCO_TRANSCO!L41</f>
        <v>0.34</v>
      </c>
      <c r="R28" s="91">
        <f>TETCO_TRANSCO!N41</f>
        <v>1.625</v>
      </c>
      <c r="S28" s="91">
        <f>TETCO_TRANSCO!O41</f>
        <v>-0.18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0.04</v>
      </c>
      <c r="AC28" s="154">
        <f t="shared" si="2"/>
        <v>0.34</v>
      </c>
      <c r="AD28" s="153">
        <f t="shared" si="3"/>
        <v>-0.18</v>
      </c>
      <c r="AE28" s="153">
        <f t="shared" si="4"/>
        <v>0.34</v>
      </c>
    </row>
    <row r="29" spans="1:31" x14ac:dyDescent="0.25">
      <c r="A29">
        <v>0.82027298573189433</v>
      </c>
      <c r="B29" t="str">
        <f t="shared" si="0"/>
        <v>0.650.050.650.150.970.050.650.150.4550.040.555-0.160.5550.10.555-0.041.0880.01000.60.050.590.070.040.1-0.040.1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0.45500000000000002</v>
      </c>
      <c r="M29" s="91">
        <f>TETCO_TRANSCO!F42</f>
        <v>0.04</v>
      </c>
      <c r="N29" s="91">
        <f>TETCO_TRANSCO!H42</f>
        <v>0.55500000000000005</v>
      </c>
      <c r="O29" s="91">
        <f>TETCO_TRANSCO!I42</f>
        <v>-0.16</v>
      </c>
      <c r="P29" s="91">
        <f>TETCO_TRANSCO!K42</f>
        <v>0.55500000000000005</v>
      </c>
      <c r="Q29" s="91">
        <f>TETCO_TRANSCO!L42</f>
        <v>0.1</v>
      </c>
      <c r="R29" s="91">
        <f>TETCO_TRANSCO!N42</f>
        <v>0.55500000000000005</v>
      </c>
      <c r="S29" s="91">
        <f>TETCO_TRANSCO!O42</f>
        <v>-0.04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0.04</v>
      </c>
      <c r="AC29" s="154">
        <f t="shared" si="2"/>
        <v>0.1</v>
      </c>
      <c r="AD29" s="153">
        <f t="shared" si="3"/>
        <v>-0.04</v>
      </c>
      <c r="AE29" s="153">
        <f t="shared" si="4"/>
        <v>0.1</v>
      </c>
    </row>
    <row r="30" spans="1:31" x14ac:dyDescent="0.25">
      <c r="A30">
        <v>0.8152510473354122</v>
      </c>
      <c r="B30" t="str">
        <f t="shared" si="0"/>
        <v>0.4350.020.4350.050.7550.020.4350.050.27500.335-0.080.3350.0250.335-0.040.290.01000.4350.020.4250.0400.025-0.040.025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0.27500000000000002</v>
      </c>
      <c r="M30" s="91">
        <f>TETCO_TRANSCO!F43</f>
        <v>0</v>
      </c>
      <c r="N30" s="91">
        <f>TETCO_TRANSCO!H43</f>
        <v>0.33500000000000002</v>
      </c>
      <c r="O30" s="91">
        <f>TETCO_TRANSCO!I43</f>
        <v>-0.08</v>
      </c>
      <c r="P30" s="91">
        <f>TETCO_TRANSCO!K43</f>
        <v>0.33500000000000002</v>
      </c>
      <c r="Q30" s="91">
        <f>TETCO_TRANSCO!L43</f>
        <v>2.5000000000000001E-2</v>
      </c>
      <c r="R30" s="91">
        <f>TETCO_TRANSCO!N43</f>
        <v>0.33500000000000002</v>
      </c>
      <c r="S30" s="91">
        <f>TETCO_TRANSCO!O43</f>
        <v>-0.04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0</v>
      </c>
      <c r="AC30" s="154">
        <f t="shared" si="2"/>
        <v>2.5000000000000001E-2</v>
      </c>
      <c r="AD30" s="153">
        <f t="shared" si="3"/>
        <v>-0.04</v>
      </c>
      <c r="AE30" s="153">
        <f t="shared" si="4"/>
        <v>2.5000000000000001E-2</v>
      </c>
    </row>
    <row r="31" spans="1:31" x14ac:dyDescent="0.25">
      <c r="A31">
        <v>0.8104470013797469</v>
      </c>
      <c r="B31" t="str">
        <f t="shared" si="0"/>
        <v>0.3850.020.3850.050.7050.020.3850.050.25500.31-0.0650.310.0250.31-0.0350.290.01000.3850.020.3750.0400.025-0.0350.025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0.255</v>
      </c>
      <c r="M31" s="91">
        <f>TETCO_TRANSCO!F44</f>
        <v>0</v>
      </c>
      <c r="N31" s="91">
        <f>TETCO_TRANSCO!H44</f>
        <v>0.31</v>
      </c>
      <c r="O31" s="91">
        <f>TETCO_TRANSCO!I44</f>
        <v>-6.5000000000000002E-2</v>
      </c>
      <c r="P31" s="91">
        <f>TETCO_TRANSCO!K44</f>
        <v>0.31</v>
      </c>
      <c r="Q31" s="91">
        <f>TETCO_TRANSCO!L44</f>
        <v>2.5000000000000001E-2</v>
      </c>
      <c r="R31" s="91">
        <f>TETCO_TRANSCO!N44</f>
        <v>0.31</v>
      </c>
      <c r="S31" s="91">
        <f>TETCO_TRANSCO!O44</f>
        <v>-3.5000000000000003E-2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0</v>
      </c>
      <c r="AC31" s="154">
        <f t="shared" si="2"/>
        <v>2.5000000000000001E-2</v>
      </c>
      <c r="AD31" s="153">
        <f t="shared" si="3"/>
        <v>-3.5000000000000003E-2</v>
      </c>
      <c r="AE31" s="153">
        <f t="shared" si="4"/>
        <v>2.5000000000000001E-2</v>
      </c>
    </row>
    <row r="32" spans="1:31" x14ac:dyDescent="0.25">
      <c r="A32">
        <v>0.80551360329393817</v>
      </c>
      <c r="B32" t="str">
        <f t="shared" si="0"/>
        <v>0.3850.020.3850.060.7050.020.3850.060.265-0.00250.295-0.0450.2950.0250.295-0.0250.290.01000.3850.020.3750.04-0.00250.025-0.0250.025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0.26500000000000001</v>
      </c>
      <c r="M32" s="91">
        <f>TETCO_TRANSCO!F45</f>
        <v>-2.5000000000000001E-3</v>
      </c>
      <c r="N32" s="91">
        <f>TETCO_TRANSCO!H45</f>
        <v>0.29500000000000004</v>
      </c>
      <c r="O32" s="91">
        <f>TETCO_TRANSCO!I45</f>
        <v>-4.4999999999999998E-2</v>
      </c>
      <c r="P32" s="91">
        <f>TETCO_TRANSCO!K45</f>
        <v>0.29500000000000004</v>
      </c>
      <c r="Q32" s="91">
        <f>TETCO_TRANSCO!L45</f>
        <v>2.5000000000000001E-2</v>
      </c>
      <c r="R32" s="91">
        <f>TETCO_TRANSCO!N45</f>
        <v>0.29500000000000004</v>
      </c>
      <c r="S32" s="91">
        <f>TETCO_TRANSCO!O45</f>
        <v>-2.5000000000000001E-2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2.5000000000000001E-2</v>
      </c>
      <c r="AD32" s="153">
        <f t="shared" si="3"/>
        <v>-2.5000000000000001E-2</v>
      </c>
      <c r="AE32" s="153">
        <f t="shared" si="4"/>
        <v>2.5000000000000001E-2</v>
      </c>
    </row>
    <row r="33" spans="1:31" x14ac:dyDescent="0.25">
      <c r="A33">
        <v>0.80076595522473693</v>
      </c>
      <c r="B33" t="str">
        <f t="shared" si="0"/>
        <v>0.39750.020.39750.070.71750.020.39750.070.28-0.00250.365-0.0150.3650.0250.365-0.0150.290.01000.39750.020.38750.04-0.00250.025-0.0150.025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0.28000000000000003</v>
      </c>
      <c r="M33" s="91">
        <f>TETCO_TRANSCO!F46</f>
        <v>-2.5000000000000001E-3</v>
      </c>
      <c r="N33" s="91">
        <f>TETCO_TRANSCO!H46</f>
        <v>0.36500000000000005</v>
      </c>
      <c r="O33" s="91">
        <f>TETCO_TRANSCO!I46</f>
        <v>-1.4999999999999999E-2</v>
      </c>
      <c r="P33" s="91">
        <f>TETCO_TRANSCO!K46</f>
        <v>0.36500000000000005</v>
      </c>
      <c r="Q33" s="91">
        <f>TETCO_TRANSCO!L46</f>
        <v>2.5000000000000001E-2</v>
      </c>
      <c r="R33" s="91">
        <f>TETCO_TRANSCO!N46</f>
        <v>0.36500000000000005</v>
      </c>
      <c r="S33" s="91">
        <f>TETCO_TRANSCO!O46</f>
        <v>-1.4999999999999999E-2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2.5000000000000001E-2</v>
      </c>
      <c r="AD33" s="153">
        <f t="shared" si="3"/>
        <v>-1.4999999999999999E-2</v>
      </c>
      <c r="AE33" s="153">
        <f t="shared" si="4"/>
        <v>2.5000000000000001E-2</v>
      </c>
    </row>
    <row r="34" spans="1:31" x14ac:dyDescent="0.25">
      <c r="A34">
        <v>0.79588591693033928</v>
      </c>
      <c r="B34" t="str">
        <f t="shared" si="0"/>
        <v>0.40.020.40.070.720.020.40.070.28-0.0050.365-0.0150.3650.0150.365-0.0150.290.01000.40.020.390.04-0.0050.015-0.0150.015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0.28000000000000003</v>
      </c>
      <c r="M34" s="91">
        <f>TETCO_TRANSCO!F47</f>
        <v>-5.0000000000000001E-3</v>
      </c>
      <c r="N34" s="91">
        <f>TETCO_TRANSCO!H47</f>
        <v>0.36500000000000005</v>
      </c>
      <c r="O34" s="91">
        <f>TETCO_TRANSCO!I47</f>
        <v>-1.4999999999999999E-2</v>
      </c>
      <c r="P34" s="91">
        <f>TETCO_TRANSCO!K47</f>
        <v>0.36500000000000005</v>
      </c>
      <c r="Q34" s="91">
        <f>TETCO_TRANSCO!L47</f>
        <v>1.4999999999999999E-2</v>
      </c>
      <c r="R34" s="91">
        <f>TETCO_TRANSCO!N47</f>
        <v>0.36500000000000005</v>
      </c>
      <c r="S34" s="91">
        <f>TETCO_TRANSCO!O47</f>
        <v>-1.4999999999999999E-2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-5.0000000000000001E-3</v>
      </c>
      <c r="AC34" s="154">
        <f t="shared" si="2"/>
        <v>1.4999999999999999E-2</v>
      </c>
      <c r="AD34" s="153">
        <f t="shared" si="3"/>
        <v>-1.4999999999999999E-2</v>
      </c>
      <c r="AE34" s="153">
        <f t="shared" si="4"/>
        <v>1.4999999999999999E-2</v>
      </c>
    </row>
    <row r="35" spans="1:31" x14ac:dyDescent="0.25">
      <c r="A35">
        <v>0.7910362582616276</v>
      </c>
      <c r="B35" t="str">
        <f t="shared" si="0"/>
        <v>0.39750.020.39750.050.71750.020.39750.050.255-0.0050.275-0.0550.2750.0150.275-0.0350.290.01000.39750.020.38750.04-0.0050.015-0.0350.015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0.255</v>
      </c>
      <c r="M35" s="91">
        <f>TETCO_TRANSCO!F48</f>
        <v>-5.0000000000000001E-3</v>
      </c>
      <c r="N35" s="91">
        <f>TETCO_TRANSCO!H48</f>
        <v>0.27500000000000002</v>
      </c>
      <c r="O35" s="91">
        <f>TETCO_TRANSCO!I48</f>
        <v>-5.5000000000000007E-2</v>
      </c>
      <c r="P35" s="91">
        <f>TETCO_TRANSCO!K48</f>
        <v>0.27500000000000002</v>
      </c>
      <c r="Q35" s="91">
        <f>TETCO_TRANSCO!L48</f>
        <v>1.4999999999999999E-2</v>
      </c>
      <c r="R35" s="91">
        <f>TETCO_TRANSCO!N48</f>
        <v>0.27500000000000002</v>
      </c>
      <c r="S35" s="91">
        <f>TETCO_TRANSCO!O48</f>
        <v>-3.5000000000000003E-2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-5.0000000000000001E-3</v>
      </c>
      <c r="AC35" s="154">
        <f t="shared" si="2"/>
        <v>1.4999999999999999E-2</v>
      </c>
      <c r="AD35" s="153">
        <f t="shared" si="3"/>
        <v>-3.5000000000000003E-2</v>
      </c>
      <c r="AE35" s="153">
        <f t="shared" si="4"/>
        <v>1.4999999999999999E-2</v>
      </c>
    </row>
    <row r="36" spans="1:31" x14ac:dyDescent="0.25">
      <c r="A36">
        <v>0.78637138488398461</v>
      </c>
      <c r="B36" t="str">
        <f t="shared" si="0"/>
        <v>0.40.020.40.050.720.020.40.050.315-0.0050.295-0.0750.2950.010.295-0.0450.290.01000.40.020.390.04-0.0050.01-0.0450.01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0.315</v>
      </c>
      <c r="M36" s="91">
        <f>TETCO_TRANSCO!F49</f>
        <v>-5.0000000000000001E-3</v>
      </c>
      <c r="N36" s="91">
        <f>TETCO_TRANSCO!H49</f>
        <v>0.29500000000000004</v>
      </c>
      <c r="O36" s="91">
        <f>TETCO_TRANSCO!I49</f>
        <v>-7.4999999999999997E-2</v>
      </c>
      <c r="P36" s="91">
        <f>TETCO_TRANSCO!K49</f>
        <v>0.29500000000000004</v>
      </c>
      <c r="Q36" s="91">
        <f>TETCO_TRANSCO!L49</f>
        <v>9.9999999999999985E-3</v>
      </c>
      <c r="R36" s="91">
        <f>TETCO_TRANSCO!N49</f>
        <v>0.29500000000000004</v>
      </c>
      <c r="S36" s="91">
        <f>TETCO_TRANSCO!O49</f>
        <v>-4.4999999999999998E-2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9.9999999999999985E-3</v>
      </c>
      <c r="AD36" s="153">
        <f t="shared" si="3"/>
        <v>-4.4999999999999998E-2</v>
      </c>
      <c r="AE36" s="153">
        <f t="shared" si="4"/>
        <v>9.9999999999999985E-3</v>
      </c>
    </row>
    <row r="37" spans="1:31" x14ac:dyDescent="0.25">
      <c r="A37">
        <v>0.78158000430485663</v>
      </c>
      <c r="B37" t="str">
        <f t="shared" si="0"/>
        <v>0.550.050.550.140.870.050.550.140.4350.040.44-0.150.440.060.44-0.031.090.01000.50.050.490.070.040.06-0.030.06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0.435</v>
      </c>
      <c r="M37" s="91">
        <f>TETCO_TRANSCO!F50</f>
        <v>0.04</v>
      </c>
      <c r="N37" s="91">
        <f>TETCO_TRANSCO!H50</f>
        <v>0.44</v>
      </c>
      <c r="O37" s="91">
        <f>TETCO_TRANSCO!I50</f>
        <v>-0.15</v>
      </c>
      <c r="P37" s="91">
        <f>TETCO_TRANSCO!K50</f>
        <v>0.44</v>
      </c>
      <c r="Q37" s="91">
        <f>TETCO_TRANSCO!L50</f>
        <v>0.06</v>
      </c>
      <c r="R37" s="91">
        <f>TETCO_TRANSCO!N50</f>
        <v>0.44</v>
      </c>
      <c r="S37" s="91">
        <f>TETCO_TRANSCO!O50</f>
        <v>-0.03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0.04</v>
      </c>
      <c r="AC37" s="154">
        <f t="shared" si="2"/>
        <v>0.06</v>
      </c>
      <c r="AD37" s="153">
        <f t="shared" si="3"/>
        <v>-0.03</v>
      </c>
      <c r="AE37" s="153">
        <f t="shared" si="4"/>
        <v>0.06</v>
      </c>
    </row>
    <row r="38" spans="1:31" x14ac:dyDescent="0.25">
      <c r="A38">
        <v>0.77697153715284417</v>
      </c>
      <c r="B38" t="str">
        <f t="shared" si="0"/>
        <v>0.90.050.90.291.220.050.90.290.750.040.715-0.110.7150.160.715-0.031.090.012000.830.050.820.070.040.16-0.030.16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0.75</v>
      </c>
      <c r="M38" s="91">
        <f>TETCO_TRANSCO!F51</f>
        <v>0.04</v>
      </c>
      <c r="N38" s="91">
        <f>TETCO_TRANSCO!H51</f>
        <v>0.71499999999999997</v>
      </c>
      <c r="O38" s="91">
        <f>TETCO_TRANSCO!I51</f>
        <v>-0.11</v>
      </c>
      <c r="P38" s="91">
        <f>TETCO_TRANSCO!K51</f>
        <v>0.71499999999999997</v>
      </c>
      <c r="Q38" s="91">
        <f>TETCO_TRANSCO!L51</f>
        <v>0.16</v>
      </c>
      <c r="R38" s="91">
        <f>TETCO_TRANSCO!N51</f>
        <v>0.71499999999999997</v>
      </c>
      <c r="S38" s="91">
        <f>TETCO_TRANSCO!O51</f>
        <v>-0.03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0.04</v>
      </c>
      <c r="AC38" s="154">
        <f t="shared" si="2"/>
        <v>0.16</v>
      </c>
      <c r="AD38" s="153">
        <f t="shared" si="3"/>
        <v>-0.03</v>
      </c>
      <c r="AE38" s="153">
        <f t="shared" si="4"/>
        <v>0.16</v>
      </c>
    </row>
    <row r="39" spans="1:31" x14ac:dyDescent="0.25">
      <c r="A39">
        <v>0.77222375652210695</v>
      </c>
      <c r="B39" t="str">
        <f t="shared" si="0"/>
        <v>1.20.051.20.321.520.051.20.320.990.041.58-0.151.580.341.58-0.11.090.012001.120.051.110.070.040.34-0.10.34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0.99</v>
      </c>
      <c r="M39" s="91">
        <f>TETCO_TRANSCO!F52</f>
        <v>0.04</v>
      </c>
      <c r="N39" s="91">
        <f>TETCO_TRANSCO!H52</f>
        <v>1.58</v>
      </c>
      <c r="O39" s="91">
        <f>TETCO_TRANSCO!I52</f>
        <v>-0.15000000000000002</v>
      </c>
      <c r="P39" s="91">
        <f>TETCO_TRANSCO!K52</f>
        <v>1.58</v>
      </c>
      <c r="Q39" s="91">
        <f>TETCO_TRANSCO!L52</f>
        <v>0.34</v>
      </c>
      <c r="R39" s="91">
        <f>TETCO_TRANSCO!N52</f>
        <v>1.58</v>
      </c>
      <c r="S39" s="91">
        <f>TETCO_TRANSCO!O52</f>
        <v>-0.1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0.04</v>
      </c>
      <c r="AC39" s="154">
        <f t="shared" si="2"/>
        <v>0.34</v>
      </c>
      <c r="AD39" s="153">
        <f t="shared" si="3"/>
        <v>-0.1</v>
      </c>
      <c r="AE39" s="153">
        <f t="shared" si="4"/>
        <v>0.34</v>
      </c>
    </row>
    <row r="40" spans="1:31" x14ac:dyDescent="0.25">
      <c r="A40">
        <v>0.76748879010050852</v>
      </c>
      <c r="B40" t="str">
        <f t="shared" si="0"/>
        <v>1.20.051.20.321.520.051.20.320.970.041.58-0.181.580.341.58-0.11.080.012001.120.051.110.070.040.34-0.10.34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0.97000000000000008</v>
      </c>
      <c r="M40" s="91">
        <f>TETCO_TRANSCO!F53</f>
        <v>0.04</v>
      </c>
      <c r="N40" s="91">
        <f>TETCO_TRANSCO!H53</f>
        <v>1.58</v>
      </c>
      <c r="O40" s="91">
        <f>TETCO_TRANSCO!I53</f>
        <v>-0.18</v>
      </c>
      <c r="P40" s="91">
        <f>TETCO_TRANSCO!K53</f>
        <v>1.58</v>
      </c>
      <c r="Q40" s="91">
        <f>TETCO_TRANSCO!L53</f>
        <v>0.34</v>
      </c>
      <c r="R40" s="91">
        <f>TETCO_TRANSCO!N53</f>
        <v>1.58</v>
      </c>
      <c r="S40" s="91">
        <f>TETCO_TRANSCO!O53</f>
        <v>-0.1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0.04</v>
      </c>
      <c r="AC40" s="154">
        <f t="shared" si="2"/>
        <v>0.34</v>
      </c>
      <c r="AD40" s="153">
        <f t="shared" si="3"/>
        <v>-0.1</v>
      </c>
      <c r="AE40" s="153">
        <f t="shared" si="4"/>
        <v>0.34</v>
      </c>
    </row>
    <row r="41" spans="1:31" x14ac:dyDescent="0.25">
      <c r="A41">
        <v>0.76308481220323388</v>
      </c>
      <c r="B41" t="str">
        <f t="shared" si="0"/>
        <v>0.650.050.650.150.970.050.650.150.5050.040.51-0.160.510.10.51-0.041.080.012000.60.050.590.070.040.1-0.040.1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0.505</v>
      </c>
      <c r="M41" s="91">
        <f>TETCO_TRANSCO!F54</f>
        <v>0.04</v>
      </c>
      <c r="N41" s="91">
        <f>TETCO_TRANSCO!H54</f>
        <v>0.51</v>
      </c>
      <c r="O41" s="91">
        <f>TETCO_TRANSCO!I54</f>
        <v>-0.16</v>
      </c>
      <c r="P41" s="91">
        <f>TETCO_TRANSCO!K54</f>
        <v>0.51</v>
      </c>
      <c r="Q41" s="91">
        <f>TETCO_TRANSCO!L54</f>
        <v>0.1</v>
      </c>
      <c r="R41" s="91">
        <f>TETCO_TRANSCO!N54</f>
        <v>0.51</v>
      </c>
      <c r="S41" s="91">
        <f>TETCO_TRANSCO!O54</f>
        <v>-0.04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0.04</v>
      </c>
      <c r="AC41" s="154">
        <f t="shared" si="2"/>
        <v>0.1</v>
      </c>
      <c r="AD41" s="153">
        <f t="shared" si="3"/>
        <v>-0.04</v>
      </c>
      <c r="AE41" s="153">
        <f t="shared" si="4"/>
        <v>0.1</v>
      </c>
    </row>
    <row r="42" spans="1:31" x14ac:dyDescent="0.25">
      <c r="A42">
        <v>0.75839064981862758</v>
      </c>
      <c r="B42" t="str">
        <f t="shared" si="0"/>
        <v>0.4350.020.4350.050.7550.020.4350.050.3100.345-0.060.3450.0250.345-0.020.2920.012000.4350.020.4250.0400.025-0.020.025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0.31000000000000005</v>
      </c>
      <c r="M42" s="91">
        <f>TETCO_TRANSCO!F55</f>
        <v>0</v>
      </c>
      <c r="N42" s="91">
        <f>TETCO_TRANSCO!H55</f>
        <v>0.34500000000000003</v>
      </c>
      <c r="O42" s="91">
        <f>TETCO_TRANSCO!I55</f>
        <v>-0.06</v>
      </c>
      <c r="P42" s="91">
        <f>TETCO_TRANSCO!K55</f>
        <v>0.34500000000000003</v>
      </c>
      <c r="Q42" s="91">
        <f>TETCO_TRANSCO!L55</f>
        <v>2.5000000000000001E-2</v>
      </c>
      <c r="R42" s="91">
        <f>TETCO_TRANSCO!N55</f>
        <v>0.34500000000000003</v>
      </c>
      <c r="S42" s="91">
        <f>TETCO_TRANSCO!O55</f>
        <v>-0.02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0</v>
      </c>
      <c r="AC42" s="154">
        <f t="shared" si="2"/>
        <v>2.5000000000000001E-2</v>
      </c>
      <c r="AD42" s="153">
        <f t="shared" si="3"/>
        <v>-0.02</v>
      </c>
      <c r="AE42" s="153">
        <f t="shared" si="4"/>
        <v>2.5000000000000001E-2</v>
      </c>
    </row>
    <row r="43" spans="1:31" x14ac:dyDescent="0.25">
      <c r="A43">
        <v>0.75385980106473049</v>
      </c>
      <c r="B43" t="str">
        <f t="shared" si="0"/>
        <v>0.3850.020.3850.050.7050.020.3850.050.2900.32-0.040.320.0250.32-0.010.2920.012000.3850.020.3750.0400.025-0.010.025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0.29000000000000004</v>
      </c>
      <c r="M43" s="91">
        <f>TETCO_TRANSCO!F56</f>
        <v>0</v>
      </c>
      <c r="N43" s="91">
        <f>TETCO_TRANSCO!H56</f>
        <v>0.32</v>
      </c>
      <c r="O43" s="91">
        <f>TETCO_TRANSCO!I56</f>
        <v>-0.04</v>
      </c>
      <c r="P43" s="91">
        <f>TETCO_TRANSCO!K56</f>
        <v>0.32</v>
      </c>
      <c r="Q43" s="91">
        <f>TETCO_TRANSCO!L56</f>
        <v>2.5000000000000001E-2</v>
      </c>
      <c r="R43" s="91">
        <f>TETCO_TRANSCO!N56</f>
        <v>0.32</v>
      </c>
      <c r="S43" s="91">
        <f>TETCO_TRANSCO!O56</f>
        <v>-0.01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0</v>
      </c>
      <c r="AC43" s="154">
        <f t="shared" si="2"/>
        <v>2.5000000000000001E-2</v>
      </c>
      <c r="AD43" s="153">
        <f t="shared" si="3"/>
        <v>-0.01</v>
      </c>
      <c r="AE43" s="153">
        <f t="shared" si="4"/>
        <v>2.5000000000000001E-2</v>
      </c>
    </row>
    <row r="44" spans="1:31" x14ac:dyDescent="0.25">
      <c r="A44">
        <v>0.74920431854985081</v>
      </c>
      <c r="B44" t="str">
        <f t="shared" si="0"/>
        <v>0.3850.020.3850.060.7050.020.3850.060.3-0.00250.305-0.030.3050.0250.305-0.010.2920.012000.3850.020.3750.04-0.00250.025-0.010.025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0.30000000000000004</v>
      </c>
      <c r="M44" s="91">
        <f>TETCO_TRANSCO!F57</f>
        <v>-2.5000000000000001E-3</v>
      </c>
      <c r="N44" s="91">
        <f>TETCO_TRANSCO!H57</f>
        <v>0.30500000000000005</v>
      </c>
      <c r="O44" s="91">
        <f>TETCO_TRANSCO!I57</f>
        <v>-0.03</v>
      </c>
      <c r="P44" s="91">
        <f>TETCO_TRANSCO!K57</f>
        <v>0.30500000000000005</v>
      </c>
      <c r="Q44" s="91">
        <f>TETCO_TRANSCO!L57</f>
        <v>2.5000000000000001E-2</v>
      </c>
      <c r="R44" s="91">
        <f>TETCO_TRANSCO!N57</f>
        <v>0.30500000000000005</v>
      </c>
      <c r="S44" s="91">
        <f>TETCO_TRANSCO!O57</f>
        <v>-0.01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2.5000000000000001E-2</v>
      </c>
      <c r="AD44" s="153">
        <f t="shared" si="3"/>
        <v>-0.01</v>
      </c>
      <c r="AE44" s="153">
        <f t="shared" si="4"/>
        <v>2.5000000000000001E-2</v>
      </c>
    </row>
    <row r="45" spans="1:31" x14ac:dyDescent="0.25">
      <c r="A45">
        <v>0.74472442559056418</v>
      </c>
      <c r="B45" t="str">
        <f t="shared" si="0"/>
        <v>0.39750.020.39750.070.71750.020.39750.070.315-0.00250.37500.3750.0250.37500.2920.012000.39750.020.38750.04-0.00250.02500.025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0.31500000000000006</v>
      </c>
      <c r="M45" s="91">
        <f>TETCO_TRANSCO!F58</f>
        <v>-2.5000000000000001E-3</v>
      </c>
      <c r="N45" s="91">
        <f>TETCO_TRANSCO!H58</f>
        <v>0.37500000000000006</v>
      </c>
      <c r="O45" s="91">
        <f>TETCO_TRANSCO!I58</f>
        <v>0</v>
      </c>
      <c r="P45" s="91">
        <f>TETCO_TRANSCO!K58</f>
        <v>0.37500000000000006</v>
      </c>
      <c r="Q45" s="91">
        <f>TETCO_TRANSCO!L58</f>
        <v>2.5000000000000001E-2</v>
      </c>
      <c r="R45" s="91">
        <f>TETCO_TRANSCO!N58</f>
        <v>0.37500000000000006</v>
      </c>
      <c r="S45" s="91">
        <f>TETCO_TRANSCO!O58</f>
        <v>0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2.5000000000000001E-2</v>
      </c>
      <c r="AD45" s="153">
        <f t="shared" si="3"/>
        <v>0</v>
      </c>
      <c r="AE45" s="153">
        <f t="shared" si="4"/>
        <v>2.5000000000000001E-2</v>
      </c>
    </row>
    <row r="46" spans="1:31" x14ac:dyDescent="0.25">
      <c r="A46">
        <v>0.7401213270508824</v>
      </c>
      <c r="B46" t="str">
        <f t="shared" si="0"/>
        <v>0.40.020.40.070.720.020.40.070.315-0.0050.37500.3750.0150.37500.2920.012000.40.020.390.04-0.0050.01500.015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0.31500000000000006</v>
      </c>
      <c r="M46" s="91">
        <f>TETCO_TRANSCO!F59</f>
        <v>-5.0000000000000001E-3</v>
      </c>
      <c r="N46" s="91">
        <f>TETCO_TRANSCO!H59</f>
        <v>0.37500000000000006</v>
      </c>
      <c r="O46" s="91">
        <f>TETCO_TRANSCO!I59</f>
        <v>0</v>
      </c>
      <c r="P46" s="91">
        <f>TETCO_TRANSCO!K59</f>
        <v>0.37500000000000006</v>
      </c>
      <c r="Q46" s="91">
        <f>TETCO_TRANSCO!L59</f>
        <v>1.4999999999999999E-2</v>
      </c>
      <c r="R46" s="91">
        <f>TETCO_TRANSCO!N59</f>
        <v>0.37500000000000006</v>
      </c>
      <c r="S46" s="91">
        <f>TETCO_TRANSCO!O59</f>
        <v>0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-5.0000000000000001E-3</v>
      </c>
      <c r="AC46" s="154">
        <f t="shared" si="2"/>
        <v>1.4999999999999999E-2</v>
      </c>
      <c r="AD46" s="153">
        <f t="shared" si="3"/>
        <v>0</v>
      </c>
      <c r="AE46" s="153">
        <f t="shared" si="4"/>
        <v>1.4999999999999999E-2</v>
      </c>
    </row>
    <row r="47" spans="1:31" x14ac:dyDescent="0.25">
      <c r="A47">
        <v>0.73554464376171502</v>
      </c>
      <c r="B47" t="str">
        <f t="shared" si="0"/>
        <v>0.39750.020.39750.050.71750.020.39750.050.29-0.0050.285-0.020.2850.0150.28500.2920.012000.39750.020.38750.04-0.0050.01500.015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0.29000000000000004</v>
      </c>
      <c r="M47" s="91">
        <f>TETCO_TRANSCO!F60</f>
        <v>-5.0000000000000001E-3</v>
      </c>
      <c r="N47" s="91">
        <f>TETCO_TRANSCO!H60</f>
        <v>0.28500000000000003</v>
      </c>
      <c r="O47" s="91">
        <f>TETCO_TRANSCO!I60</f>
        <v>-0.02</v>
      </c>
      <c r="P47" s="91">
        <f>TETCO_TRANSCO!K60</f>
        <v>0.28500000000000003</v>
      </c>
      <c r="Q47" s="91">
        <f>TETCO_TRANSCO!L60</f>
        <v>1.4999999999999999E-2</v>
      </c>
      <c r="R47" s="91">
        <f>TETCO_TRANSCO!N60</f>
        <v>0.28500000000000003</v>
      </c>
      <c r="S47" s="91">
        <f>TETCO_TRANSCO!O60</f>
        <v>0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-5.0000000000000001E-3</v>
      </c>
      <c r="AC47" s="154">
        <f t="shared" si="2"/>
        <v>1.4999999999999999E-2</v>
      </c>
      <c r="AD47" s="153">
        <f t="shared" si="3"/>
        <v>0</v>
      </c>
      <c r="AE47" s="153">
        <f t="shared" si="4"/>
        <v>1.4999999999999999E-2</v>
      </c>
    </row>
    <row r="48" spans="1:31" x14ac:dyDescent="0.25">
      <c r="A48">
        <v>0.73114061621332216</v>
      </c>
      <c r="B48" t="str">
        <f t="shared" si="0"/>
        <v>0.40.020.40.050.720.020.40.050.35-0.0050.305-0.050.3050.010.305-0.020.2920.012000.40.020.390.04-0.0050.01-0.020.01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0.35</v>
      </c>
      <c r="M48" s="91">
        <f>TETCO_TRANSCO!F61</f>
        <v>-5.0000000000000001E-3</v>
      </c>
      <c r="N48" s="91">
        <f>TETCO_TRANSCO!H61</f>
        <v>0.30500000000000005</v>
      </c>
      <c r="O48" s="91">
        <f>TETCO_TRANSCO!I61</f>
        <v>-0.05</v>
      </c>
      <c r="P48" s="91">
        <f>TETCO_TRANSCO!K61</f>
        <v>0.30500000000000005</v>
      </c>
      <c r="Q48" s="91">
        <f>TETCO_TRANSCO!L61</f>
        <v>9.9999999999999985E-3</v>
      </c>
      <c r="R48" s="91">
        <f>TETCO_TRANSCO!N61</f>
        <v>0.30500000000000005</v>
      </c>
      <c r="S48" s="91">
        <f>TETCO_TRANSCO!O61</f>
        <v>-0.02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9.9999999999999985E-3</v>
      </c>
      <c r="AD48" s="153">
        <f t="shared" si="3"/>
        <v>-0.02</v>
      </c>
      <c r="AE48" s="153">
        <f t="shared" si="4"/>
        <v>9.9999999999999985E-3</v>
      </c>
    </row>
    <row r="49" spans="1:31" x14ac:dyDescent="0.25">
      <c r="A49">
        <v>0.72661550880748205</v>
      </c>
      <c r="B49" t="str">
        <f t="shared" si="0"/>
        <v>0.550.050.550.140.870.050.550.140.440.040.445-0.170.4450.060.445-0.051.0920.012000.50.050.490.070.040.06-0.050.06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0.44</v>
      </c>
      <c r="M49" s="91">
        <f>TETCO_TRANSCO!F62</f>
        <v>0.04</v>
      </c>
      <c r="N49" s="91">
        <f>TETCO_TRANSCO!H62</f>
        <v>0.44500000000000001</v>
      </c>
      <c r="O49" s="91">
        <f>TETCO_TRANSCO!I62</f>
        <v>-0.16999999999999998</v>
      </c>
      <c r="P49" s="91">
        <f>TETCO_TRANSCO!K62</f>
        <v>0.44500000000000001</v>
      </c>
      <c r="Q49" s="91">
        <f>TETCO_TRANSCO!L62</f>
        <v>0.06</v>
      </c>
      <c r="R49" s="91">
        <f>TETCO_TRANSCO!N62</f>
        <v>0.44500000000000001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0.04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5">
      <c r="A50">
        <v>0.72226113649846357</v>
      </c>
      <c r="B50" t="str">
        <f t="shared" si="0"/>
        <v>0.90.050.90.291.220.050.90.290.7550.040.725-0.130.7250.160.725-0.051.0920.014000.830.050.820.070.040.16-0.050.16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0.755</v>
      </c>
      <c r="M50" s="91">
        <f>TETCO_TRANSCO!F63</f>
        <v>0.04</v>
      </c>
      <c r="N50" s="91">
        <f>TETCO_TRANSCO!H63</f>
        <v>0.72499999999999998</v>
      </c>
      <c r="O50" s="91">
        <f>TETCO_TRANSCO!I63</f>
        <v>-0.13</v>
      </c>
      <c r="P50" s="91">
        <f>TETCO_TRANSCO!K63</f>
        <v>0.72499999999999998</v>
      </c>
      <c r="Q50" s="91">
        <f>TETCO_TRANSCO!L63</f>
        <v>0.16</v>
      </c>
      <c r="R50" s="91">
        <f>TETCO_TRANSCO!N63</f>
        <v>0.72499999999999998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0.04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5">
      <c r="A51">
        <v>0.71778707524839702</v>
      </c>
      <c r="B51" t="str">
        <f t="shared" si="0"/>
        <v>1.20.051.20.321.520.051.20.320.9950.041.595-0.251.5950.341.595-0.21.0920.014001.120.051.110.070.040.34-0.20.34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0.995</v>
      </c>
      <c r="M51" s="91">
        <f>TETCO_TRANSCO!F64</f>
        <v>0.04</v>
      </c>
      <c r="N51" s="91">
        <f>TETCO_TRANSCO!H64</f>
        <v>1.595</v>
      </c>
      <c r="O51" s="91">
        <f>TETCO_TRANSCO!I64</f>
        <v>-0.25</v>
      </c>
      <c r="P51" s="91">
        <f>TETCO_TRANSCO!K64</f>
        <v>1.595</v>
      </c>
      <c r="Q51" s="91">
        <f>TETCO_TRANSCO!L64</f>
        <v>0.34</v>
      </c>
      <c r="R51" s="91">
        <f>TETCO_TRANSCO!N64</f>
        <v>1.595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0.04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5">
      <c r="A52">
        <v>0.71333875401899416</v>
      </c>
      <c r="B52" t="str">
        <f t="shared" si="0"/>
        <v>1.20.051.20.321.520.051.20.320.9750.041.595-0.281.5950.341.595-0.21.0820.014001.120.051.110.070.040.34-0.20.34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0.97500000000000009</v>
      </c>
      <c r="M52" s="91">
        <f>TETCO_TRANSCO!F65</f>
        <v>0.04</v>
      </c>
      <c r="N52" s="91">
        <f>TETCO_TRANSCO!H65</f>
        <v>1.595</v>
      </c>
      <c r="O52" s="91">
        <f>TETCO_TRANSCO!I65</f>
        <v>-0.28000000000000003</v>
      </c>
      <c r="P52" s="91">
        <f>TETCO_TRANSCO!K65</f>
        <v>1.595</v>
      </c>
      <c r="Q52" s="91">
        <f>TETCO_TRANSCO!L65</f>
        <v>0.34</v>
      </c>
      <c r="R52" s="91">
        <f>TETCO_TRANSCO!N65</f>
        <v>1.595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0.04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5">
      <c r="A53">
        <v>0.70934292732871085</v>
      </c>
      <c r="B53" t="str">
        <f t="shared" si="0"/>
        <v>0.650.050.650.150.970.050.650.150.510.040.515-0.170.5150.10.515-0.051.0820.014000.60.050.590.070.040.1-0.050.1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0.51</v>
      </c>
      <c r="M53" s="91">
        <f>TETCO_TRANSCO!F66</f>
        <v>0.04</v>
      </c>
      <c r="N53" s="91">
        <f>TETCO_TRANSCO!H66</f>
        <v>0.51500000000000001</v>
      </c>
      <c r="O53" s="91">
        <f>TETCO_TRANSCO!I66</f>
        <v>-0.16999999999999998</v>
      </c>
      <c r="P53" s="91">
        <f>TETCO_TRANSCO!K66</f>
        <v>0.51500000000000001</v>
      </c>
      <c r="Q53" s="91">
        <f>TETCO_TRANSCO!L66</f>
        <v>0.1</v>
      </c>
      <c r="R53" s="91">
        <f>TETCO_TRANSCO!N66</f>
        <v>0.51500000000000001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0.04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5">
      <c r="A54">
        <v>0.70494322287700151</v>
      </c>
      <c r="B54" t="str">
        <f t="shared" si="0"/>
        <v>0.4350.020.4350.050.7550.020.4350.050.3100.345-0.0850.3450.0250.345-0.0450.2940.014000.4350.020.4250.0400.025-0.0450.025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0.31000000000000005</v>
      </c>
      <c r="M54" s="91">
        <f>TETCO_TRANSCO!F67</f>
        <v>0</v>
      </c>
      <c r="N54" s="91">
        <f>TETCO_TRANSCO!H67</f>
        <v>0.34500000000000003</v>
      </c>
      <c r="O54" s="91">
        <f>TETCO_TRANSCO!I67</f>
        <v>-8.4999999999999992E-2</v>
      </c>
      <c r="P54" s="91">
        <f>TETCO_TRANSCO!K67</f>
        <v>0.34500000000000003</v>
      </c>
      <c r="Q54" s="91">
        <f>TETCO_TRANSCO!L67</f>
        <v>2.5000000000000001E-2</v>
      </c>
      <c r="R54" s="91">
        <f>TETCO_TRANSCO!N67</f>
        <v>0.34500000000000003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0</v>
      </c>
      <c r="AC54" s="154">
        <f t="shared" si="2"/>
        <v>2.5000000000000001E-2</v>
      </c>
      <c r="AD54" s="153">
        <f t="shared" si="3"/>
        <v>-4.4999999999999998E-2</v>
      </c>
      <c r="AE54" s="153">
        <f t="shared" si="4"/>
        <v>2.5000000000000001E-2</v>
      </c>
    </row>
    <row r="55" spans="1:31" x14ac:dyDescent="0.25">
      <c r="A55">
        <v>0.70070958229093516</v>
      </c>
      <c r="B55" t="str">
        <f t="shared" si="0"/>
        <v>0.3850.020.3850.050.7050.020.3850.050.2900.32-0.0650.320.0250.32-0.0350.2940.014000.3850.020.3750.0400.025-0.0350.025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0.29000000000000004</v>
      </c>
      <c r="M55" s="91">
        <f>TETCO_TRANSCO!F68</f>
        <v>0</v>
      </c>
      <c r="N55" s="91">
        <f>TETCO_TRANSCO!H68</f>
        <v>0.32</v>
      </c>
      <c r="O55" s="91">
        <f>TETCO_TRANSCO!I68</f>
        <v>-6.5000000000000002E-2</v>
      </c>
      <c r="P55" s="91">
        <f>TETCO_TRANSCO!K68</f>
        <v>0.32</v>
      </c>
      <c r="Q55" s="91">
        <f>TETCO_TRANSCO!L68</f>
        <v>2.5000000000000001E-2</v>
      </c>
      <c r="R55" s="91">
        <f>TETCO_TRANSCO!N68</f>
        <v>0.32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0</v>
      </c>
      <c r="AC55" s="154">
        <f t="shared" si="2"/>
        <v>2.5000000000000001E-2</v>
      </c>
      <c r="AD55" s="153">
        <f t="shared" si="3"/>
        <v>-3.5000000000000003E-2</v>
      </c>
      <c r="AE55" s="153">
        <f t="shared" si="4"/>
        <v>2.5000000000000001E-2</v>
      </c>
    </row>
    <row r="56" spans="1:31" x14ac:dyDescent="0.25">
      <c r="A56">
        <v>0.69635963327324557</v>
      </c>
      <c r="B56" t="str">
        <f t="shared" si="0"/>
        <v>0.3850.020.3850.060.7050.020.3850.060.3-0.00250.305-0.0550.3050.0250.305-0.0350.2940.014000.3850.020.3750.04-0.00250.025-0.0350.025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0.30000000000000004</v>
      </c>
      <c r="M56" s="91">
        <f>TETCO_TRANSCO!F69</f>
        <v>-2.5000000000000001E-3</v>
      </c>
      <c r="N56" s="91">
        <f>TETCO_TRANSCO!H69</f>
        <v>0.30500000000000005</v>
      </c>
      <c r="O56" s="91">
        <f>TETCO_TRANSCO!I69</f>
        <v>-5.5000000000000007E-2</v>
      </c>
      <c r="P56" s="91">
        <f>TETCO_TRANSCO!K69</f>
        <v>0.30500000000000005</v>
      </c>
      <c r="Q56" s="91">
        <f>TETCO_TRANSCO!L69</f>
        <v>2.5000000000000001E-2</v>
      </c>
      <c r="R56" s="91">
        <f>TETCO_TRANSCO!N69</f>
        <v>0.30500000000000005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2.5000000000000001E-2</v>
      </c>
      <c r="AD56" s="153">
        <f t="shared" si="3"/>
        <v>-3.5000000000000003E-2</v>
      </c>
      <c r="AE56" s="153">
        <f t="shared" si="4"/>
        <v>2.5000000000000001E-2</v>
      </c>
    </row>
    <row r="57" spans="1:31" x14ac:dyDescent="0.25">
      <c r="A57">
        <v>0.69215022526748027</v>
      </c>
      <c r="B57" t="str">
        <f t="shared" si="0"/>
        <v>0.39750.020.39750.070.71750.020.39750.070.315-0.00250.375-0.020.3750.0250.375-0.020.2940.014000.39750.020.38750.04-0.00250.025-0.020.025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0.31500000000000006</v>
      </c>
      <c r="M57" s="91">
        <f>TETCO_TRANSCO!F70</f>
        <v>-2.5000000000000001E-3</v>
      </c>
      <c r="N57" s="91">
        <f>TETCO_TRANSCO!H70</f>
        <v>0.37500000000000006</v>
      </c>
      <c r="O57" s="91">
        <f>TETCO_TRANSCO!I70</f>
        <v>-0.02</v>
      </c>
      <c r="P57" s="91">
        <f>TETCO_TRANSCO!K70</f>
        <v>0.37500000000000006</v>
      </c>
      <c r="Q57" s="91">
        <f>TETCO_TRANSCO!L70</f>
        <v>2.5000000000000001E-2</v>
      </c>
      <c r="R57" s="91">
        <f>TETCO_TRANSCO!N70</f>
        <v>0.37500000000000006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2.5000000000000001E-2</v>
      </c>
      <c r="AD57" s="153">
        <f t="shared" si="3"/>
        <v>-0.02</v>
      </c>
      <c r="AE57" s="153">
        <f t="shared" si="4"/>
        <v>2.5000000000000001E-2</v>
      </c>
    </row>
    <row r="58" spans="1:31" x14ac:dyDescent="0.25">
      <c r="A58">
        <v>0.68781961961269045</v>
      </c>
      <c r="B58" t="str">
        <f t="shared" si="0"/>
        <v>0.40.020.40.070.720.020.40.070.315-0.0050.375-0.020.3750.0150.375-0.020.2940.014000.40.020.390.04-0.0050.015-0.020.015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0.31500000000000006</v>
      </c>
      <c r="M58" s="91">
        <f>TETCO_TRANSCO!F71</f>
        <v>-5.0000000000000001E-3</v>
      </c>
      <c r="N58" s="91">
        <f>TETCO_TRANSCO!H71</f>
        <v>0.37500000000000006</v>
      </c>
      <c r="O58" s="91">
        <f>TETCO_TRANSCO!I71</f>
        <v>-0.02</v>
      </c>
      <c r="P58" s="91">
        <f>TETCO_TRANSCO!K71</f>
        <v>0.37500000000000006</v>
      </c>
      <c r="Q58" s="91">
        <f>TETCO_TRANSCO!L71</f>
        <v>1.4999999999999999E-2</v>
      </c>
      <c r="R58" s="91">
        <f>TETCO_TRANSCO!N71</f>
        <v>0.37500000000000006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-5.0000000000000001E-3</v>
      </c>
      <c r="AC58" s="154">
        <f t="shared" si="2"/>
        <v>1.4999999999999999E-2</v>
      </c>
      <c r="AD58" s="153">
        <f t="shared" si="3"/>
        <v>-0.02</v>
      </c>
      <c r="AE58" s="153">
        <f t="shared" si="4"/>
        <v>1.4999999999999999E-2</v>
      </c>
    </row>
    <row r="59" spans="1:31" x14ac:dyDescent="0.25">
      <c r="A59">
        <v>0.68351324945124592</v>
      </c>
      <c r="B59" t="str">
        <f t="shared" si="0"/>
        <v>0.39750.020.39750.050.71750.020.39750.050.29-0.0050.285-0.040.2850.0150.285-0.020.2940.014000.39750.020.38750.04-0.0050.015-0.020.015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0.29000000000000004</v>
      </c>
      <c r="M59" s="91">
        <f>TETCO_TRANSCO!F72</f>
        <v>-5.0000000000000001E-3</v>
      </c>
      <c r="N59" s="91">
        <f>TETCO_TRANSCO!H72</f>
        <v>0.28500000000000003</v>
      </c>
      <c r="O59" s="91">
        <f>TETCO_TRANSCO!I72</f>
        <v>-0.04</v>
      </c>
      <c r="P59" s="91">
        <f>TETCO_TRANSCO!K72</f>
        <v>0.28500000000000003</v>
      </c>
      <c r="Q59" s="91">
        <f>TETCO_TRANSCO!L72</f>
        <v>1.4999999999999999E-2</v>
      </c>
      <c r="R59" s="91">
        <f>TETCO_TRANSCO!N72</f>
        <v>0.28500000000000003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-5.0000000000000001E-3</v>
      </c>
      <c r="AC59" s="154">
        <f t="shared" si="2"/>
        <v>1.4999999999999999E-2</v>
      </c>
      <c r="AD59" s="153">
        <f t="shared" si="3"/>
        <v>-0.02</v>
      </c>
      <c r="AE59" s="153">
        <f t="shared" si="4"/>
        <v>1.4999999999999999E-2</v>
      </c>
    </row>
    <row r="60" spans="1:31" x14ac:dyDescent="0.25">
      <c r="A60">
        <v>0.67936876083833198</v>
      </c>
      <c r="B60" t="str">
        <f t="shared" si="0"/>
        <v>0.40.020.40.050.720.020.40.050.35-0.0050.305-0.0850.3050.010.305-0.0550.2940.014000.40.020.390.04-0.0050.01-0.0550.01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0.35</v>
      </c>
      <c r="M60" s="91">
        <f>TETCO_TRANSCO!F73</f>
        <v>-5.0000000000000001E-3</v>
      </c>
      <c r="N60" s="91">
        <f>TETCO_TRANSCO!H73</f>
        <v>0.30500000000000005</v>
      </c>
      <c r="O60" s="91">
        <f>TETCO_TRANSCO!I73</f>
        <v>-8.4999999999999992E-2</v>
      </c>
      <c r="P60" s="91">
        <f>TETCO_TRANSCO!K73</f>
        <v>0.30500000000000005</v>
      </c>
      <c r="Q60" s="91">
        <f>TETCO_TRANSCO!L73</f>
        <v>9.9999999999999985E-3</v>
      </c>
      <c r="R60" s="91">
        <f>TETCO_TRANSCO!N73</f>
        <v>0.30500000000000005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9.9999999999999985E-3</v>
      </c>
      <c r="AD60" s="153">
        <f t="shared" si="3"/>
        <v>-5.5E-2</v>
      </c>
      <c r="AE60" s="153">
        <f t="shared" si="4"/>
        <v>9.9999999999999985E-3</v>
      </c>
    </row>
    <row r="61" spans="1:31" x14ac:dyDescent="0.25">
      <c r="A61">
        <v>0.67510974227049325</v>
      </c>
      <c r="B61" t="str">
        <f t="shared" si="0"/>
        <v>0.5550.050.5550.140.8750.050.5550.140.440.040.45-0.170.450.060.45-0.051.0940.014000.5050.050.4950.070.040.06-0.050.06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0.44</v>
      </c>
      <c r="M61" s="91">
        <f>TETCO_TRANSCO!F74</f>
        <v>0.04</v>
      </c>
      <c r="N61" s="91">
        <f>TETCO_TRANSCO!H74</f>
        <v>0.45</v>
      </c>
      <c r="O61" s="91">
        <f>TETCO_TRANSCO!I74</f>
        <v>-0.16999999999999998</v>
      </c>
      <c r="P61" s="91">
        <f>TETCO_TRANSCO!K74</f>
        <v>0.45</v>
      </c>
      <c r="Q61" s="91">
        <f>TETCO_TRANSCO!L74</f>
        <v>0.06</v>
      </c>
      <c r="R61" s="91">
        <f>TETCO_TRANSCO!N74</f>
        <v>0.45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0.04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5">
      <c r="A62">
        <v>0.6710108620652252</v>
      </c>
      <c r="B62" t="str">
        <f t="shared" si="0"/>
        <v>0.910.050.910.291.230.050.910.290.7550.040.98-0.130.980.160.98-0.051.0940.016000.840.050.830.070.040.16-0.050.16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0.755</v>
      </c>
      <c r="M62" s="91">
        <f>TETCO_TRANSCO!F75</f>
        <v>0.04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0.04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5">
      <c r="A63">
        <v>0.66679875008615008</v>
      </c>
      <c r="B63" t="str">
        <f t="shared" si="0"/>
        <v>1.2150.051.2150.321.5350.051.2150.320.9950.041.6-0.251.60.341.6-0.21.0940.016001.1350.051.1250.070.040.34-0.20.34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0.995</v>
      </c>
      <c r="M63" s="91">
        <f>TETCO_TRANSCO!F76</f>
        <v>0.04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0.04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5">
      <c r="A64">
        <v>0.66261030636913965</v>
      </c>
      <c r="B64" t="str">
        <f t="shared" si="0"/>
        <v>1.2150.051.2150.321.5350.051.2150.320.9750.041.6-0.281.60.341.6-0.21.0840.016001.1350.051.1250.070.040.34-0.20.34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0.97500000000000009</v>
      </c>
      <c r="M64" s="91">
        <f>TETCO_TRANSCO!F77</f>
        <v>0.04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0.04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5">
      <c r="A65">
        <v>0.65884744472279611</v>
      </c>
      <c r="B65" t="str">
        <f t="shared" si="0"/>
        <v>0.6550.050.6550.150.9750.050.6550.150.510.040.52-0.170.520.10.52-0.051.0840.016000.6050.050.5950.070.040.1-0.050.1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0.51</v>
      </c>
      <c r="M65" s="91">
        <f>TETCO_TRANSCO!F78</f>
        <v>0.04</v>
      </c>
      <c r="N65" s="91">
        <f>TETCO_TRANSCO!H78</f>
        <v>0.52</v>
      </c>
      <c r="O65" s="91">
        <f>TETCO_TRANSCO!I78</f>
        <v>-0.16999999999999998</v>
      </c>
      <c r="P65" s="91">
        <f>TETCO_TRANSCO!K78</f>
        <v>0.52</v>
      </c>
      <c r="Q65" s="91">
        <f>TETCO_TRANSCO!L78</f>
        <v>0.1</v>
      </c>
      <c r="R65" s="91">
        <f>TETCO_TRANSCO!N78</f>
        <v>0.52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0.04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5">
      <c r="A66">
        <v>0.65470373332702347</v>
      </c>
      <c r="B66" t="str">
        <f t="shared" si="0"/>
        <v>0.4350.020.4350.050.7550.020.4350.050.3100.345-0.0850.3450.0250.345-0.0450.2960.016000.4350.020.4250.0400.025-0.0450.025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0.31000000000000005</v>
      </c>
      <c r="M66" s="91">
        <f>TETCO_TRANSCO!F79</f>
        <v>0</v>
      </c>
      <c r="N66" s="91">
        <f>TETCO_TRANSCO!H79</f>
        <v>0.34500000000000003</v>
      </c>
      <c r="O66" s="91">
        <f>TETCO_TRANSCO!I79</f>
        <v>-8.4999999999999992E-2</v>
      </c>
      <c r="P66" s="91">
        <f>TETCO_TRANSCO!K79</f>
        <v>0.34500000000000003</v>
      </c>
      <c r="Q66" s="91">
        <f>TETCO_TRANSCO!L79</f>
        <v>2.5000000000000001E-2</v>
      </c>
      <c r="R66" s="91">
        <f>TETCO_TRANSCO!N79</f>
        <v>0.34500000000000003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0</v>
      </c>
      <c r="AC66" s="154">
        <f t="shared" si="2"/>
        <v>2.5000000000000001E-2</v>
      </c>
      <c r="AD66" s="153">
        <f t="shared" si="3"/>
        <v>-4.4999999999999998E-2</v>
      </c>
      <c r="AE66" s="153">
        <f t="shared" si="4"/>
        <v>2.5000000000000001E-2</v>
      </c>
    </row>
    <row r="67" spans="1:31" x14ac:dyDescent="0.25">
      <c r="A67">
        <v>0.65071591338606694</v>
      </c>
      <c r="B67" t="str">
        <f t="shared" si="0"/>
        <v>0.3850.020.3850.050.7050.020.3850.050.2900.32-0.0650.320.0250.32-0.0350.2960.016000.3850.020.3750.0400.025-0.0350.025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0.29000000000000004</v>
      </c>
      <c r="M67" s="91">
        <f>TETCO_TRANSCO!F80</f>
        <v>0</v>
      </c>
      <c r="N67" s="91">
        <f>TETCO_TRANSCO!H80</f>
        <v>0.32</v>
      </c>
      <c r="O67" s="91">
        <f>TETCO_TRANSCO!I80</f>
        <v>-6.5000000000000002E-2</v>
      </c>
      <c r="P67" s="91">
        <f>TETCO_TRANSCO!K80</f>
        <v>0.32</v>
      </c>
      <c r="Q67" s="91">
        <f>TETCO_TRANSCO!L80</f>
        <v>2.5000000000000001E-2</v>
      </c>
      <c r="R67" s="91">
        <f>TETCO_TRANSCO!N80</f>
        <v>0.32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0</v>
      </c>
      <c r="AC67" s="154">
        <f t="shared" si="2"/>
        <v>2.5000000000000001E-2</v>
      </c>
      <c r="AD67" s="153">
        <f t="shared" si="3"/>
        <v>-3.5000000000000003E-2</v>
      </c>
      <c r="AE67" s="153">
        <f t="shared" si="4"/>
        <v>2.5000000000000001E-2</v>
      </c>
    </row>
    <row r="68" spans="1:31" x14ac:dyDescent="0.25">
      <c r="A68">
        <v>0.6466180207660549</v>
      </c>
      <c r="B68" t="str">
        <f t="shared" si="0"/>
        <v>0.3850.020.3850.060.7050.020.3850.060.3-0.00250.305-0.0550.3050.0250.305-0.0350.2960.016000.3850.020.3750.04-0.00250.025-0.0350.025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0.30000000000000004</v>
      </c>
      <c r="M68" s="91">
        <f>TETCO_TRANSCO!F81</f>
        <v>-2.5000000000000001E-3</v>
      </c>
      <c r="N68" s="91">
        <f>TETCO_TRANSCO!H81</f>
        <v>0.30500000000000005</v>
      </c>
      <c r="O68" s="91">
        <f>TETCO_TRANSCO!I81</f>
        <v>-5.5000000000000007E-2</v>
      </c>
      <c r="P68" s="91">
        <f>TETCO_TRANSCO!K81</f>
        <v>0.30500000000000005</v>
      </c>
      <c r="Q68" s="91">
        <f>TETCO_TRANSCO!L81</f>
        <v>2.5000000000000001E-2</v>
      </c>
      <c r="R68" s="91">
        <f>TETCO_TRANSCO!N81</f>
        <v>0.30500000000000005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2.5000000000000001E-2</v>
      </c>
      <c r="AD68" s="153">
        <f t="shared" si="3"/>
        <v>-3.5000000000000003E-2</v>
      </c>
      <c r="AE68" s="153">
        <f t="shared" si="4"/>
        <v>2.5000000000000001E-2</v>
      </c>
    </row>
    <row r="69" spans="1:31" x14ac:dyDescent="0.25">
      <c r="A69">
        <v>0.64267433122950712</v>
      </c>
      <c r="B69" t="str">
        <f t="shared" si="0"/>
        <v>0.39750.020.39750.070.71750.020.39750.070.315-0.00250.375-0.020.3750.0250.375-0.020.2960.016000.39750.020.38750.04-0.00250.025-0.020.025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0.31500000000000006</v>
      </c>
      <c r="M69" s="91">
        <f>TETCO_TRANSCO!F82</f>
        <v>-2.5000000000000001E-3</v>
      </c>
      <c r="N69" s="91">
        <f>TETCO_TRANSCO!H82</f>
        <v>0.37500000000000006</v>
      </c>
      <c r="O69" s="91">
        <f>TETCO_TRANSCO!I82</f>
        <v>-0.02</v>
      </c>
      <c r="P69" s="91">
        <f>TETCO_TRANSCO!K82</f>
        <v>0.37500000000000006</v>
      </c>
      <c r="Q69" s="91">
        <f>TETCO_TRANSCO!L82</f>
        <v>2.5000000000000001E-2</v>
      </c>
      <c r="R69" s="91">
        <f>TETCO_TRANSCO!N82</f>
        <v>0.37500000000000006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2.5000000000000001E-2</v>
      </c>
      <c r="AD69" s="153">
        <f t="shared" si="3"/>
        <v>-0.02</v>
      </c>
      <c r="AE69" s="153">
        <f t="shared" si="4"/>
        <v>2.5000000000000001E-2</v>
      </c>
    </row>
    <row r="70" spans="1:31" x14ac:dyDescent="0.25">
      <c r="A70">
        <v>0.63862182346651841</v>
      </c>
      <c r="B70" t="str">
        <f t="shared" si="0"/>
        <v>0.40.020.40.070.720.020.40.070.315-0.0050.375-0.020.3750.0150.375-0.020.2960.016000.40.020.390.04-0.0050.015-0.020.015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0.31500000000000006</v>
      </c>
      <c r="M70" s="91">
        <f>TETCO_TRANSCO!F83</f>
        <v>-5.0000000000000001E-3</v>
      </c>
      <c r="N70" s="91">
        <f>TETCO_TRANSCO!H83</f>
        <v>0.37500000000000006</v>
      </c>
      <c r="O70" s="91">
        <f>TETCO_TRANSCO!I83</f>
        <v>-0.02</v>
      </c>
      <c r="P70" s="91">
        <f>TETCO_TRANSCO!K83</f>
        <v>0.37500000000000006</v>
      </c>
      <c r="Q70" s="91">
        <f>TETCO_TRANSCO!L83</f>
        <v>1.4999999999999999E-2</v>
      </c>
      <c r="R70" s="91">
        <f>TETCO_TRANSCO!N83</f>
        <v>0.37500000000000006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-5.0000000000000001E-3</v>
      </c>
      <c r="AC70" s="154">
        <f t="shared" si="2"/>
        <v>1.4999999999999999E-2</v>
      </c>
      <c r="AD70" s="153">
        <f t="shared" si="3"/>
        <v>-0.02</v>
      </c>
      <c r="AE70" s="153">
        <f t="shared" si="4"/>
        <v>1.4999999999999999E-2</v>
      </c>
    </row>
    <row r="71" spans="1:31" x14ac:dyDescent="0.25">
      <c r="A71">
        <v>0.63459221486284356</v>
      </c>
      <c r="B71" t="str">
        <f t="shared" si="0"/>
        <v>0.39750.020.39750.050.71750.020.39750.050.29-0.0050.285-0.040.2850.0150.285-0.020.2960.016000.39750.020.38750.04-0.0050.015-0.020.015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0.29000000000000004</v>
      </c>
      <c r="M71" s="91">
        <f>TETCO_TRANSCO!F84</f>
        <v>-5.0000000000000001E-3</v>
      </c>
      <c r="N71" s="91">
        <f>TETCO_TRANSCO!H84</f>
        <v>0.28500000000000003</v>
      </c>
      <c r="O71" s="91">
        <f>TETCO_TRANSCO!I84</f>
        <v>-0.04</v>
      </c>
      <c r="P71" s="91">
        <f>TETCO_TRANSCO!K84</f>
        <v>0.28500000000000003</v>
      </c>
      <c r="Q71" s="91">
        <f>TETCO_TRANSCO!L84</f>
        <v>1.4999999999999999E-2</v>
      </c>
      <c r="R71" s="91">
        <f>TETCO_TRANSCO!N84</f>
        <v>0.28500000000000003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-5.0000000000000001E-3</v>
      </c>
      <c r="AC71" s="154">
        <f t="shared" si="2"/>
        <v>1.4999999999999999E-2</v>
      </c>
      <c r="AD71" s="153">
        <f t="shared" si="3"/>
        <v>-0.02</v>
      </c>
      <c r="AE71" s="153">
        <f t="shared" si="4"/>
        <v>1.4999999999999999E-2</v>
      </c>
    </row>
    <row r="72" spans="1:31" x14ac:dyDescent="0.25">
      <c r="A72">
        <v>0.63071429228639464</v>
      </c>
      <c r="B72" t="str">
        <f t="shared" si="0"/>
        <v>0.40.020.40.050.720.020.40.050.35-0.0050.305-0.0850.3050.010.305-0.0550.2960.016000.40.020.390.04-0.0050.01-0.0550.01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0.35</v>
      </c>
      <c r="M72" s="91">
        <f>TETCO_TRANSCO!F85</f>
        <v>-5.0000000000000001E-3</v>
      </c>
      <c r="N72" s="91">
        <f>TETCO_TRANSCO!H85</f>
        <v>0.30500000000000005</v>
      </c>
      <c r="O72" s="91">
        <f>TETCO_TRANSCO!I85</f>
        <v>-8.4999999999999992E-2</v>
      </c>
      <c r="P72" s="91">
        <f>TETCO_TRANSCO!K85</f>
        <v>0.30500000000000005</v>
      </c>
      <c r="Q72" s="91">
        <f>TETCO_TRANSCO!L85</f>
        <v>9.9999999999999985E-3</v>
      </c>
      <c r="R72" s="91">
        <f>TETCO_TRANSCO!N85</f>
        <v>0.30500000000000005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9.9999999999999985E-3</v>
      </c>
      <c r="AD72" s="153">
        <f t="shared" si="3"/>
        <v>-5.5E-2</v>
      </c>
      <c r="AE72" s="153">
        <f t="shared" si="4"/>
        <v>9.9999999999999985E-3</v>
      </c>
    </row>
    <row r="73" spans="1:31" x14ac:dyDescent="0.25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0.5550.050.5550.140.8750.050.5550.140.440.040.45-0.170.450.060.45-0.051.0960.016000.5050.050.4950.070.040.06-0.050.06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0.44</v>
      </c>
      <c r="M73" s="91">
        <f>TETCO_TRANSCO!F86</f>
        <v>0.04</v>
      </c>
      <c r="N73" s="91">
        <f>TETCO_TRANSCO!H86</f>
        <v>0.45</v>
      </c>
      <c r="O73" s="91">
        <f>TETCO_TRANSCO!I86</f>
        <v>-0.16999999999999998</v>
      </c>
      <c r="P73" s="91">
        <f>TETCO_TRANSCO!K86</f>
        <v>0.45</v>
      </c>
      <c r="Q73" s="91">
        <f>TETCO_TRANSCO!L86</f>
        <v>0.06</v>
      </c>
      <c r="R73" s="91">
        <f>TETCO_TRANSCO!N86</f>
        <v>0.45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0.04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5">
      <c r="A74">
        <v>0.62289458429519107</v>
      </c>
      <c r="B74" t="str">
        <f t="shared" si="5"/>
        <v>0.910.050.910.291.230.050.910.290.7550.040.98-0.130.980.160.98-0.051.0960.018000.840.050.830.070.040.16-0.050.16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0.755</v>
      </c>
      <c r="M74" s="91">
        <f>TETCO_TRANSCO!F87</f>
        <v>0.04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0.04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5">
      <c r="A75">
        <v>0.61895402250090614</v>
      </c>
      <c r="B75" t="str">
        <f t="shared" si="5"/>
        <v>1.2150.051.2150.321.5350.051.2150.320.9950.041.6-0.251.60.341.6-0.21.0960.018001.1350.051.1250.070.040.34-0.20.34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0.995</v>
      </c>
      <c r="M75" s="91">
        <f>TETCO_TRANSCO!F88</f>
        <v>0.04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0.04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5">
      <c r="A76">
        <v>0.61503581685761533</v>
      </c>
      <c r="B76" t="str">
        <f t="shared" si="5"/>
        <v>1.2150.051.2150.321.5350.051.2150.320.9750.041.6-0.281.60.341.6-0.21.0860.018001.1350.051.1250.070.040.34-0.20.34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0.97500000000000009</v>
      </c>
      <c r="M76" s="91">
        <f>TETCO_TRANSCO!F89</f>
        <v>0.04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0.04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5">
      <c r="A77">
        <v>0.61151591748683376</v>
      </c>
      <c r="B77" t="str">
        <f t="shared" si="5"/>
        <v>0.6550.050.6550.150.9750.050.6550.150.510.040.52-0.170.520.10.52-0.051.0860.018000.6050.050.5950.070.040.1-0.050.1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0.51</v>
      </c>
      <c r="M77" s="91">
        <f>TETCO_TRANSCO!F90</f>
        <v>0.04</v>
      </c>
      <c r="N77" s="91">
        <f>TETCO_TRANSCO!H90</f>
        <v>0.52</v>
      </c>
      <c r="O77" s="91">
        <f>TETCO_TRANSCO!I90</f>
        <v>-0.16999999999999998</v>
      </c>
      <c r="P77" s="91">
        <f>TETCO_TRANSCO!K90</f>
        <v>0.52</v>
      </c>
      <c r="Q77" s="91">
        <f>TETCO_TRANSCO!L90</f>
        <v>0.1</v>
      </c>
      <c r="R77" s="91">
        <f>TETCO_TRANSCO!N90</f>
        <v>0.52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0.04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5">
      <c r="A78">
        <v>0.60763996040128609</v>
      </c>
      <c r="B78" t="str">
        <f t="shared" si="5"/>
        <v>0.4350.020.4350.050.4350.020.4350.050.3100.345-0.0850.3450.0250.345-0.0450.2980.018000.4350.020.4250.0400.025-0.0450.025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0.31000000000000005</v>
      </c>
      <c r="M78" s="91">
        <f>TETCO_TRANSCO!F91</f>
        <v>0</v>
      </c>
      <c r="N78" s="91">
        <f>TETCO_TRANSCO!H91</f>
        <v>0.34500000000000003</v>
      </c>
      <c r="O78" s="91">
        <f>TETCO_TRANSCO!I91</f>
        <v>-8.4999999999999992E-2</v>
      </c>
      <c r="P78" s="91">
        <f>TETCO_TRANSCO!K91</f>
        <v>0.34500000000000003</v>
      </c>
      <c r="Q78" s="91">
        <f>TETCO_TRANSCO!L91</f>
        <v>2.5000000000000001E-2</v>
      </c>
      <c r="R78" s="91">
        <f>TETCO_TRANSCO!N91</f>
        <v>0.34500000000000003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0</v>
      </c>
      <c r="AC78" s="154">
        <f t="shared" si="7"/>
        <v>2.5000000000000001E-2</v>
      </c>
      <c r="AD78" s="153">
        <f t="shared" si="8"/>
        <v>-4.4999999999999998E-2</v>
      </c>
      <c r="AE78" s="153">
        <f t="shared" si="9"/>
        <v>2.5000000000000001E-2</v>
      </c>
    </row>
    <row r="79" spans="1:31" x14ac:dyDescent="0.25">
      <c r="A79">
        <v>0.60391002165207541</v>
      </c>
      <c r="B79" t="str">
        <f t="shared" si="5"/>
        <v>0.3850.020.3850.050.3850.020.3850.050.2900.32-0.0650.320.0250.32-0.0350.2980.018000.3850.020.3750.0400.025-0.0350.025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0.29000000000000004</v>
      </c>
      <c r="M79" s="91">
        <f>TETCO_TRANSCO!F92</f>
        <v>0</v>
      </c>
      <c r="N79" s="91">
        <f>TETCO_TRANSCO!H92</f>
        <v>0.32</v>
      </c>
      <c r="O79" s="91">
        <f>TETCO_TRANSCO!I92</f>
        <v>-6.5000000000000002E-2</v>
      </c>
      <c r="P79" s="91">
        <f>TETCO_TRANSCO!K92</f>
        <v>0.32</v>
      </c>
      <c r="Q79" s="91">
        <f>TETCO_TRANSCO!L92</f>
        <v>2.5000000000000001E-2</v>
      </c>
      <c r="R79" s="91">
        <f>TETCO_TRANSCO!N92</f>
        <v>0.32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0</v>
      </c>
      <c r="AC79" s="154">
        <f t="shared" si="7"/>
        <v>2.5000000000000001E-2</v>
      </c>
      <c r="AD79" s="153">
        <f t="shared" si="8"/>
        <v>-3.5000000000000003E-2</v>
      </c>
      <c r="AE79" s="153">
        <f t="shared" si="9"/>
        <v>2.5000000000000001E-2</v>
      </c>
    </row>
    <row r="80" spans="1:31" x14ac:dyDescent="0.25">
      <c r="A80">
        <v>0.60007733391129559</v>
      </c>
      <c r="B80" t="str">
        <f t="shared" si="5"/>
        <v>0.3850.020.3850.060.3850.020.3850.060.3-0.00250.305-0.0550.3050.0250.305-0.0350.2980.018000.3850.020.3750.04-0.00250.025-0.0350.025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0.30000000000000004</v>
      </c>
      <c r="M80" s="91">
        <f>TETCO_TRANSCO!F93</f>
        <v>-2.5000000000000001E-3</v>
      </c>
      <c r="N80" s="91">
        <f>TETCO_TRANSCO!H93</f>
        <v>0.30500000000000005</v>
      </c>
      <c r="O80" s="91">
        <f>TETCO_TRANSCO!I93</f>
        <v>-5.5000000000000007E-2</v>
      </c>
      <c r="P80" s="91">
        <f>TETCO_TRANSCO!K93</f>
        <v>0.30500000000000005</v>
      </c>
      <c r="Q80" s="91">
        <f>TETCO_TRANSCO!L93</f>
        <v>2.5000000000000001E-2</v>
      </c>
      <c r="R80" s="91">
        <f>TETCO_TRANSCO!N93</f>
        <v>0.30500000000000005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2.5000000000000001E-2</v>
      </c>
      <c r="AD80" s="153">
        <f t="shared" si="8"/>
        <v>-3.5000000000000003E-2</v>
      </c>
      <c r="AE80" s="153">
        <f t="shared" si="9"/>
        <v>2.5000000000000001E-2</v>
      </c>
    </row>
    <row r="81" spans="1:31" x14ac:dyDescent="0.25">
      <c r="A81">
        <v>0.59652381655978148</v>
      </c>
      <c r="B81" t="str">
        <f t="shared" si="5"/>
        <v>0.39750.020.39750.070.39750.020.39750.070.315-0.00250.375-0.020.3750.0250.375-0.020.2980.018000.39750.020.38750.04-0.00250.025-0.020.025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0.31500000000000006</v>
      </c>
      <c r="M81" s="91">
        <f>TETCO_TRANSCO!F94</f>
        <v>-2.5000000000000001E-3</v>
      </c>
      <c r="N81" s="91">
        <f>TETCO_TRANSCO!H94</f>
        <v>0.37500000000000006</v>
      </c>
      <c r="O81" s="91">
        <f>TETCO_TRANSCO!I94</f>
        <v>-0.02</v>
      </c>
      <c r="P81" s="91">
        <f>TETCO_TRANSCO!K94</f>
        <v>0.37500000000000006</v>
      </c>
      <c r="Q81" s="91">
        <f>TETCO_TRANSCO!L94</f>
        <v>2.5000000000000001E-2</v>
      </c>
      <c r="R81" s="91">
        <f>TETCO_TRANSCO!N94</f>
        <v>0.37500000000000006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2.5000000000000001E-2</v>
      </c>
      <c r="AD81" s="153">
        <f t="shared" si="8"/>
        <v>-0.02</v>
      </c>
      <c r="AE81" s="153">
        <f t="shared" si="9"/>
        <v>2.5000000000000001E-2</v>
      </c>
    </row>
    <row r="82" spans="1:31" x14ac:dyDescent="0.25">
      <c r="A82">
        <v>0.59290279324220263</v>
      </c>
      <c r="B82" t="str">
        <f t="shared" si="5"/>
        <v>0.40.020.40.070.40.020.40.070.315-0.0050.375-0.020.3750.0150.375-0.020.2980.018000.40.020.390.04-0.0050.015-0.020.015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0.31500000000000006</v>
      </c>
      <c r="M82" s="91">
        <f>TETCO_TRANSCO!F95</f>
        <v>-5.0000000000000001E-3</v>
      </c>
      <c r="N82" s="91">
        <f>TETCO_TRANSCO!H95</f>
        <v>0.37500000000000006</v>
      </c>
      <c r="O82" s="91">
        <f>TETCO_TRANSCO!I95</f>
        <v>-0.02</v>
      </c>
      <c r="P82" s="91">
        <f>TETCO_TRANSCO!K95</f>
        <v>0.37500000000000006</v>
      </c>
      <c r="Q82" s="91">
        <f>TETCO_TRANSCO!L95</f>
        <v>1.4999999999999999E-2</v>
      </c>
      <c r="R82" s="91">
        <f>TETCO_TRANSCO!N95</f>
        <v>0.37500000000000006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-5.0000000000000001E-3</v>
      </c>
      <c r="AC82" s="154">
        <f t="shared" si="7"/>
        <v>1.4999999999999999E-2</v>
      </c>
      <c r="AD82" s="153">
        <f t="shared" si="8"/>
        <v>-0.02</v>
      </c>
      <c r="AE82" s="153">
        <f t="shared" si="9"/>
        <v>1.4999999999999999E-2</v>
      </c>
    </row>
    <row r="83" spans="1:31" x14ac:dyDescent="0.25">
      <c r="A83">
        <v>0.58930524422311004</v>
      </c>
      <c r="B83" t="str">
        <f t="shared" si="5"/>
        <v>0.39750.020.39750.050.39750.020.39750.050.29-0.0050.285-0.040.2850.0150.285-0.020.2980.018000.39750.020.38750.04-0.0050.015-0.020.015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0.29000000000000004</v>
      </c>
      <c r="M83" s="91">
        <f>TETCO_TRANSCO!F96</f>
        <v>-5.0000000000000001E-3</v>
      </c>
      <c r="N83" s="91">
        <f>TETCO_TRANSCO!H96</f>
        <v>0.28500000000000003</v>
      </c>
      <c r="O83" s="91">
        <f>TETCO_TRANSCO!I96</f>
        <v>-0.04</v>
      </c>
      <c r="P83" s="91">
        <f>TETCO_TRANSCO!K96</f>
        <v>0.28500000000000003</v>
      </c>
      <c r="Q83" s="91">
        <f>TETCO_TRANSCO!L96</f>
        <v>1.4999999999999999E-2</v>
      </c>
      <c r="R83" s="91">
        <f>TETCO_TRANSCO!N96</f>
        <v>0.28500000000000003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-5.0000000000000001E-3</v>
      </c>
      <c r="AC83" s="154">
        <f t="shared" si="7"/>
        <v>1.4999999999999999E-2</v>
      </c>
      <c r="AD83" s="153">
        <f t="shared" si="8"/>
        <v>-0.02</v>
      </c>
      <c r="AE83" s="153">
        <f t="shared" si="9"/>
        <v>1.4999999999999999E-2</v>
      </c>
    </row>
    <row r="84" spans="1:31" x14ac:dyDescent="0.25">
      <c r="A84">
        <v>0.58584594455127237</v>
      </c>
      <c r="B84" t="str">
        <f t="shared" si="5"/>
        <v>0.40.020.40.050.40.020.40.050.35-0.0050.305-0.0850.3050.010.305-0.0550.2980.018000.40.020.390.04-0.0050.01-0.0550.01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0.35</v>
      </c>
      <c r="M84" s="91">
        <f>TETCO_TRANSCO!F97</f>
        <v>-5.0000000000000001E-3</v>
      </c>
      <c r="N84" s="91">
        <f>TETCO_TRANSCO!H97</f>
        <v>0.30500000000000005</v>
      </c>
      <c r="O84" s="91">
        <f>TETCO_TRANSCO!I97</f>
        <v>-8.4999999999999992E-2</v>
      </c>
      <c r="P84" s="91">
        <f>TETCO_TRANSCO!K97</f>
        <v>0.30500000000000005</v>
      </c>
      <c r="Q84" s="91">
        <f>TETCO_TRANSCO!L97</f>
        <v>9.9999999999999985E-3</v>
      </c>
      <c r="R84" s="91">
        <f>TETCO_TRANSCO!N97</f>
        <v>0.30500000000000005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9.9999999999999985E-3</v>
      </c>
      <c r="AD84" s="153">
        <f t="shared" si="8"/>
        <v>-5.5E-2</v>
      </c>
      <c r="AE84" s="153">
        <f t="shared" si="9"/>
        <v>9.9999999999999985E-3</v>
      </c>
    </row>
    <row r="85" spans="1:31" x14ac:dyDescent="0.25">
      <c r="A85">
        <v>0.58229411903709982</v>
      </c>
      <c r="B85" t="str">
        <f t="shared" si="5"/>
        <v>0.5550.050.5550.140.5550.050.5550.140.440.040.45-0.170.450.060.45-0.051.0980.018000.5050.050.4950.070.040.06-0.050.06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0.44</v>
      </c>
      <c r="M85" s="91">
        <f>TETCO_TRANSCO!F98</f>
        <v>0.04</v>
      </c>
      <c r="N85" s="91">
        <f>TETCO_TRANSCO!H98</f>
        <v>0.45</v>
      </c>
      <c r="O85" s="91">
        <f>TETCO_TRANSCO!I98</f>
        <v>-0.16999999999999998</v>
      </c>
      <c r="P85" s="91">
        <f>TETCO_TRANSCO!K98</f>
        <v>0.45</v>
      </c>
      <c r="Q85" s="91">
        <f>TETCO_TRANSCO!L98</f>
        <v>0.06</v>
      </c>
      <c r="R85" s="91">
        <f>TETCO_TRANSCO!N98</f>
        <v>0.45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0.04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5">
      <c r="A86">
        <v>0.57887877018886735</v>
      </c>
      <c r="B86" t="str">
        <f t="shared" si="5"/>
        <v>0.910.050.910.290.910.050.910.290.7550.040.98-0.130.980.160.98-0.051.0980.02000.840.050.830.070.040.16-0.050.16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0.755</v>
      </c>
      <c r="M86" s="91">
        <f>TETCO_TRANSCO!F99</f>
        <v>0.04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0.04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5">
      <c r="A87">
        <v>0.57537205505184885</v>
      </c>
      <c r="B87" t="str">
        <f t="shared" si="5"/>
        <v>1.2150.051.2150.321.2150.051.2150.320.9950.041.6-0.251.60.341.6-0.21.0980.02001.1350.051.1250.070.040.34-0.20.34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0.995</v>
      </c>
      <c r="M87" s="91">
        <f>TETCO_TRANSCO!F100</f>
        <v>0.04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0.04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5">
      <c r="A88">
        <v>0.57188803265453148</v>
      </c>
      <c r="B88" t="str">
        <f t="shared" si="5"/>
        <v>1.2150.051.2150.321.2150.051.2150.320.9750.041.6-0.281.60.341.6-0.21.0880.02001.1350.051.1250.070.040.34-0.20.34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0.97500000000000009</v>
      </c>
      <c r="M88" s="91">
        <f>TETCO_TRANSCO!F101</f>
        <v>0.04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0.04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5">
      <c r="A89">
        <v>0.56864919246499623</v>
      </c>
      <c r="B89" t="str">
        <f t="shared" si="5"/>
        <v>0.6550.050.6550.150.6550.050.6550.150.510.040.52-0.170.520.10.52-0.051.0880.02000.6050.050.5950.070.040.1-0.050.1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0.51</v>
      </c>
      <c r="M89" s="91">
        <f>TETCO_TRANSCO!F102</f>
        <v>0.04</v>
      </c>
      <c r="N89" s="91">
        <f>TETCO_TRANSCO!H102</f>
        <v>0.52</v>
      </c>
      <c r="O89" s="91">
        <f>TETCO_TRANSCO!I102</f>
        <v>-0.16999999999999998</v>
      </c>
      <c r="P89" s="91">
        <f>TETCO_TRANSCO!K102</f>
        <v>0.52</v>
      </c>
      <c r="Q89" s="91">
        <f>TETCO_TRANSCO!L102</f>
        <v>0.1</v>
      </c>
      <c r="R89" s="91">
        <f>TETCO_TRANSCO!N102</f>
        <v>0.52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0.04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5">
      <c r="A90">
        <v>0.56520865214176697</v>
      </c>
      <c r="B90" t="str">
        <f t="shared" si="5"/>
        <v>0.4350.020.4350.050.4350.020.4350.050.3100.345-0.0850.3450.0250.345-0.0450.30.02000.4350.020.4250.0400.025-0.0450.025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0.31000000000000005</v>
      </c>
      <c r="M90" s="91">
        <f>TETCO_TRANSCO!F103</f>
        <v>0</v>
      </c>
      <c r="N90" s="91">
        <f>TETCO_TRANSCO!H103</f>
        <v>0.34500000000000003</v>
      </c>
      <c r="O90" s="91">
        <f>TETCO_TRANSCO!I103</f>
        <v>-8.4999999999999992E-2</v>
      </c>
      <c r="P90" s="91">
        <f>TETCO_TRANSCO!K103</f>
        <v>0.34500000000000003</v>
      </c>
      <c r="Q90" s="91">
        <f>TETCO_TRANSCO!L103</f>
        <v>2.5000000000000001E-2</v>
      </c>
      <c r="R90" s="91">
        <f>TETCO_TRANSCO!N103</f>
        <v>0.34500000000000003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0</v>
      </c>
      <c r="AC90" s="154">
        <f t="shared" si="7"/>
        <v>2.5000000000000001E-2</v>
      </c>
      <c r="AD90" s="153">
        <f t="shared" si="8"/>
        <v>-4.4999999999999998E-2</v>
      </c>
      <c r="AE90" s="153">
        <f t="shared" si="9"/>
        <v>2.5000000000000001E-2</v>
      </c>
    </row>
    <row r="91" spans="1:31" x14ac:dyDescent="0.25">
      <c r="A91">
        <v>0.56190027481253624</v>
      </c>
      <c r="B91" t="str">
        <f t="shared" si="5"/>
        <v>0.3850.020.3850.050.3850.020.3850.050.2900.32-0.0650.320.0250.32-0.0350.30.02000.3850.020.3750.0400.025-0.0350.025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0.29000000000000004</v>
      </c>
      <c r="M91" s="91">
        <f>TETCO_TRANSCO!F104</f>
        <v>0</v>
      </c>
      <c r="N91" s="91">
        <f>TETCO_TRANSCO!H104</f>
        <v>0.32</v>
      </c>
      <c r="O91" s="91">
        <f>TETCO_TRANSCO!I104</f>
        <v>-6.5000000000000002E-2</v>
      </c>
      <c r="P91" s="91">
        <f>TETCO_TRANSCO!K104</f>
        <v>0.32</v>
      </c>
      <c r="Q91" s="91">
        <f>TETCO_TRANSCO!L104</f>
        <v>2.5000000000000001E-2</v>
      </c>
      <c r="R91" s="91">
        <f>TETCO_TRANSCO!N104</f>
        <v>0.32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0</v>
      </c>
      <c r="AC91" s="154">
        <f t="shared" si="7"/>
        <v>2.5000000000000001E-2</v>
      </c>
      <c r="AD91" s="153">
        <f t="shared" si="8"/>
        <v>-3.5000000000000003E-2</v>
      </c>
      <c r="AE91" s="153">
        <f t="shared" si="9"/>
        <v>2.5000000000000001E-2</v>
      </c>
    </row>
    <row r="92" spans="1:31" x14ac:dyDescent="0.25">
      <c r="A92">
        <v>0.5585033542511062</v>
      </c>
      <c r="B92" t="str">
        <f t="shared" si="5"/>
        <v>0.3850.020.3850.060.3850.020.3850.060.3-0.00250.305-0.0550.3050.0250.305-0.0350.30.02000.3850.020.3750.04-0.00250.025-0.0350.025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0.30000000000000004</v>
      </c>
      <c r="M92" s="91">
        <f>TETCO_TRANSCO!F105</f>
        <v>-2.5000000000000001E-3</v>
      </c>
      <c r="N92" s="91">
        <f>TETCO_TRANSCO!H105</f>
        <v>0.30500000000000005</v>
      </c>
      <c r="O92" s="91">
        <f>TETCO_TRANSCO!I105</f>
        <v>-5.5000000000000007E-2</v>
      </c>
      <c r="P92" s="91">
        <f>TETCO_TRANSCO!K105</f>
        <v>0.30500000000000005</v>
      </c>
      <c r="Q92" s="91">
        <f>TETCO_TRANSCO!L105</f>
        <v>2.5000000000000001E-2</v>
      </c>
      <c r="R92" s="91">
        <f>TETCO_TRANSCO!N105</f>
        <v>0.30500000000000005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2.5000000000000001E-2</v>
      </c>
      <c r="AD92" s="153">
        <f t="shared" si="8"/>
        <v>-3.5000000000000003E-2</v>
      </c>
      <c r="AE92" s="153">
        <f t="shared" si="9"/>
        <v>2.5000000000000001E-2</v>
      </c>
    </row>
    <row r="93" spans="1:31" x14ac:dyDescent="0.25">
      <c r="A93">
        <v>0.55523690619958654</v>
      </c>
      <c r="B93" t="str">
        <f t="shared" si="5"/>
        <v>0.39750.020.39750.070.39750.020.39750.070.315-0.00250.375-0.020.3750.0250.375-0.020.30.02000.39750.020.38750.04-0.00250.025-0.020.025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0.31500000000000006</v>
      </c>
      <c r="M93" s="91">
        <f>TETCO_TRANSCO!F106</f>
        <v>-2.5000000000000001E-3</v>
      </c>
      <c r="N93" s="91">
        <f>TETCO_TRANSCO!H106</f>
        <v>0.37500000000000006</v>
      </c>
      <c r="O93" s="91">
        <f>TETCO_TRANSCO!I106</f>
        <v>-0.02</v>
      </c>
      <c r="P93" s="91">
        <f>TETCO_TRANSCO!K106</f>
        <v>0.37500000000000006</v>
      </c>
      <c r="Q93" s="91">
        <f>TETCO_TRANSCO!L106</f>
        <v>2.5000000000000001E-2</v>
      </c>
      <c r="R93" s="91">
        <f>TETCO_TRANSCO!N106</f>
        <v>0.37500000000000006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2.5000000000000001E-2</v>
      </c>
      <c r="AD93" s="153">
        <f t="shared" si="8"/>
        <v>-0.02</v>
      </c>
      <c r="AE93" s="153">
        <f t="shared" si="9"/>
        <v>2.5000000000000001E-2</v>
      </c>
    </row>
    <row r="94" spans="1:31" x14ac:dyDescent="0.25">
      <c r="A94">
        <v>0.55188302178756898</v>
      </c>
      <c r="B94" t="str">
        <f t="shared" si="5"/>
        <v>0.40.020.40.070.40.020.40.070.315-0.0050.375-0.020.3750.0150.375-0.020.30.02000.40.020.390.04-0.0050.015-0.020.015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0.31500000000000006</v>
      </c>
      <c r="M94" s="91">
        <f>TETCO_TRANSCO!F107</f>
        <v>-5.0000000000000001E-3</v>
      </c>
      <c r="N94" s="91">
        <f>TETCO_TRANSCO!H107</f>
        <v>0.37500000000000006</v>
      </c>
      <c r="O94" s="91">
        <f>TETCO_TRANSCO!I107</f>
        <v>-0.02</v>
      </c>
      <c r="P94" s="91">
        <f>TETCO_TRANSCO!K107</f>
        <v>0.37500000000000006</v>
      </c>
      <c r="Q94" s="91">
        <f>TETCO_TRANSCO!L107</f>
        <v>1.4999999999999999E-2</v>
      </c>
      <c r="R94" s="91">
        <f>TETCO_TRANSCO!N107</f>
        <v>0.37500000000000006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-5.0000000000000001E-3</v>
      </c>
      <c r="AC94" s="154">
        <f t="shared" si="7"/>
        <v>1.4999999999999999E-2</v>
      </c>
      <c r="AD94" s="153">
        <f t="shared" si="8"/>
        <v>-0.02</v>
      </c>
      <c r="AE94" s="153">
        <f t="shared" si="9"/>
        <v>1.4999999999999999E-2</v>
      </c>
    </row>
    <row r="95" spans="1:31" x14ac:dyDescent="0.25">
      <c r="A95">
        <v>0.54855078717235606</v>
      </c>
      <c r="B95" t="str">
        <f t="shared" si="5"/>
        <v>0.39750.020.39750.050.39750.020.39750.050.29-0.0050.285-0.040.2850.0150.285-0.020.30.02000.39750.020.38750.04-0.0050.015-0.020.015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0.29000000000000004</v>
      </c>
      <c r="M95" s="91">
        <f>TETCO_TRANSCO!F108</f>
        <v>-5.0000000000000001E-3</v>
      </c>
      <c r="N95" s="91">
        <f>TETCO_TRANSCO!H108</f>
        <v>0.28500000000000003</v>
      </c>
      <c r="O95" s="91">
        <f>TETCO_TRANSCO!I108</f>
        <v>-0.04</v>
      </c>
      <c r="P95" s="91">
        <f>TETCO_TRANSCO!K108</f>
        <v>0.28500000000000003</v>
      </c>
      <c r="Q95" s="91">
        <f>TETCO_TRANSCO!L108</f>
        <v>1.4999999999999999E-2</v>
      </c>
      <c r="R95" s="91">
        <f>TETCO_TRANSCO!N108</f>
        <v>0.28500000000000003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-5.0000000000000001E-3</v>
      </c>
      <c r="AC95" s="154">
        <f t="shared" si="7"/>
        <v>1.4999999999999999E-2</v>
      </c>
      <c r="AD95" s="153">
        <f t="shared" si="8"/>
        <v>-0.02</v>
      </c>
      <c r="AE95" s="153">
        <f t="shared" si="9"/>
        <v>1.4999999999999999E-2</v>
      </c>
    </row>
    <row r="96" spans="1:31" x14ac:dyDescent="0.25">
      <c r="A96">
        <v>0.54534651850108529</v>
      </c>
      <c r="B96" t="str">
        <f t="shared" si="5"/>
        <v>0.40.020.40.050.40.020.40.050.35-0.0050.305-0.0850.3050.010.305-0.0550.30.02000.40.020.390.04-0.0050.01-0.0550.01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0.35</v>
      </c>
      <c r="M96" s="91">
        <f>TETCO_TRANSCO!F109</f>
        <v>-5.0000000000000001E-3</v>
      </c>
      <c r="N96" s="91">
        <f>TETCO_TRANSCO!H109</f>
        <v>0.30500000000000005</v>
      </c>
      <c r="O96" s="91">
        <f>TETCO_TRANSCO!I109</f>
        <v>-8.4999999999999992E-2</v>
      </c>
      <c r="P96" s="91">
        <f>TETCO_TRANSCO!K109</f>
        <v>0.30500000000000005</v>
      </c>
      <c r="Q96" s="91">
        <f>TETCO_TRANSCO!L109</f>
        <v>9.9999999999999985E-3</v>
      </c>
      <c r="R96" s="91">
        <f>TETCO_TRANSCO!N109</f>
        <v>0.30500000000000005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9.9999999999999985E-3</v>
      </c>
      <c r="AD96" s="153">
        <f t="shared" si="8"/>
        <v>-5.5E-2</v>
      </c>
      <c r="AE96" s="153">
        <f t="shared" si="9"/>
        <v>9.9999999999999985E-3</v>
      </c>
    </row>
    <row r="97" spans="1:31" x14ac:dyDescent="0.25">
      <c r="A97">
        <v>0.54205645526123303</v>
      </c>
      <c r="B97" t="str">
        <f t="shared" si="5"/>
        <v>0.5550.050.5550.140.5550.050.5550.140.440.040.45-0.170.450.060.45-0.051.10.02000.5050.10.4850.120.040.06-0.050.06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0.44</v>
      </c>
      <c r="M97" s="91">
        <f>TETCO_TRANSCO!F110</f>
        <v>0.04</v>
      </c>
      <c r="N97" s="91">
        <f>TETCO_TRANSCO!H110</f>
        <v>0.45</v>
      </c>
      <c r="O97" s="91">
        <f>TETCO_TRANSCO!I110</f>
        <v>-0.16999999999999998</v>
      </c>
      <c r="P97" s="91">
        <f>TETCO_TRANSCO!K110</f>
        <v>0.45</v>
      </c>
      <c r="Q97" s="91">
        <f>TETCO_TRANSCO!L110</f>
        <v>0.06</v>
      </c>
      <c r="R97" s="91">
        <f>TETCO_TRANSCO!N110</f>
        <v>0.45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0.04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5">
      <c r="A98">
        <v>0.53889272405489697</v>
      </c>
      <c r="B98" t="str">
        <f t="shared" si="5"/>
        <v>0.910.050.910.290.910.050.910.290.7550.040.98-0.130.980.160.98-0.051.10.022000.840.30.840.320.040.16-0.050.16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0.755</v>
      </c>
      <c r="M98" s="91">
        <f>TETCO_TRANSCO!F111</f>
        <v>0.04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0.04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5">
      <c r="A99">
        <v>0.53564426886288674</v>
      </c>
      <c r="B99" t="str">
        <f t="shared" si="5"/>
        <v>1.2150.051.2150.321.2150.051.2150.320.9950.041.6-0.251.60.341.6-0.21.10.022001.1350.051.1350.070.040.34-0.20.34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0.995</v>
      </c>
      <c r="M99" s="91">
        <f>TETCO_TRANSCO!F112</f>
        <v>0.04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0.04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5">
      <c r="A100">
        <v>0.53241674538995054</v>
      </c>
      <c r="B100" t="str">
        <f t="shared" si="5"/>
        <v>1.2150.051.2150.321.2150.051.2150.320.9750.041.6-0.281.60.341.6-0.200001.1350.051.1350.070.040.34-0.20.34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0.97500000000000009</v>
      </c>
      <c r="M100" s="91">
        <f>TETCO_TRANSCO!F113</f>
        <v>0.04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0.04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5">
      <c r="A101">
        <v>0.52951943566692272</v>
      </c>
      <c r="B101" t="str">
        <f t="shared" si="5"/>
        <v>0.6550.050.6550.150.6550.050.6550.150.510.040.52-0.170.520.10.52-0.0500000.6050.050.5850.070.040.1-0.050.1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0.51</v>
      </c>
      <c r="M101" s="91">
        <f>TETCO_TRANSCO!F114</f>
        <v>0.04</v>
      </c>
      <c r="N101" s="91">
        <f>TETCO_TRANSCO!H114</f>
        <v>0.52</v>
      </c>
      <c r="O101" s="91">
        <f>TETCO_TRANSCO!I114</f>
        <v>-0.16999999999999998</v>
      </c>
      <c r="P101" s="91">
        <f>TETCO_TRANSCO!K114</f>
        <v>0.52</v>
      </c>
      <c r="Q101" s="91">
        <f>TETCO_TRANSCO!L114</f>
        <v>0.1</v>
      </c>
      <c r="R101" s="91">
        <f>TETCO_TRANSCO!N114</f>
        <v>0.52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0.04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5">
      <c r="A102">
        <v>0.52633135733724123</v>
      </c>
      <c r="B102" t="str">
        <f t="shared" si="5"/>
        <v>0.4350.020.4350.050.4350.020.4350.050.3100.345-0.0850.3450.0250.345-0.04500000.4350.020.4350.0400.025-0.0450.025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0.31000000000000005</v>
      </c>
      <c r="M102" s="91">
        <f>TETCO_TRANSCO!F115</f>
        <v>0</v>
      </c>
      <c r="N102" s="91">
        <f>TETCO_TRANSCO!H115</f>
        <v>0.34500000000000003</v>
      </c>
      <c r="O102" s="91">
        <f>TETCO_TRANSCO!I115</f>
        <v>-8.4999999999999992E-2</v>
      </c>
      <c r="P102" s="91">
        <f>TETCO_TRANSCO!K115</f>
        <v>0.34500000000000003</v>
      </c>
      <c r="Q102" s="91">
        <f>TETCO_TRANSCO!L115</f>
        <v>2.5000000000000001E-2</v>
      </c>
      <c r="R102" s="91">
        <f>TETCO_TRANSCO!N115</f>
        <v>0.34500000000000003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0</v>
      </c>
      <c r="AC102" s="154">
        <f t="shared" si="7"/>
        <v>2.5000000000000001E-2</v>
      </c>
      <c r="AD102" s="153">
        <f t="shared" si="8"/>
        <v>-4.4999999999999998E-2</v>
      </c>
      <c r="AE102" s="153">
        <f t="shared" si="9"/>
        <v>2.5000000000000001E-2</v>
      </c>
    </row>
    <row r="103" spans="1:31" x14ac:dyDescent="0.25">
      <c r="A103">
        <v>0.523265660419863</v>
      </c>
      <c r="B103" t="str">
        <f t="shared" si="5"/>
        <v>0.3850.020.3850.050.3850.020.3850.050.2900.32-0.0650.320.0250.32-0.03500000.3850.020.3850.0400.025-0.0350.025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0.29000000000000004</v>
      </c>
      <c r="M103" s="91">
        <f>TETCO_TRANSCO!F116</f>
        <v>0</v>
      </c>
      <c r="N103" s="91">
        <f>TETCO_TRANSCO!H116</f>
        <v>0.32</v>
      </c>
      <c r="O103" s="91">
        <f>TETCO_TRANSCO!I116</f>
        <v>-6.5000000000000002E-2</v>
      </c>
      <c r="P103" s="91">
        <f>TETCO_TRANSCO!K116</f>
        <v>0.32</v>
      </c>
      <c r="Q103" s="91">
        <f>TETCO_TRANSCO!L116</f>
        <v>2.5000000000000001E-2</v>
      </c>
      <c r="R103" s="91">
        <f>TETCO_TRANSCO!N116</f>
        <v>0.32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0</v>
      </c>
      <c r="AC103" s="154">
        <f t="shared" si="7"/>
        <v>2.5000000000000001E-2</v>
      </c>
      <c r="AD103" s="153">
        <f t="shared" si="8"/>
        <v>-3.5000000000000003E-2</v>
      </c>
      <c r="AE103" s="153">
        <f t="shared" si="9"/>
        <v>2.5000000000000001E-2</v>
      </c>
    </row>
    <row r="104" spans="1:31" x14ac:dyDescent="0.25">
      <c r="A104">
        <v>0.52011782933075656</v>
      </c>
      <c r="B104" t="str">
        <f t="shared" si="5"/>
        <v>0.3850.020.3850.060.3850.020.3850.060.3-0.00250.305-0.0550.3050.0250.305-0.03500000.3850.020.3850.04-0.00250.025-0.0350.025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0.30000000000000004</v>
      </c>
      <c r="M104" s="91">
        <f>TETCO_TRANSCO!F117</f>
        <v>-2.5000000000000001E-3</v>
      </c>
      <c r="N104" s="91">
        <f>TETCO_TRANSCO!H117</f>
        <v>0.30500000000000005</v>
      </c>
      <c r="O104" s="91">
        <f>TETCO_TRANSCO!I117</f>
        <v>-5.5000000000000007E-2</v>
      </c>
      <c r="P104" s="91">
        <f>TETCO_TRANSCO!K117</f>
        <v>0.30500000000000005</v>
      </c>
      <c r="Q104" s="91">
        <f>TETCO_TRANSCO!L117</f>
        <v>2.5000000000000001E-2</v>
      </c>
      <c r="R104" s="91">
        <f>TETCO_TRANSCO!N117</f>
        <v>0.30500000000000005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2.5000000000000001E-2</v>
      </c>
      <c r="AD104" s="153">
        <f t="shared" si="8"/>
        <v>-3.5000000000000003E-2</v>
      </c>
      <c r="AE104" s="153">
        <f t="shared" si="9"/>
        <v>2.5000000000000001E-2</v>
      </c>
    </row>
    <row r="105" spans="1:31" x14ac:dyDescent="0.25">
      <c r="A105">
        <v>0.51709082087675595</v>
      </c>
      <c r="B105" t="str">
        <f t="shared" si="5"/>
        <v>0.39750.020.39750.070.39750.020.39750.070.315-0.00250.375-0.020.3750.0250.375-0.0200000.39750.020.39750.04-0.00250.025-0.020.025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0.31500000000000006</v>
      </c>
      <c r="M105" s="91">
        <f>TETCO_TRANSCO!F118</f>
        <v>-2.5000000000000001E-3</v>
      </c>
      <c r="N105" s="91">
        <f>TETCO_TRANSCO!H118</f>
        <v>0.37500000000000006</v>
      </c>
      <c r="O105" s="91">
        <f>TETCO_TRANSCO!I118</f>
        <v>-0.02</v>
      </c>
      <c r="P105" s="91">
        <f>TETCO_TRANSCO!K118</f>
        <v>0.37500000000000006</v>
      </c>
      <c r="Q105" s="91">
        <f>TETCO_TRANSCO!L118</f>
        <v>2.5000000000000001E-2</v>
      </c>
      <c r="R105" s="91">
        <f>TETCO_TRANSCO!N118</f>
        <v>0.37500000000000006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2.5000000000000001E-2</v>
      </c>
      <c r="AD105" s="153">
        <f t="shared" si="8"/>
        <v>-0.02</v>
      </c>
      <c r="AE105" s="153">
        <f t="shared" si="9"/>
        <v>2.5000000000000001E-2</v>
      </c>
    </row>
    <row r="106" spans="1:31" x14ac:dyDescent="0.25">
      <c r="A106">
        <v>0.51398270060116202</v>
      </c>
      <c r="B106" t="str">
        <f t="shared" si="5"/>
        <v>0.40.020.40.070.40.020.40.070.315-0.0050.375-0.020.3750.0150.375-0.0200000.40.020.40.04-0.0050.015-0.020.015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0.31500000000000006</v>
      </c>
      <c r="M106" s="91">
        <f>TETCO_TRANSCO!F119</f>
        <v>-5.0000000000000001E-3</v>
      </c>
      <c r="N106" s="91">
        <f>TETCO_TRANSCO!H119</f>
        <v>0.37500000000000006</v>
      </c>
      <c r="O106" s="91">
        <f>TETCO_TRANSCO!I119</f>
        <v>-0.02</v>
      </c>
      <c r="P106" s="91">
        <f>TETCO_TRANSCO!K119</f>
        <v>0.37500000000000006</v>
      </c>
      <c r="Q106" s="91">
        <f>TETCO_TRANSCO!L119</f>
        <v>1.4999999999999999E-2</v>
      </c>
      <c r="R106" s="91">
        <f>TETCO_TRANSCO!N119</f>
        <v>0.37500000000000006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-5.0000000000000001E-3</v>
      </c>
      <c r="AC106" s="154">
        <f t="shared" si="7"/>
        <v>1.4999999999999999E-2</v>
      </c>
      <c r="AD106" s="153">
        <f t="shared" si="8"/>
        <v>-0.02</v>
      </c>
      <c r="AE106" s="153">
        <f t="shared" si="9"/>
        <v>1.4999999999999999E-2</v>
      </c>
    </row>
    <row r="107" spans="1:31" x14ac:dyDescent="0.25">
      <c r="A107">
        <v>0.51089455805971129</v>
      </c>
      <c r="B107" t="str">
        <f t="shared" si="5"/>
        <v>0.39750.020.39750.050.39750.020.39750.050.29-0.0050.285-0.040.2850.0150.285-0.0200000.39750.020.39750.04-0.0050.015-0.020.015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0.29000000000000004</v>
      </c>
      <c r="M107" s="91">
        <f>TETCO_TRANSCO!F120</f>
        <v>-5.0000000000000001E-3</v>
      </c>
      <c r="N107" s="91">
        <f>TETCO_TRANSCO!H120</f>
        <v>0.28500000000000003</v>
      </c>
      <c r="O107" s="91">
        <f>TETCO_TRANSCO!I120</f>
        <v>-0.04</v>
      </c>
      <c r="P107" s="91">
        <f>TETCO_TRANSCO!K120</f>
        <v>0.28500000000000003</v>
      </c>
      <c r="Q107" s="91">
        <f>TETCO_TRANSCO!L120</f>
        <v>1.4999999999999999E-2</v>
      </c>
      <c r="R107" s="91">
        <f>TETCO_TRANSCO!N120</f>
        <v>0.28500000000000003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-5.0000000000000001E-3</v>
      </c>
      <c r="AC107" s="154">
        <f t="shared" si="7"/>
        <v>1.4999999999999999E-2</v>
      </c>
      <c r="AD107" s="153">
        <f t="shared" si="8"/>
        <v>-0.02</v>
      </c>
      <c r="AE107" s="153">
        <f t="shared" si="9"/>
        <v>1.4999999999999999E-2</v>
      </c>
    </row>
    <row r="108" spans="1:31" x14ac:dyDescent="0.25">
      <c r="A108">
        <v>0.50792492672538303</v>
      </c>
      <c r="B108" t="str">
        <f t="shared" si="5"/>
        <v>0.40.020.40.050.40.020.40.050.35-0.0050.305-0.0850.3050.010.305-0.05500000.40.020.40.04-0.0050.01-0.0550.01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0.35</v>
      </c>
      <c r="M108" s="91">
        <f>TETCO_TRANSCO!F121</f>
        <v>-5.0000000000000001E-3</v>
      </c>
      <c r="N108" s="91">
        <f>TETCO_TRANSCO!H121</f>
        <v>0.30500000000000005</v>
      </c>
      <c r="O108" s="91">
        <f>TETCO_TRANSCO!I121</f>
        <v>-8.4999999999999992E-2</v>
      </c>
      <c r="P108" s="91">
        <f>TETCO_TRANSCO!K121</f>
        <v>0.30500000000000005</v>
      </c>
      <c r="Q108" s="91">
        <f>TETCO_TRANSCO!L121</f>
        <v>9.9999999999999985E-3</v>
      </c>
      <c r="R108" s="91">
        <f>TETCO_TRANSCO!N121</f>
        <v>0.30500000000000005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9.9999999999999985E-3</v>
      </c>
      <c r="AD108" s="153">
        <f t="shared" si="8"/>
        <v>-5.5E-2</v>
      </c>
      <c r="AE108" s="153">
        <f t="shared" si="9"/>
        <v>9.9999999999999985E-3</v>
      </c>
    </row>
    <row r="109" spans="1:31" x14ac:dyDescent="0.25">
      <c r="A109">
        <v>0.50487570009097438</v>
      </c>
      <c r="B109" t="str">
        <f t="shared" si="5"/>
        <v>0.5550.050.5550.140.5550.050.5550.140.440.040.45-0.170.450.060.45-0.0500000.5050.10.5050.120.040.06-0.050.06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0.44</v>
      </c>
      <c r="M109" s="91">
        <f>TETCO_TRANSCO!F122</f>
        <v>0.04</v>
      </c>
      <c r="N109" s="91">
        <f>TETCO_TRANSCO!H122</f>
        <v>0.45</v>
      </c>
      <c r="O109" s="91">
        <f>TETCO_TRANSCO!I122</f>
        <v>-0.16999999999999998</v>
      </c>
      <c r="P109" s="91">
        <f>TETCO_TRANSCO!K122</f>
        <v>0.45</v>
      </c>
      <c r="Q109" s="91">
        <f>TETCO_TRANSCO!L122</f>
        <v>0.06</v>
      </c>
      <c r="R109" s="91">
        <f>TETCO_TRANSCO!N122</f>
        <v>0.45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0.04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5">
      <c r="A110">
        <v>0.50194347785610238</v>
      </c>
      <c r="B110" t="str">
        <f t="shared" si="5"/>
        <v>0.910.050.910.290.910.050.910.290.7550.040.98-0.130.980.160.98-0.0500000.840.30.840.320.040.16-0.050.16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0.755</v>
      </c>
      <c r="M110" s="91">
        <f>TETCO_TRANSCO!F123</f>
        <v>0.04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0.04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5">
      <c r="A111">
        <v>0.49893264928155245</v>
      </c>
      <c r="B111" t="str">
        <f t="shared" si="5"/>
        <v>1.2150.051.2150.321.2150.051.2150.320.9950.041.6-0.251.60.341.6-0.200001.1350.051.1350.070.040.34-0.20.34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0.995</v>
      </c>
      <c r="M111" s="91">
        <f>TETCO_TRANSCO!F124</f>
        <v>0.04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0.04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5">
      <c r="A112">
        <v>0.49594113833771042</v>
      </c>
      <c r="B112" t="str">
        <f t="shared" si="5"/>
        <v>1.2150.051.2150.321.2150.051.2150.320.9750.041.6-0.281.60.341.6-0.200001.1350.051.1350.070.040.34-0.20.34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0.97500000000000009</v>
      </c>
      <c r="M112" s="91">
        <f>TETCO_TRANSCO!F125</f>
        <v>0.04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0.04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5">
      <c r="A113">
        <v>0.49325562343639606</v>
      </c>
      <c r="B113" t="str">
        <f t="shared" si="5"/>
        <v>0.6550.050.6550.150.6550.050.6550.150.510.040.52-0.170.520.10.52-0.0500000.6050.050.6050.070.040.1-0.050.1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0.51</v>
      </c>
      <c r="M113" s="91">
        <f>TETCO_TRANSCO!F126</f>
        <v>0.04</v>
      </c>
      <c r="N113" s="91">
        <f>TETCO_TRANSCO!H126</f>
        <v>0.52</v>
      </c>
      <c r="O113" s="91">
        <f>TETCO_TRANSCO!I126</f>
        <v>-0.16999999999999998</v>
      </c>
      <c r="P113" s="91">
        <f>TETCO_TRANSCO!K126</f>
        <v>0.52</v>
      </c>
      <c r="Q113" s="91">
        <f>TETCO_TRANSCO!L126</f>
        <v>0.1</v>
      </c>
      <c r="R113" s="91">
        <f>TETCO_TRANSCO!N126</f>
        <v>0.52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0.04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5">
      <c r="A114">
        <v>0.49030051733138863</v>
      </c>
      <c r="B114" t="str">
        <f t="shared" si="5"/>
        <v>0.4350.020.4350.050.4350.020.4350.050.3100.345-0.0850.3450.0250.345-0.04500000.4350.020.4350.0400.025-0.0450.025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0.31000000000000005</v>
      </c>
      <c r="M114" s="91">
        <f>TETCO_TRANSCO!F127</f>
        <v>0</v>
      </c>
      <c r="N114" s="91">
        <f>TETCO_TRANSCO!H127</f>
        <v>0.34500000000000003</v>
      </c>
      <c r="O114" s="91">
        <f>TETCO_TRANSCO!I127</f>
        <v>-8.4999999999999992E-2</v>
      </c>
      <c r="P114" s="91">
        <f>TETCO_TRANSCO!K127</f>
        <v>0.34500000000000003</v>
      </c>
      <c r="Q114" s="91">
        <f>TETCO_TRANSCO!L127</f>
        <v>2.5000000000000001E-2</v>
      </c>
      <c r="R114" s="91">
        <f>TETCO_TRANSCO!N127</f>
        <v>0.34500000000000003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0</v>
      </c>
      <c r="AC114" s="154">
        <f t="shared" si="7"/>
        <v>2.5000000000000001E-2</v>
      </c>
      <c r="AD114" s="153">
        <f t="shared" si="8"/>
        <v>-4.4999999999999998E-2</v>
      </c>
      <c r="AE114" s="153">
        <f t="shared" si="9"/>
        <v>2.5000000000000001E-2</v>
      </c>
    </row>
    <row r="115" spans="1:31" x14ac:dyDescent="0.25">
      <c r="A115">
        <v>0.48745877199802518</v>
      </c>
      <c r="B115" t="str">
        <f t="shared" si="5"/>
        <v>0.3850.020.3850.050.3850.020.3850.050.2900.32-0.0650.320.0250.32-0.03500000.3850.020.3850.0400.025-0.0350.025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0.29000000000000004</v>
      </c>
      <c r="M115" s="91">
        <f>TETCO_TRANSCO!F128</f>
        <v>0</v>
      </c>
      <c r="N115" s="91">
        <f>TETCO_TRANSCO!H128</f>
        <v>0.32</v>
      </c>
      <c r="O115" s="91">
        <f>TETCO_TRANSCO!I128</f>
        <v>-6.5000000000000002E-2</v>
      </c>
      <c r="P115" s="91">
        <f>TETCO_TRANSCO!K128</f>
        <v>0.32</v>
      </c>
      <c r="Q115" s="91">
        <f>TETCO_TRANSCO!L128</f>
        <v>2.5000000000000001E-2</v>
      </c>
      <c r="R115" s="91">
        <f>TETCO_TRANSCO!N128</f>
        <v>0.32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0</v>
      </c>
      <c r="AC115" s="154">
        <f t="shared" si="7"/>
        <v>2.5000000000000001E-2</v>
      </c>
      <c r="AD115" s="153">
        <f t="shared" si="8"/>
        <v>-3.5000000000000003E-2</v>
      </c>
      <c r="AE115" s="153">
        <f t="shared" si="9"/>
        <v>2.5000000000000001E-2</v>
      </c>
    </row>
    <row r="116" spans="1:31" x14ac:dyDescent="0.25">
      <c r="A116">
        <v>0.48454081290229367</v>
      </c>
      <c r="B116" t="str">
        <f t="shared" si="5"/>
        <v>0.3850.020.3850.060.3850.020.3850.060.3-0.00250.305-0.0550.3050.0250.305-0.03500000.3850.020.3850.04-0.00250.025-0.0350.025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0.30000000000000004</v>
      </c>
      <c r="M116" s="91">
        <f>TETCO_TRANSCO!F129</f>
        <v>-2.5000000000000001E-3</v>
      </c>
      <c r="N116" s="91">
        <f>TETCO_TRANSCO!H129</f>
        <v>0.30500000000000005</v>
      </c>
      <c r="O116" s="91">
        <f>TETCO_TRANSCO!I129</f>
        <v>-5.5000000000000007E-2</v>
      </c>
      <c r="P116" s="91">
        <f>TETCO_TRANSCO!K129</f>
        <v>0.30500000000000005</v>
      </c>
      <c r="Q116" s="91">
        <f>TETCO_TRANSCO!L129</f>
        <v>2.5000000000000001E-2</v>
      </c>
      <c r="R116" s="91">
        <f>TETCO_TRANSCO!N129</f>
        <v>0.30500000000000005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2.5000000000000001E-2</v>
      </c>
      <c r="AD116" s="153">
        <f t="shared" si="8"/>
        <v>-3.5000000000000003E-2</v>
      </c>
      <c r="AE116" s="153">
        <f t="shared" si="9"/>
        <v>2.5000000000000001E-2</v>
      </c>
    </row>
    <row r="117" spans="1:31" x14ac:dyDescent="0.25">
      <c r="A117">
        <v>0.48166598518981579</v>
      </c>
      <c r="B117" t="str">
        <f t="shared" si="5"/>
        <v>0.39750.020.39750.070.39750.020.39750.070.315-0.00250.375-0.020.3750.0250.375-0.0200000.39750.020.39750.04-0.00250.025-0.020.025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0.31500000000000006</v>
      </c>
      <c r="M117" s="91">
        <f>TETCO_TRANSCO!F130</f>
        <v>-2.5000000000000001E-3</v>
      </c>
      <c r="N117" s="91">
        <f>TETCO_TRANSCO!H130</f>
        <v>0.37500000000000006</v>
      </c>
      <c r="O117" s="91">
        <f>TETCO_TRANSCO!I130</f>
        <v>-0.02</v>
      </c>
      <c r="P117" s="91">
        <f>TETCO_TRANSCO!K130</f>
        <v>0.37500000000000006</v>
      </c>
      <c r="Q117" s="91">
        <f>TETCO_TRANSCO!L130</f>
        <v>2.5000000000000001E-2</v>
      </c>
      <c r="R117" s="91">
        <f>TETCO_TRANSCO!N130</f>
        <v>0.37500000000000006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2.5000000000000001E-2</v>
      </c>
      <c r="AD117" s="153">
        <f t="shared" si="8"/>
        <v>-0.02</v>
      </c>
      <c r="AE117" s="153">
        <f t="shared" si="9"/>
        <v>2.5000000000000001E-2</v>
      </c>
    </row>
    <row r="118" spans="1:31" x14ac:dyDescent="0.25">
      <c r="A118">
        <v>0.47869546160343551</v>
      </c>
      <c r="B118" t="str">
        <f t="shared" si="5"/>
        <v>0.40.020.40.070.40.020.40.070.315-0.0050.375-0.020.3750.0150.375-0.0200000.40.020.40.04-0.0050.015-0.020.015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0.31500000000000006</v>
      </c>
      <c r="M118" s="91">
        <f>TETCO_TRANSCO!F131</f>
        <v>-5.0000000000000001E-3</v>
      </c>
      <c r="N118" s="91">
        <f>TETCO_TRANSCO!H131</f>
        <v>0.37500000000000006</v>
      </c>
      <c r="O118" s="91">
        <f>TETCO_TRANSCO!I131</f>
        <v>-0.02</v>
      </c>
      <c r="P118" s="91">
        <f>TETCO_TRANSCO!K131</f>
        <v>0.37500000000000006</v>
      </c>
      <c r="Q118" s="91">
        <f>TETCO_TRANSCO!L131</f>
        <v>1.4999999999999999E-2</v>
      </c>
      <c r="R118" s="91">
        <f>TETCO_TRANSCO!N131</f>
        <v>0.37500000000000006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-5.0000000000000001E-3</v>
      </c>
      <c r="AC118" s="154">
        <f t="shared" si="7"/>
        <v>1.4999999999999999E-2</v>
      </c>
      <c r="AD118" s="153">
        <f t="shared" si="8"/>
        <v>-0.02</v>
      </c>
      <c r="AE118" s="153">
        <f t="shared" si="9"/>
        <v>1.4999999999999999E-2</v>
      </c>
    </row>
    <row r="119" spans="1:31" x14ac:dyDescent="0.25">
      <c r="A119">
        <v>0.47574298567816675</v>
      </c>
      <c r="B119" t="str">
        <f t="shared" si="5"/>
        <v>0.39750.020.39750.050.39750.020.39750.050.29-0.0050.285-0.040.2850.0150.285-0.0200000.39750.020.39750.04-0.0050.015-0.020.015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0.29000000000000004</v>
      </c>
      <c r="M119" s="91">
        <f>TETCO_TRANSCO!F132</f>
        <v>-5.0000000000000001E-3</v>
      </c>
      <c r="N119" s="91">
        <f>TETCO_TRANSCO!H132</f>
        <v>0.28500000000000003</v>
      </c>
      <c r="O119" s="91">
        <f>TETCO_TRANSCO!I132</f>
        <v>-0.04</v>
      </c>
      <c r="P119" s="91">
        <f>TETCO_TRANSCO!K132</f>
        <v>0.28500000000000003</v>
      </c>
      <c r="Q119" s="91">
        <f>TETCO_TRANSCO!L132</f>
        <v>1.4999999999999999E-2</v>
      </c>
      <c r="R119" s="91">
        <f>TETCO_TRANSCO!N132</f>
        <v>0.28500000000000003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-5.0000000000000001E-3</v>
      </c>
      <c r="AC119" s="154">
        <f t="shared" si="7"/>
        <v>1.4999999999999999E-2</v>
      </c>
      <c r="AD119" s="153">
        <f t="shared" si="8"/>
        <v>-0.02</v>
      </c>
      <c r="AE119" s="153">
        <f t="shared" si="9"/>
        <v>1.4999999999999999E-2</v>
      </c>
    </row>
    <row r="120" spans="1:31" x14ac:dyDescent="0.25">
      <c r="A120">
        <v>0.472902833010521</v>
      </c>
      <c r="B120" t="str">
        <f t="shared" si="5"/>
        <v>0.40.020.40.050.40.020.40.050.35-0.0050.305-0.0850.3050.010.305-0.05500000.40.020.40.04-0.0050.01-0.0550.01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0.35</v>
      </c>
      <c r="M120" s="91">
        <f>TETCO_TRANSCO!F133</f>
        <v>-5.0000000000000001E-3</v>
      </c>
      <c r="N120" s="91">
        <f>TETCO_TRANSCO!H133</f>
        <v>0.30500000000000005</v>
      </c>
      <c r="O120" s="91">
        <f>TETCO_TRANSCO!I133</f>
        <v>-8.4999999999999992E-2</v>
      </c>
      <c r="P120" s="91">
        <f>TETCO_TRANSCO!K133</f>
        <v>0.30500000000000005</v>
      </c>
      <c r="Q120" s="91">
        <f>TETCO_TRANSCO!L133</f>
        <v>9.9999999999999985E-3</v>
      </c>
      <c r="R120" s="91">
        <f>TETCO_TRANSCO!N133</f>
        <v>0.30500000000000005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9.9999999999999985E-3</v>
      </c>
      <c r="AD120" s="153">
        <f t="shared" si="8"/>
        <v>-5.5E-2</v>
      </c>
      <c r="AE120" s="153">
        <f t="shared" si="9"/>
        <v>9.9999999999999985E-3</v>
      </c>
    </row>
    <row r="121" spans="1:31" x14ac:dyDescent="0.25">
      <c r="A121">
        <v>0.46998555563476219</v>
      </c>
      <c r="B121" t="str">
        <f t="shared" si="5"/>
        <v>0.5550.050.5550.140.5550.050.5550.140.440.040.45-0.170.450.060.45-0.0500000.5050.10.50500.040.06-0.050.06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0.44</v>
      </c>
      <c r="M121" s="91">
        <f>TETCO_TRANSCO!F134</f>
        <v>0.04</v>
      </c>
      <c r="N121" s="91">
        <f>TETCO_TRANSCO!H134</f>
        <v>0.45</v>
      </c>
      <c r="O121" s="91">
        <f>TETCO_TRANSCO!I134</f>
        <v>-0.16999999999999998</v>
      </c>
      <c r="P121" s="91">
        <f>TETCO_TRANSCO!K134</f>
        <v>0.45</v>
      </c>
      <c r="Q121" s="91">
        <f>TETCO_TRANSCO!L134</f>
        <v>0.06</v>
      </c>
      <c r="R121" s="91">
        <f>TETCO_TRANSCO!N134</f>
        <v>0.45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0.04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5">
      <c r="A122">
        <v>0.46717926558706785</v>
      </c>
      <c r="B122" t="str">
        <f t="shared" si="5"/>
        <v>0.910.050.910.290.910.050.910.290.7550.040.98-0.130.980.160.98-0.0500000.840.30.8400.040.16-0.050.16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0.755</v>
      </c>
      <c r="M122" s="91">
        <f>TETCO_TRANSCO!F135</f>
        <v>0.04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0.04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5">
      <c r="A123">
        <v>0.4642967736157349</v>
      </c>
      <c r="B123" t="str">
        <f t="shared" si="5"/>
        <v>1.2150.051.2150.321.2150.051.2150.320.9950.041.6-0.251.60.341.6-0.200001.1350.051.13500.040.34-0.20.34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0.995</v>
      </c>
      <c r="M123" s="91">
        <f>TETCO_TRANSCO!F136</f>
        <v>0.04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0.04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5">
      <c r="A124">
        <v>0.46143180267388706</v>
      </c>
      <c r="B124" t="str">
        <f t="shared" si="5"/>
        <v>1.2150.051.2150.321.2150.051.2150.320.9750.041.6-0.281.60.341.6-0.200001.1350.051.13500.040.34-0.20.34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0.97500000000000009</v>
      </c>
      <c r="M124" s="91">
        <f>TETCO_TRANSCO!F137</f>
        <v>0.04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0.04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5">
      <c r="A125">
        <v>0.45885905945967637</v>
      </c>
      <c r="B125" t="str">
        <f t="shared" si="5"/>
        <v>0.6550.050.6550.150.6550.050.6550.150.510.040.52-0.170.520.10.52-0.0500000.6050.050.60500.040.1-0.050.1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0.51</v>
      </c>
      <c r="M125" s="91">
        <f>TETCO_TRANSCO!F138</f>
        <v>0.04</v>
      </c>
      <c r="N125" s="91">
        <f>TETCO_TRANSCO!H138</f>
        <v>0.52</v>
      </c>
      <c r="O125" s="91">
        <f>TETCO_TRANSCO!I138</f>
        <v>-0.16999999999999998</v>
      </c>
      <c r="P125" s="91">
        <f>TETCO_TRANSCO!K138</f>
        <v>0.52</v>
      </c>
      <c r="Q125" s="91">
        <f>TETCO_TRANSCO!L138</f>
        <v>0.1</v>
      </c>
      <c r="R125" s="91">
        <f>TETCO_TRANSCO!N138</f>
        <v>0.52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0.04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5">
      <c r="A126">
        <v>0.45602714584177795</v>
      </c>
      <c r="B126" t="str">
        <f t="shared" si="5"/>
        <v>0.4350.020.4350.050.4350.020.4350.050.3100.345-0.0850.3450.0250.345-0.04500000.4350.020.435000.025-0.0450.025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0.31000000000000005</v>
      </c>
      <c r="M126" s="91">
        <f>TETCO_TRANSCO!F139</f>
        <v>0</v>
      </c>
      <c r="N126" s="91">
        <f>TETCO_TRANSCO!H139</f>
        <v>0.34500000000000003</v>
      </c>
      <c r="O126" s="91">
        <f>TETCO_TRANSCO!I139</f>
        <v>-8.4999999999999992E-2</v>
      </c>
      <c r="P126" s="91">
        <f>TETCO_TRANSCO!K139</f>
        <v>0.34500000000000003</v>
      </c>
      <c r="Q126" s="91">
        <f>TETCO_TRANSCO!L139</f>
        <v>2.5000000000000001E-2</v>
      </c>
      <c r="R126" s="91">
        <f>TETCO_TRANSCO!N139</f>
        <v>0.34500000000000003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0</v>
      </c>
      <c r="AC126" s="154">
        <f t="shared" si="7"/>
        <v>2.5000000000000001E-2</v>
      </c>
      <c r="AD126" s="153">
        <f t="shared" si="8"/>
        <v>-4.4999999999999998E-2</v>
      </c>
      <c r="AE126" s="153">
        <f t="shared" si="9"/>
        <v>2.5000000000000001E-2</v>
      </c>
    </row>
    <row r="127" spans="1:31" x14ac:dyDescent="0.25">
      <c r="A127">
        <v>0.4533029794839874</v>
      </c>
      <c r="B127" t="str">
        <f t="shared" si="5"/>
        <v>0.3850.020.3850.050.3850.020.3850.050.2900.32-0.0650.320.0250.32-0.03500000.3850.020.385000.025-0.0350.025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0.29000000000000004</v>
      </c>
      <c r="M127" s="91">
        <f>TETCO_TRANSCO!F140</f>
        <v>0</v>
      </c>
      <c r="N127" s="91">
        <f>TETCO_TRANSCO!H140</f>
        <v>0.32</v>
      </c>
      <c r="O127" s="91">
        <f>TETCO_TRANSCO!I140</f>
        <v>-6.5000000000000002E-2</v>
      </c>
      <c r="P127" s="91">
        <f>TETCO_TRANSCO!K140</f>
        <v>0.32</v>
      </c>
      <c r="Q127" s="91">
        <f>TETCO_TRANSCO!L140</f>
        <v>2.5000000000000001E-2</v>
      </c>
      <c r="R127" s="91">
        <f>TETCO_TRANSCO!N140</f>
        <v>0.32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0</v>
      </c>
      <c r="AC127" s="154">
        <f t="shared" si="7"/>
        <v>2.5000000000000001E-2</v>
      </c>
      <c r="AD127" s="153">
        <f t="shared" si="8"/>
        <v>-3.5000000000000003E-2</v>
      </c>
      <c r="AE127" s="153">
        <f t="shared" si="9"/>
        <v>2.5000000000000001E-2</v>
      </c>
    </row>
    <row r="128" spans="1:31" x14ac:dyDescent="0.25">
      <c r="A128">
        <v>0.45050484897420406</v>
      </c>
      <c r="B128" t="str">
        <f t="shared" si="5"/>
        <v>0.3850.020.3850.060.3850.020.3850.060.3-0.00250.305-0.0550.3050.0250.305-0.03500000.3850.020.3850-0.00250.025-0.0350.025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0.30000000000000004</v>
      </c>
      <c r="M128" s="91">
        <f>TETCO_TRANSCO!F141</f>
        <v>-2.5000000000000001E-3</v>
      </c>
      <c r="N128" s="91">
        <f>TETCO_TRANSCO!H141</f>
        <v>0.30500000000000005</v>
      </c>
      <c r="O128" s="91">
        <f>TETCO_TRANSCO!I141</f>
        <v>-5.5000000000000007E-2</v>
      </c>
      <c r="P128" s="91">
        <f>TETCO_TRANSCO!K141</f>
        <v>0.30500000000000005</v>
      </c>
      <c r="Q128" s="91">
        <f>TETCO_TRANSCO!L141</f>
        <v>2.5000000000000001E-2</v>
      </c>
      <c r="R128" s="91">
        <f>TETCO_TRANSCO!N141</f>
        <v>0.30500000000000005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2.5000000000000001E-2</v>
      </c>
      <c r="AD128" s="153">
        <f t="shared" si="8"/>
        <v>-3.5000000000000003E-2</v>
      </c>
      <c r="AE128" s="153">
        <f t="shared" si="9"/>
        <v>2.5000000000000001E-2</v>
      </c>
    </row>
    <row r="129" spans="1:31" x14ac:dyDescent="0.25">
      <c r="A129">
        <v>0.44781318338769199</v>
      </c>
      <c r="B129" t="str">
        <f t="shared" si="5"/>
        <v>0.39750.020.39750.070.39750.020.39750.070.315-0.00250.375-0.020.3750.0250.375-0.0200000.39750.0200-0.00250.025-0.020.025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0.31500000000000006</v>
      </c>
      <c r="M129" s="91">
        <f>TETCO_TRANSCO!F142</f>
        <v>-2.5000000000000001E-3</v>
      </c>
      <c r="N129" s="91">
        <f>TETCO_TRANSCO!H142</f>
        <v>0.37500000000000006</v>
      </c>
      <c r="O129" s="91">
        <f>TETCO_TRANSCO!I142</f>
        <v>-0.02</v>
      </c>
      <c r="P129" s="91">
        <f>TETCO_TRANSCO!K142</f>
        <v>0.37500000000000006</v>
      </c>
      <c r="Q129" s="91">
        <f>TETCO_TRANSCO!L142</f>
        <v>2.5000000000000001E-2</v>
      </c>
      <c r="R129" s="91">
        <f>TETCO_TRANSCO!N142</f>
        <v>0.37500000000000006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2.5000000000000001E-2</v>
      </c>
      <c r="AD129" s="153">
        <f t="shared" si="8"/>
        <v>-0.02</v>
      </c>
      <c r="AE129" s="153">
        <f t="shared" si="9"/>
        <v>2.5000000000000001E-2</v>
      </c>
    </row>
    <row r="130" spans="1:31" x14ac:dyDescent="0.25">
      <c r="A130">
        <v>0.44504843918956177</v>
      </c>
      <c r="B130" t="str">
        <f t="shared" si="5"/>
        <v>0.40.020.40.070.40.020.40.070.315-0.0050.375-0.020.3750.0150.375-0.0200000.40.0200-0.0050.015-0.020.015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0.31500000000000006</v>
      </c>
      <c r="M130" s="91">
        <f>TETCO_TRANSCO!F143</f>
        <v>-5.0000000000000001E-3</v>
      </c>
      <c r="N130" s="91">
        <f>TETCO_TRANSCO!H143</f>
        <v>0.37500000000000006</v>
      </c>
      <c r="O130" s="91">
        <f>TETCO_TRANSCO!I143</f>
        <v>-0.02</v>
      </c>
      <c r="P130" s="91">
        <f>TETCO_TRANSCO!K143</f>
        <v>0.37500000000000006</v>
      </c>
      <c r="Q130" s="91">
        <f>TETCO_TRANSCO!L143</f>
        <v>1.4999999999999999E-2</v>
      </c>
      <c r="R130" s="91">
        <f>TETCO_TRANSCO!N143</f>
        <v>0.37500000000000006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-5.0000000000000001E-3</v>
      </c>
      <c r="AC130" s="154">
        <f t="shared" si="7"/>
        <v>1.4999999999999999E-2</v>
      </c>
      <c r="AD130" s="153">
        <f t="shared" si="8"/>
        <v>-0.02</v>
      </c>
      <c r="AE130" s="153">
        <f t="shared" si="9"/>
        <v>1.4999999999999999E-2</v>
      </c>
    </row>
    <row r="131" spans="1:31" x14ac:dyDescent="0.25">
      <c r="A131">
        <v>0.44230051121228436</v>
      </c>
      <c r="B131" t="str">
        <f t="shared" si="5"/>
        <v>0.39750.020.39750.050.39750.020.39750.050.29-0.0050.285-0.040.2850.0150.285-0.0200000.39750.0200-0.0050.015-0.020.015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0.29000000000000004</v>
      </c>
      <c r="M131" s="91">
        <f>TETCO_TRANSCO!F144</f>
        <v>-5.0000000000000001E-3</v>
      </c>
      <c r="N131" s="91">
        <f>TETCO_TRANSCO!H144</f>
        <v>0.28500000000000003</v>
      </c>
      <c r="O131" s="91">
        <f>TETCO_TRANSCO!I144</f>
        <v>-0.04</v>
      </c>
      <c r="P131" s="91">
        <f>TETCO_TRANSCO!K144</f>
        <v>0.28500000000000003</v>
      </c>
      <c r="Q131" s="91">
        <f>TETCO_TRANSCO!L144</f>
        <v>1.4999999999999999E-2</v>
      </c>
      <c r="R131" s="91">
        <f>TETCO_TRANSCO!N144</f>
        <v>0.28500000000000003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-5.0000000000000001E-3</v>
      </c>
      <c r="AC131" s="154">
        <f t="shared" si="7"/>
        <v>1.4999999999999999E-2</v>
      </c>
      <c r="AD131" s="153">
        <f t="shared" si="8"/>
        <v>-0.02</v>
      </c>
      <c r="AE131" s="153">
        <f t="shared" si="9"/>
        <v>1.4999999999999999E-2</v>
      </c>
    </row>
    <row r="132" spans="1:31" x14ac:dyDescent="0.25">
      <c r="A132">
        <v>0.43965714250492288</v>
      </c>
      <c r="B132" t="str">
        <f t="shared" si="5"/>
        <v>0.40.020.40.050.40.020.40.050.35-0.0050.305-0.0850.3050.010.305-0.05500000.40.0200-0.0050.01-0.0550.01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0.35</v>
      </c>
      <c r="M132" s="91">
        <f>TETCO_TRANSCO!F145</f>
        <v>-5.0000000000000001E-3</v>
      </c>
      <c r="N132" s="91">
        <f>TETCO_TRANSCO!H145</f>
        <v>0.30500000000000005</v>
      </c>
      <c r="O132" s="91">
        <f>TETCO_TRANSCO!I145</f>
        <v>-8.4999999999999992E-2</v>
      </c>
      <c r="P132" s="91">
        <f>TETCO_TRANSCO!K145</f>
        <v>0.30500000000000005</v>
      </c>
      <c r="Q132" s="91">
        <f>TETCO_TRANSCO!L145</f>
        <v>9.9999999999999985E-3</v>
      </c>
      <c r="R132" s="91">
        <f>TETCO_TRANSCO!N145</f>
        <v>0.30500000000000005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9.9999999999999985E-3</v>
      </c>
      <c r="AD132" s="153">
        <f t="shared" si="8"/>
        <v>-5.5E-2</v>
      </c>
      <c r="AE132" s="153">
        <f t="shared" si="9"/>
        <v>9.9999999999999985E-3</v>
      </c>
    </row>
    <row r="133" spans="1:31" x14ac:dyDescent="0.25">
      <c r="A133">
        <v>0.43694201104789293</v>
      </c>
      <c r="B133" t="str">
        <f t="shared" si="5"/>
        <v>0.5550.050.5550.140.5550.050.5550.140.440.040.45-0.170.450.060.45-0.0500000.5050.1000.040.06-0.050.06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0.44</v>
      </c>
      <c r="M133" s="91">
        <f>TETCO_TRANSCO!F146</f>
        <v>0.04</v>
      </c>
      <c r="N133" s="91">
        <f>TETCO_TRANSCO!H146</f>
        <v>0.45</v>
      </c>
      <c r="O133" s="91">
        <f>TETCO_TRANSCO!I146</f>
        <v>-0.16999999999999998</v>
      </c>
      <c r="P133" s="91">
        <f>TETCO_TRANSCO!K146</f>
        <v>0.45</v>
      </c>
      <c r="Q133" s="91">
        <f>TETCO_TRANSCO!L146</f>
        <v>0.06</v>
      </c>
      <c r="R133" s="91">
        <f>TETCO_TRANSCO!N146</f>
        <v>0.45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0.04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5">
      <c r="A134">
        <v>0.43433019388233479</v>
      </c>
      <c r="B134" t="str">
        <f t="shared" si="5"/>
        <v>0.910.050.910.290.910.050.910.290.7550.040.98-0.130.980.160.98-0.0500000.840.3000.040.16-0.050.16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0.755</v>
      </c>
      <c r="M134" s="91">
        <f>TETCO_TRANSCO!F147</f>
        <v>0.04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0.04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5">
      <c r="A135">
        <v>0.43164747355118072</v>
      </c>
      <c r="B135" t="str">
        <f t="shared" si="5"/>
        <v>1.2150.051.2150.321.2150.051.2150.320.9950.041.6-0.251.60.341.6-0.200001.1350.05000.040.34-0.20.34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0.995</v>
      </c>
      <c r="M135" s="91">
        <f>TETCO_TRANSCO!F148</f>
        <v>0.04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0.04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5">
      <c r="A136">
        <v>0.42898107818271358</v>
      </c>
      <c r="B136" t="str">
        <f t="shared" si="5"/>
        <v>1.2150.051.2150.321.2150.051.2150.320.9750.041.6-0.281.60.341.6-0.200001.1350.05000.040.34-0.20.34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0.97500000000000009</v>
      </c>
      <c r="M136" s="91">
        <f>TETCO_TRANSCO!F149</f>
        <v>0.04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0.04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5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0.6550.050.6550.150.6550.050.6550.150.510.040.52-0.170.520.10.52-0.0500000.6050.05000.040.1-0.050.1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0.51</v>
      </c>
      <c r="M137" s="91">
        <f>TETCO_TRANSCO!F150</f>
        <v>0.04</v>
      </c>
      <c r="N137" s="91">
        <f>TETCO_TRANSCO!H150</f>
        <v>0.52</v>
      </c>
      <c r="O137" s="91">
        <f>TETCO_TRANSCO!I150</f>
        <v>-0.16999999999999998</v>
      </c>
      <c r="P137" s="91">
        <f>TETCO_TRANSCO!K150</f>
        <v>0.52</v>
      </c>
      <c r="Q137" s="91">
        <f>TETCO_TRANSCO!L150</f>
        <v>0.1</v>
      </c>
      <c r="R137" s="91">
        <f>TETCO_TRANSCO!N150</f>
        <v>0.52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0.04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5">
      <c r="A138">
        <v>0.42386632478797076</v>
      </c>
      <c r="B138" t="str">
        <f t="shared" si="10"/>
        <v>0.4350.020.4350.050.4350.020.4350.050.3100.345-0.0850.3450.0250.345-0.04500000.4350.020000.025-0.0450.025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0.31000000000000005</v>
      </c>
      <c r="M138" s="91">
        <f>TETCO_TRANSCO!F151</f>
        <v>0</v>
      </c>
      <c r="N138" s="91">
        <f>TETCO_TRANSCO!H151</f>
        <v>0.34500000000000003</v>
      </c>
      <c r="O138" s="91">
        <f>TETCO_TRANSCO!I151</f>
        <v>-8.4999999999999992E-2</v>
      </c>
      <c r="P138" s="91">
        <f>TETCO_TRANSCO!K151</f>
        <v>0.34500000000000003</v>
      </c>
      <c r="Q138" s="91">
        <f>TETCO_TRANSCO!L151</f>
        <v>2.5000000000000001E-2</v>
      </c>
      <c r="R138" s="91">
        <f>TETCO_TRANSCO!N151</f>
        <v>0.34500000000000003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0</v>
      </c>
      <c r="AC138" s="154">
        <f t="shared" si="7"/>
        <v>2.5000000000000001E-2</v>
      </c>
      <c r="AD138" s="153">
        <f t="shared" si="8"/>
        <v>-4.4999999999999998E-2</v>
      </c>
      <c r="AE138" s="153">
        <f t="shared" si="9"/>
        <v>2.5000000000000001E-2</v>
      </c>
    </row>
    <row r="139" spans="1:31" x14ac:dyDescent="0.25">
      <c r="A139">
        <v>0.42133152397439516</v>
      </c>
      <c r="B139" t="str">
        <f t="shared" si="10"/>
        <v>0.3850.020.3850.050.3850.020.3850.050.2900.32-0.0650.320.0250.32-0.03500000.3850.020000.025-0.0350.025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0.29000000000000004</v>
      </c>
      <c r="M139" s="91">
        <f>TETCO_TRANSCO!F152</f>
        <v>0</v>
      </c>
      <c r="N139" s="91">
        <f>TETCO_TRANSCO!H152</f>
        <v>0.32</v>
      </c>
      <c r="O139" s="91">
        <f>TETCO_TRANSCO!I152</f>
        <v>-6.5000000000000002E-2</v>
      </c>
      <c r="P139" s="91">
        <f>TETCO_TRANSCO!K152</f>
        <v>0.32</v>
      </c>
      <c r="Q139" s="91">
        <f>TETCO_TRANSCO!L152</f>
        <v>2.5000000000000001E-2</v>
      </c>
      <c r="R139" s="91">
        <f>TETCO_TRANSCO!N152</f>
        <v>0.32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0</v>
      </c>
      <c r="AC139" s="154">
        <f t="shared" ref="AC139:AC202" si="12">Q139</f>
        <v>2.5000000000000001E-2</v>
      </c>
      <c r="AD139" s="153">
        <f t="shared" ref="AD139:AD202" si="13">S139</f>
        <v>-3.5000000000000003E-2</v>
      </c>
      <c r="AE139" s="153">
        <f t="shared" ref="AE139:AE202" si="14">Q139</f>
        <v>2.5000000000000001E-2</v>
      </c>
    </row>
    <row r="140" spans="1:31" x14ac:dyDescent="0.25">
      <c r="A140">
        <v>0.4187279180563564</v>
      </c>
      <c r="B140" t="str">
        <f t="shared" si="10"/>
        <v>0.3850.020.3850.060.3850.020.3850.060.3-0.00250.305-0.0550.3050.0250.305-0.03500000.3850.0200-0.00250.025-0.0350.025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0.30000000000000004</v>
      </c>
      <c r="M140" s="91">
        <f>TETCO_TRANSCO!F153</f>
        <v>-2.5000000000000001E-3</v>
      </c>
      <c r="N140" s="91">
        <f>TETCO_TRANSCO!H153</f>
        <v>0.30500000000000005</v>
      </c>
      <c r="O140" s="91">
        <f>TETCO_TRANSCO!I153</f>
        <v>-5.5000000000000007E-2</v>
      </c>
      <c r="P140" s="91">
        <f>TETCO_TRANSCO!K153</f>
        <v>0.30500000000000005</v>
      </c>
      <c r="Q140" s="91">
        <f>TETCO_TRANSCO!L153</f>
        <v>2.5000000000000001E-2</v>
      </c>
      <c r="R140" s="91">
        <f>TETCO_TRANSCO!N153</f>
        <v>0.30500000000000005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2.5000000000000001E-2</v>
      </c>
      <c r="AD140" s="153">
        <f t="shared" si="13"/>
        <v>-3.5000000000000003E-2</v>
      </c>
      <c r="AE140" s="153">
        <f t="shared" si="14"/>
        <v>2.5000000000000001E-2</v>
      </c>
    </row>
    <row r="141" spans="1:31" x14ac:dyDescent="0.25">
      <c r="A141">
        <v>0.41622339256965507</v>
      </c>
      <c r="B141" t="str">
        <f t="shared" si="10"/>
        <v>0.39750.020.39750.070.39750.020.39750.070.315-0.00250.375-0.020.3750.0250.375-0.0200000.39750.0200-0.00250.025-0.020.025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0.31500000000000006</v>
      </c>
      <c r="M141" s="91">
        <f>TETCO_TRANSCO!F154</f>
        <v>-2.5000000000000001E-3</v>
      </c>
      <c r="N141" s="91">
        <f>TETCO_TRANSCO!H154</f>
        <v>0.37500000000000006</v>
      </c>
      <c r="O141" s="91">
        <f>TETCO_TRANSCO!I154</f>
        <v>-0.02</v>
      </c>
      <c r="P141" s="91">
        <f>TETCO_TRANSCO!K154</f>
        <v>0.37500000000000006</v>
      </c>
      <c r="Q141" s="91">
        <f>TETCO_TRANSCO!L154</f>
        <v>2.5000000000000001E-2</v>
      </c>
      <c r="R141" s="91">
        <f>TETCO_TRANSCO!N154</f>
        <v>0.37500000000000006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2.5000000000000001E-2</v>
      </c>
      <c r="AD141" s="153">
        <f t="shared" si="13"/>
        <v>-0.02</v>
      </c>
      <c r="AE141" s="153">
        <f t="shared" si="14"/>
        <v>2.5000000000000001E-2</v>
      </c>
    </row>
    <row r="142" spans="1:31" x14ac:dyDescent="0.25">
      <c r="A142">
        <v>0.41365088666952021</v>
      </c>
      <c r="B142" t="str">
        <f t="shared" si="10"/>
        <v>0.40.020.40.070.40.020.40.070.315-0.0050.375-0.020.3750.0150.375-0.0200000.40.0200-0.0050.015-0.020.015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0.31500000000000006</v>
      </c>
      <c r="M142" s="91">
        <f>TETCO_TRANSCO!F155</f>
        <v>-5.0000000000000001E-3</v>
      </c>
      <c r="N142" s="91">
        <f>TETCO_TRANSCO!H155</f>
        <v>0.37500000000000006</v>
      </c>
      <c r="O142" s="91">
        <f>TETCO_TRANSCO!I155</f>
        <v>-0.02</v>
      </c>
      <c r="P142" s="91">
        <f>TETCO_TRANSCO!K155</f>
        <v>0.37500000000000006</v>
      </c>
      <c r="Q142" s="91">
        <f>TETCO_TRANSCO!L155</f>
        <v>1.4999999999999999E-2</v>
      </c>
      <c r="R142" s="91">
        <f>TETCO_TRANSCO!N155</f>
        <v>0.37500000000000006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-5.0000000000000001E-3</v>
      </c>
      <c r="AC142" s="154">
        <f t="shared" si="12"/>
        <v>1.4999999999999999E-2</v>
      </c>
      <c r="AD142" s="153">
        <f t="shared" si="13"/>
        <v>-0.02</v>
      </c>
      <c r="AE142" s="153">
        <f t="shared" si="14"/>
        <v>1.4999999999999999E-2</v>
      </c>
    </row>
    <row r="143" spans="1:31" x14ac:dyDescent="0.25">
      <c r="A143">
        <v>0.41109404525371951</v>
      </c>
      <c r="B143" t="str">
        <f t="shared" si="10"/>
        <v>0.39750.020.39750.050.39750.020.39750.050.29-0.0050.285-0.040.2850.0150.285-0.0200000.39750.0200-0.0050.015-0.020.015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0.29000000000000004</v>
      </c>
      <c r="M143" s="91">
        <f>TETCO_TRANSCO!F156</f>
        <v>-5.0000000000000001E-3</v>
      </c>
      <c r="N143" s="91">
        <f>TETCO_TRANSCO!H156</f>
        <v>0.28500000000000003</v>
      </c>
      <c r="O143" s="91">
        <f>TETCO_TRANSCO!I156</f>
        <v>-0.04</v>
      </c>
      <c r="P143" s="91">
        <f>TETCO_TRANSCO!K156</f>
        <v>0.28500000000000003</v>
      </c>
      <c r="Q143" s="91">
        <f>TETCO_TRANSCO!L156</f>
        <v>1.4999999999999999E-2</v>
      </c>
      <c r="R143" s="91">
        <f>TETCO_TRANSCO!N156</f>
        <v>0.28500000000000003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-5.0000000000000001E-3</v>
      </c>
      <c r="AC143" s="154">
        <f t="shared" si="12"/>
        <v>1.4999999999999999E-2</v>
      </c>
      <c r="AD143" s="153">
        <f t="shared" si="13"/>
        <v>-0.02</v>
      </c>
      <c r="AE143" s="153">
        <f t="shared" si="14"/>
        <v>1.4999999999999999E-2</v>
      </c>
    </row>
    <row r="144" spans="1:31" x14ac:dyDescent="0.25">
      <c r="A144">
        <v>0.40863450881267982</v>
      </c>
      <c r="B144" t="str">
        <f t="shared" si="10"/>
        <v>0.40.020.40.050.40.020.40.050.35-0.0050.305-0.0850.3050.010.305-0.05500000.40.0200-0.0050.01-0.0550.01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0.35</v>
      </c>
      <c r="M144" s="91">
        <f>TETCO_TRANSCO!F157</f>
        <v>-5.0000000000000001E-3</v>
      </c>
      <c r="N144" s="91">
        <f>TETCO_TRANSCO!H157</f>
        <v>0.30500000000000005</v>
      </c>
      <c r="O144" s="91">
        <f>TETCO_TRANSCO!I157</f>
        <v>-8.4999999999999992E-2</v>
      </c>
      <c r="P144" s="91">
        <f>TETCO_TRANSCO!K157</f>
        <v>0.30500000000000005</v>
      </c>
      <c r="Q144" s="91">
        <f>TETCO_TRANSCO!L157</f>
        <v>9.9999999999999985E-3</v>
      </c>
      <c r="R144" s="91">
        <f>TETCO_TRANSCO!N157</f>
        <v>0.30500000000000005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9.9999999999999985E-3</v>
      </c>
      <c r="AD144" s="153">
        <f t="shared" si="13"/>
        <v>-5.5E-2</v>
      </c>
      <c r="AE144" s="153">
        <f t="shared" si="14"/>
        <v>9.9999999999999985E-3</v>
      </c>
    </row>
    <row r="145" spans="1:31" x14ac:dyDescent="0.25">
      <c r="A145">
        <v>0.40610821738045205</v>
      </c>
      <c r="B145" t="str">
        <f t="shared" si="10"/>
        <v>0.5550.050.5550.140.5550.050.5550.140.440.040.45-0.170.450.060.45-0.0500000.5050.1000.040.06-0.050.06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0.44</v>
      </c>
      <c r="M145" s="91">
        <f>TETCO_TRANSCO!F158</f>
        <v>0.04</v>
      </c>
      <c r="N145" s="91">
        <f>TETCO_TRANSCO!H158</f>
        <v>0.45</v>
      </c>
      <c r="O145" s="91">
        <f>TETCO_TRANSCO!I158</f>
        <v>-0.16999999999999998</v>
      </c>
      <c r="P145" s="91">
        <f>TETCO_TRANSCO!K158</f>
        <v>0.45</v>
      </c>
      <c r="Q145" s="91">
        <f>TETCO_TRANSCO!L158</f>
        <v>0.06</v>
      </c>
      <c r="R145" s="91">
        <f>TETCO_TRANSCO!N158</f>
        <v>0.45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0.04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5">
      <c r="A146">
        <v>0.40367807102310749</v>
      </c>
      <c r="B146" t="str">
        <f t="shared" si="10"/>
        <v>0.6050.050.6050.290.6050.050.6050.290.7550.040.98-0.130.980.160.98-0.0500000.5350.3000.040.16-0.050.16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0.755</v>
      </c>
      <c r="M146" s="91">
        <f>TETCO_TRANSCO!F159</f>
        <v>0.04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0.04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5">
      <c r="A147">
        <v>0.40118197016530482</v>
      </c>
      <c r="B147" t="str">
        <f t="shared" si="10"/>
        <v>0.6050.050.6050.320.6050.050.6050.320.9950.041.6-0.251.60.341.6-0.200000.5250.05000.040.34-0.20.34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0.995</v>
      </c>
      <c r="M147" s="91">
        <f>TETCO_TRANSCO!F160</f>
        <v>0.04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0.04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5">
      <c r="A148">
        <v>0.39870107565676594</v>
      </c>
      <c r="B148" t="str">
        <f t="shared" si="10"/>
        <v>1.2150.051.2150.321.2150.051.2150.320.9750.041.6-0.281.60.341.6-0.200001.1350.05000.040.34-0.20.34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0.97500000000000009</v>
      </c>
      <c r="M148" s="91">
        <f>TETCO_TRANSCO!F161</f>
        <v>0.04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0.04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5">
      <c r="A149">
        <v>0.39647326201966704</v>
      </c>
      <c r="B149" t="str">
        <f t="shared" si="10"/>
        <v>0.6550.050.6550.150.6550.050.6550.150.510.040.52-0.170.520.10.52-0.0500000.6050.05000.040.1-0.050.1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0.51</v>
      </c>
      <c r="M149" s="91">
        <f>TETCO_TRANSCO!F162</f>
        <v>0.04</v>
      </c>
      <c r="N149" s="91">
        <f>TETCO_TRANSCO!H162</f>
        <v>0.52</v>
      </c>
      <c r="O149" s="91">
        <f>TETCO_TRANSCO!I162</f>
        <v>-0.16999999999999998</v>
      </c>
      <c r="P149" s="91">
        <f>TETCO_TRANSCO!K162</f>
        <v>0.52</v>
      </c>
      <c r="Q149" s="91">
        <f>TETCO_TRANSCO!L162</f>
        <v>0.1</v>
      </c>
      <c r="R149" s="91">
        <f>TETCO_TRANSCO!N162</f>
        <v>0.52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0.04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5">
      <c r="A150">
        <v>0.39402105709624985</v>
      </c>
      <c r="B150" t="str">
        <f t="shared" si="10"/>
        <v>0.4350.020.4350.050.4350.020.4350.050.3100.345-0.0850.3450.0250.345-0.04500000.4350.020000.025-0.0450.025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0.31000000000000005</v>
      </c>
      <c r="M150" s="91">
        <f>TETCO_TRANSCO!F163</f>
        <v>0</v>
      </c>
      <c r="N150" s="91">
        <f>TETCO_TRANSCO!H163</f>
        <v>0.34500000000000003</v>
      </c>
      <c r="O150" s="91">
        <f>TETCO_TRANSCO!I163</f>
        <v>-8.4999999999999992E-2</v>
      </c>
      <c r="P150" s="91">
        <f>TETCO_TRANSCO!K163</f>
        <v>0.34500000000000003</v>
      </c>
      <c r="Q150" s="91">
        <f>TETCO_TRANSCO!L163</f>
        <v>2.5000000000000001E-2</v>
      </c>
      <c r="R150" s="91">
        <f>TETCO_TRANSCO!N163</f>
        <v>0.34500000000000003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0</v>
      </c>
      <c r="AC150" s="154">
        <f t="shared" si="12"/>
        <v>2.5000000000000001E-2</v>
      </c>
      <c r="AD150" s="153">
        <f t="shared" si="13"/>
        <v>-4.4999999999999998E-2</v>
      </c>
      <c r="AE150" s="153">
        <f t="shared" si="14"/>
        <v>2.5000000000000001E-2</v>
      </c>
    </row>
    <row r="151" spans="1:31" x14ac:dyDescent="0.25">
      <c r="A151">
        <v>0.39166218424312266</v>
      </c>
      <c r="B151" t="str">
        <f t="shared" si="10"/>
        <v>0.3850.020.3850.050.3850.020.3850.050.2900.32-0.0650.320.0250.32-0.03500000.3850.020000.025-0.0350.025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0.29000000000000004</v>
      </c>
      <c r="M151" s="91">
        <f>TETCO_TRANSCO!F164</f>
        <v>0</v>
      </c>
      <c r="N151" s="91">
        <f>TETCO_TRANSCO!H164</f>
        <v>0.32</v>
      </c>
      <c r="O151" s="91">
        <f>TETCO_TRANSCO!I164</f>
        <v>-6.5000000000000002E-2</v>
      </c>
      <c r="P151" s="91">
        <f>TETCO_TRANSCO!K164</f>
        <v>0.32</v>
      </c>
      <c r="Q151" s="91">
        <f>TETCO_TRANSCO!L164</f>
        <v>2.5000000000000001E-2</v>
      </c>
      <c r="R151" s="91">
        <f>TETCO_TRANSCO!N164</f>
        <v>0.32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0</v>
      </c>
      <c r="AC151" s="154">
        <f t="shared" si="12"/>
        <v>2.5000000000000001E-2</v>
      </c>
      <c r="AD151" s="153">
        <f t="shared" si="13"/>
        <v>-3.5000000000000003E-2</v>
      </c>
      <c r="AE151" s="153">
        <f t="shared" si="14"/>
        <v>2.5000000000000001E-2</v>
      </c>
    </row>
    <row r="152" spans="1:31" x14ac:dyDescent="0.25">
      <c r="A152">
        <v>0.38923929800411522</v>
      </c>
      <c r="B152" t="str">
        <f t="shared" si="10"/>
        <v>0.3850.020.3850.060.3850.020.3850.060.3-0.00250.305-0.0550.3050.0250.305-0.03500000.3850.0200-0.00250.025-0.0350.025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0.30000000000000004</v>
      </c>
      <c r="M152" s="91">
        <f>TETCO_TRANSCO!F165</f>
        <v>-2.5000000000000001E-3</v>
      </c>
      <c r="N152" s="91">
        <f>TETCO_TRANSCO!H165</f>
        <v>0.30500000000000005</v>
      </c>
      <c r="O152" s="91">
        <f>TETCO_TRANSCO!I165</f>
        <v>-5.5000000000000007E-2</v>
      </c>
      <c r="P152" s="91">
        <f>TETCO_TRANSCO!K165</f>
        <v>0.30500000000000005</v>
      </c>
      <c r="Q152" s="91">
        <f>TETCO_TRANSCO!L165</f>
        <v>2.5000000000000001E-2</v>
      </c>
      <c r="R152" s="91">
        <f>TETCO_TRANSCO!N165</f>
        <v>0.30500000000000005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2.5000000000000001E-2</v>
      </c>
      <c r="AD152" s="153">
        <f t="shared" si="13"/>
        <v>-3.5000000000000003E-2</v>
      </c>
      <c r="AE152" s="153">
        <f t="shared" si="14"/>
        <v>2.5000000000000001E-2</v>
      </c>
    </row>
    <row r="153" spans="1:31" x14ac:dyDescent="0.25">
      <c r="A153">
        <v>0.38690863057259756</v>
      </c>
      <c r="B153" t="str">
        <f t="shared" si="10"/>
        <v>0.39750.020.39750.070.39750.020.39750.070.315-0.00250.375-0.020.3750.0250.375-0.0200000.39750.0200-0.00250.025-0.020.025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0.31500000000000006</v>
      </c>
      <c r="M153" s="91">
        <f>TETCO_TRANSCO!F166</f>
        <v>-2.5000000000000001E-3</v>
      </c>
      <c r="N153" s="91">
        <f>TETCO_TRANSCO!H166</f>
        <v>0.37500000000000006</v>
      </c>
      <c r="O153" s="91">
        <f>TETCO_TRANSCO!I166</f>
        <v>-0.02</v>
      </c>
      <c r="P153" s="91">
        <f>TETCO_TRANSCO!K166</f>
        <v>0.37500000000000006</v>
      </c>
      <c r="Q153" s="91">
        <f>TETCO_TRANSCO!L166</f>
        <v>2.5000000000000001E-2</v>
      </c>
      <c r="R153" s="91">
        <f>TETCO_TRANSCO!N166</f>
        <v>0.37500000000000006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2.5000000000000001E-2</v>
      </c>
      <c r="AD153" s="153">
        <f t="shared" si="13"/>
        <v>-0.02</v>
      </c>
      <c r="AE153" s="153">
        <f t="shared" si="14"/>
        <v>2.5000000000000001E-2</v>
      </c>
    </row>
    <row r="154" spans="1:31" x14ac:dyDescent="0.25">
      <c r="A154">
        <v>0.38451471786452296</v>
      </c>
      <c r="B154" t="str">
        <f t="shared" si="10"/>
        <v>0.40.020.40.070.40.020.40.070.315-0.0050.375-0.020.3750.0150.375-0.0200000.40.0200-0.0050.015-0.020.015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0.31500000000000006</v>
      </c>
      <c r="M154" s="91">
        <f>TETCO_TRANSCO!F167</f>
        <v>-5.0000000000000001E-3</v>
      </c>
      <c r="N154" s="91">
        <f>TETCO_TRANSCO!H167</f>
        <v>0.37500000000000006</v>
      </c>
      <c r="O154" s="91">
        <f>TETCO_TRANSCO!I167</f>
        <v>-0.02</v>
      </c>
      <c r="P154" s="91">
        <f>TETCO_TRANSCO!K167</f>
        <v>0.37500000000000006</v>
      </c>
      <c r="Q154" s="91">
        <f>TETCO_TRANSCO!L167</f>
        <v>1.4999999999999999E-2</v>
      </c>
      <c r="R154" s="91">
        <f>TETCO_TRANSCO!N167</f>
        <v>0.37500000000000006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-5.0000000000000001E-3</v>
      </c>
      <c r="AC154" s="154">
        <f t="shared" si="12"/>
        <v>1.4999999999999999E-2</v>
      </c>
      <c r="AD154" s="153">
        <f t="shared" si="13"/>
        <v>-0.02</v>
      </c>
      <c r="AE154" s="153">
        <f t="shared" si="14"/>
        <v>1.4999999999999999E-2</v>
      </c>
    </row>
    <row r="155" spans="1:31" x14ac:dyDescent="0.25">
      <c r="A155">
        <v>0.38213539841933486</v>
      </c>
      <c r="B155" t="str">
        <f t="shared" si="10"/>
        <v>0.39750.020.39750.050.39750.020.39750.050.29-0.0050.285-0.040.2850.0150.285-0.0200000.39750.0200-0.0050.015-0.020.015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0.29000000000000004</v>
      </c>
      <c r="M155" s="91">
        <f>TETCO_TRANSCO!F168</f>
        <v>-5.0000000000000001E-3</v>
      </c>
      <c r="N155" s="91">
        <f>TETCO_TRANSCO!H168</f>
        <v>0.28500000000000003</v>
      </c>
      <c r="O155" s="91">
        <f>TETCO_TRANSCO!I168</f>
        <v>-0.04</v>
      </c>
      <c r="P155" s="91">
        <f>TETCO_TRANSCO!K168</f>
        <v>0.28500000000000003</v>
      </c>
      <c r="Q155" s="91">
        <f>TETCO_TRANSCO!L168</f>
        <v>1.4999999999999999E-2</v>
      </c>
      <c r="R155" s="91">
        <f>TETCO_TRANSCO!N168</f>
        <v>0.28500000000000003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-5.0000000000000001E-3</v>
      </c>
      <c r="AC155" s="154">
        <f t="shared" si="12"/>
        <v>1.4999999999999999E-2</v>
      </c>
      <c r="AD155" s="153">
        <f t="shared" si="13"/>
        <v>-0.02</v>
      </c>
      <c r="AE155" s="153">
        <f t="shared" si="14"/>
        <v>1.4999999999999999E-2</v>
      </c>
    </row>
    <row r="156" spans="1:31" x14ac:dyDescent="0.25">
      <c r="A156">
        <v>0.37984664344238994</v>
      </c>
      <c r="B156" t="str">
        <f t="shared" si="10"/>
        <v>0.40.020.40.050.40.020.40.050.35-0.0050.305-0.0850.3050.010.305-0.05500000.40.0200-0.0050.01-0.0550.01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0.35</v>
      </c>
      <c r="M156" s="91">
        <f>TETCO_TRANSCO!F169</f>
        <v>-5.0000000000000001E-3</v>
      </c>
      <c r="N156" s="91">
        <f>TETCO_TRANSCO!H169</f>
        <v>0.30500000000000005</v>
      </c>
      <c r="O156" s="91">
        <f>TETCO_TRANSCO!I169</f>
        <v>-8.4999999999999992E-2</v>
      </c>
      <c r="P156" s="91">
        <f>TETCO_TRANSCO!K169</f>
        <v>0.30500000000000005</v>
      </c>
      <c r="Q156" s="91">
        <f>TETCO_TRANSCO!L169</f>
        <v>9.9999999999999985E-3</v>
      </c>
      <c r="R156" s="91">
        <f>TETCO_TRANSCO!N169</f>
        <v>0.30500000000000005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9.9999999999999985E-3</v>
      </c>
      <c r="AD156" s="153">
        <f t="shared" si="13"/>
        <v>-5.5E-2</v>
      </c>
      <c r="AE156" s="153">
        <f t="shared" si="14"/>
        <v>9.9999999999999985E-3</v>
      </c>
    </row>
    <row r="157" spans="1:31" x14ac:dyDescent="0.25">
      <c r="A157">
        <v>0.37749578451588017</v>
      </c>
      <c r="B157" t="str">
        <f t="shared" si="10"/>
        <v>0.5550.050.5550.140.5550.050.5550.140.440.040.45-0.170.450.060.45-0.0500000.5050.1000.040.06-0.050.06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0.44</v>
      </c>
      <c r="M157" s="91">
        <f>TETCO_TRANSCO!F170</f>
        <v>0.04</v>
      </c>
      <c r="N157" s="91">
        <f>TETCO_TRANSCO!H170</f>
        <v>0.45</v>
      </c>
      <c r="O157" s="91">
        <f>TETCO_TRANSCO!I170</f>
        <v>-0.16999999999999998</v>
      </c>
      <c r="P157" s="91">
        <f>TETCO_TRANSCO!K170</f>
        <v>0.45</v>
      </c>
      <c r="Q157" s="91">
        <f>TETCO_TRANSCO!L170</f>
        <v>0.06</v>
      </c>
      <c r="R157" s="91">
        <f>TETCO_TRANSCO!N170</f>
        <v>0.45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0.04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5">
      <c r="A158">
        <v>0.37523440930182134</v>
      </c>
      <c r="B158" t="str">
        <f t="shared" si="10"/>
        <v>0.910.050.910.290.910.050.910.290.7550.040.98-0.130.980.160.98-0.0500000.840.3000.040.16-0.050.16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0.755</v>
      </c>
      <c r="M158" s="91">
        <f>TETCO_TRANSCO!F171</f>
        <v>0.04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0.04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5">
      <c r="A159">
        <v>0.37291167568203026</v>
      </c>
      <c r="B159" t="str">
        <f t="shared" si="10"/>
        <v>1.2150.051.2150.321.2150.051.2150.320.9950.041.6-0.251.60.341.6-0.200001.1350.05000.040.34-0.20.34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0.995</v>
      </c>
      <c r="M159" s="91">
        <f>TETCO_TRANSCO!F172</f>
        <v>0.04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0.04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5">
      <c r="A160">
        <v>0.37060310803393909</v>
      </c>
      <c r="B160" t="str">
        <f t="shared" si="10"/>
        <v>1.2150.051.2150.321.2150.051.2150.320.9750.041.6-0.281.60.341.6-0.200001.1350.05000.040.34-0.20.34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0.97500000000000009</v>
      </c>
      <c r="M160" s="91">
        <f>TETCO_TRANSCO!F173</f>
        <v>0.04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0.04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5">
      <c r="A161">
        <v>0.36853005534742228</v>
      </c>
      <c r="B161" t="str">
        <f t="shared" si="10"/>
        <v>0.6550.050.6550.150.6550.050.6550.150.510.040.52-0.170.520.10.52-0.0500000.6050.05000.040.1-0.050.1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0.51</v>
      </c>
      <c r="M161" s="91">
        <f>TETCO_TRANSCO!F174</f>
        <v>0.04</v>
      </c>
      <c r="N161" s="91">
        <f>TETCO_TRANSCO!H174</f>
        <v>0.52</v>
      </c>
      <c r="O161" s="91">
        <f>TETCO_TRANSCO!I174</f>
        <v>-0.16999999999999998</v>
      </c>
      <c r="P161" s="91">
        <f>TETCO_TRANSCO!K174</f>
        <v>0.52</v>
      </c>
      <c r="Q161" s="91">
        <f>TETCO_TRANSCO!L174</f>
        <v>0.1</v>
      </c>
      <c r="R161" s="91">
        <f>TETCO_TRANSCO!N174</f>
        <v>0.52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0.04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5">
      <c r="A162">
        <v>0.3662482141507859</v>
      </c>
      <c r="B162" t="str">
        <f t="shared" si="10"/>
        <v>0.4350.020.4350.050.4350.020.4350.050.3100.345-0.0850.3450.0250.345-0.04500000.4350.020000.025-0.0450.025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0.31000000000000005</v>
      </c>
      <c r="M162" s="91">
        <f>TETCO_TRANSCO!F175</f>
        <v>0</v>
      </c>
      <c r="N162" s="91">
        <f>TETCO_TRANSCO!H175</f>
        <v>0.34500000000000003</v>
      </c>
      <c r="O162" s="91">
        <f>TETCO_TRANSCO!I175</f>
        <v>-8.4999999999999992E-2</v>
      </c>
      <c r="P162" s="91">
        <f>TETCO_TRANSCO!K175</f>
        <v>0.34500000000000003</v>
      </c>
      <c r="Q162" s="91">
        <f>TETCO_TRANSCO!L175</f>
        <v>2.5000000000000001E-2</v>
      </c>
      <c r="R162" s="91">
        <f>TETCO_TRANSCO!N175</f>
        <v>0.34500000000000003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0</v>
      </c>
      <c r="AC162" s="154">
        <f t="shared" si="12"/>
        <v>2.5000000000000001E-2</v>
      </c>
      <c r="AD162" s="153">
        <f t="shared" si="13"/>
        <v>-4.4999999999999998E-2</v>
      </c>
      <c r="AE162" s="153">
        <f t="shared" si="14"/>
        <v>2.5000000000000001E-2</v>
      </c>
    </row>
    <row r="163" spans="1:31" x14ac:dyDescent="0.25">
      <c r="A163">
        <v>0.36405323566549092</v>
      </c>
      <c r="B163" t="str">
        <f t="shared" si="10"/>
        <v>0.3850.020.3850.050.3850.020.3850.050.2900.32-0.0650.320.0250.32-0.03500000.3850.020000.025-0.0350.025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0.29000000000000004</v>
      </c>
      <c r="M163" s="91">
        <f>TETCO_TRANSCO!F176</f>
        <v>0</v>
      </c>
      <c r="N163" s="91">
        <f>TETCO_TRANSCO!H176</f>
        <v>0.32</v>
      </c>
      <c r="O163" s="91">
        <f>TETCO_TRANSCO!I176</f>
        <v>-6.5000000000000002E-2</v>
      </c>
      <c r="P163" s="91">
        <f>TETCO_TRANSCO!K176</f>
        <v>0.32</v>
      </c>
      <c r="Q163" s="91">
        <f>TETCO_TRANSCO!L176</f>
        <v>2.5000000000000001E-2</v>
      </c>
      <c r="R163" s="91">
        <f>TETCO_TRANSCO!N176</f>
        <v>0.32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0</v>
      </c>
      <c r="AC163" s="154">
        <f t="shared" si="12"/>
        <v>2.5000000000000001E-2</v>
      </c>
      <c r="AD163" s="153">
        <f t="shared" si="13"/>
        <v>-3.5000000000000003E-2</v>
      </c>
      <c r="AE163" s="153">
        <f t="shared" si="14"/>
        <v>2.5000000000000001E-2</v>
      </c>
    </row>
    <row r="164" spans="1:31" x14ac:dyDescent="0.25">
      <c r="A164">
        <v>0.36179870660511088</v>
      </c>
      <c r="B164" t="str">
        <f t="shared" si="10"/>
        <v>0.3850.020.3850.060.3850.020.3850.060.3-0.00250.305-0.0550.3050.0250.305-0.03500000.3850.0200-0.00250.025-0.0350.025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0.30000000000000004</v>
      </c>
      <c r="M164" s="91">
        <f>TETCO_TRANSCO!F177</f>
        <v>-2.5000000000000001E-3</v>
      </c>
      <c r="N164" s="91">
        <f>TETCO_TRANSCO!H177</f>
        <v>0.30500000000000005</v>
      </c>
      <c r="O164" s="91">
        <f>TETCO_TRANSCO!I177</f>
        <v>-5.5000000000000007E-2</v>
      </c>
      <c r="P164" s="91">
        <f>TETCO_TRANSCO!K177</f>
        <v>0.30500000000000005</v>
      </c>
      <c r="Q164" s="91">
        <f>TETCO_TRANSCO!L177</f>
        <v>2.5000000000000001E-2</v>
      </c>
      <c r="R164" s="91">
        <f>TETCO_TRANSCO!N177</f>
        <v>0.30500000000000005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2.5000000000000001E-2</v>
      </c>
      <c r="AD164" s="153">
        <f t="shared" si="13"/>
        <v>-3.5000000000000003E-2</v>
      </c>
      <c r="AE164" s="153">
        <f t="shared" si="14"/>
        <v>2.5000000000000001E-2</v>
      </c>
    </row>
    <row r="165" spans="1:31" x14ac:dyDescent="0.25">
      <c r="A165">
        <v>0.35963000300448156</v>
      </c>
      <c r="B165" t="str">
        <f t="shared" si="10"/>
        <v>0.39750.020.39750.070.39750.020.39750.070.315-0.00250.375-0.020.3750.0250.375-0.0200000.39750.0200-0.00250.025-0.020.025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0.31500000000000006</v>
      </c>
      <c r="M165" s="91">
        <f>TETCO_TRANSCO!F178</f>
        <v>-2.5000000000000001E-3</v>
      </c>
      <c r="N165" s="91">
        <f>TETCO_TRANSCO!H178</f>
        <v>0.37500000000000006</v>
      </c>
      <c r="O165" s="91">
        <f>TETCO_TRANSCO!I178</f>
        <v>-0.02</v>
      </c>
      <c r="P165" s="91">
        <f>TETCO_TRANSCO!K178</f>
        <v>0.37500000000000006</v>
      </c>
      <c r="Q165" s="91">
        <f>TETCO_TRANSCO!L178</f>
        <v>2.5000000000000001E-2</v>
      </c>
      <c r="R165" s="91">
        <f>TETCO_TRANSCO!N178</f>
        <v>0.37500000000000006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2.5000000000000001E-2</v>
      </c>
      <c r="AD165" s="153">
        <f t="shared" si="13"/>
        <v>-0.02</v>
      </c>
      <c r="AE165" s="153">
        <f t="shared" si="14"/>
        <v>2.5000000000000001E-2</v>
      </c>
    </row>
    <row r="166" spans="1:31" x14ac:dyDescent="0.25">
      <c r="A166">
        <v>0.3574024641798797</v>
      </c>
      <c r="B166" t="str">
        <f t="shared" si="10"/>
        <v>0.40.020.40.070.40.020.40.070.315-0.0050.375-0.020.3750.0150.375-0.0200000.40.0200-0.0050.015-0.020.015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0.31500000000000006</v>
      </c>
      <c r="M166" s="91">
        <f>TETCO_TRANSCO!F179</f>
        <v>-5.0000000000000001E-3</v>
      </c>
      <c r="N166" s="91">
        <f>TETCO_TRANSCO!H179</f>
        <v>0.37500000000000006</v>
      </c>
      <c r="O166" s="91">
        <f>TETCO_TRANSCO!I179</f>
        <v>-0.02</v>
      </c>
      <c r="P166" s="91">
        <f>TETCO_TRANSCO!K179</f>
        <v>0.37500000000000006</v>
      </c>
      <c r="Q166" s="91">
        <f>TETCO_TRANSCO!L179</f>
        <v>1.4999999999999999E-2</v>
      </c>
      <c r="R166" s="91">
        <f>TETCO_TRANSCO!N179</f>
        <v>0.37500000000000006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-5.0000000000000001E-3</v>
      </c>
      <c r="AC166" s="154">
        <f t="shared" si="12"/>
        <v>1.4999999999999999E-2</v>
      </c>
      <c r="AD166" s="153">
        <f t="shared" si="13"/>
        <v>-0.02</v>
      </c>
      <c r="AE166" s="153">
        <f t="shared" si="14"/>
        <v>1.4999999999999999E-2</v>
      </c>
    </row>
    <row r="167" spans="1:31" x14ac:dyDescent="0.25">
      <c r="A167">
        <v>0.3551885195403407</v>
      </c>
      <c r="B167" t="str">
        <f t="shared" si="10"/>
        <v>0.39750.020.39750.050.39750.020.39750.050.29-0.0050.285-0.040.2850.0150.285-0.0200000.39750.0200-0.0050.015-0.020.015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0.29000000000000004</v>
      </c>
      <c r="M167" s="91">
        <f>TETCO_TRANSCO!F180</f>
        <v>-5.0000000000000001E-3</v>
      </c>
      <c r="N167" s="91">
        <f>TETCO_TRANSCO!H180</f>
        <v>0.28500000000000003</v>
      </c>
      <c r="O167" s="91">
        <f>TETCO_TRANSCO!I180</f>
        <v>-0.04</v>
      </c>
      <c r="P167" s="91">
        <f>TETCO_TRANSCO!K180</f>
        <v>0.28500000000000003</v>
      </c>
      <c r="Q167" s="91">
        <f>TETCO_TRANSCO!L180</f>
        <v>1.4999999999999999E-2</v>
      </c>
      <c r="R167" s="91">
        <f>TETCO_TRANSCO!N180</f>
        <v>0.28500000000000003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-5.0000000000000001E-3</v>
      </c>
      <c r="AC167" s="154">
        <f t="shared" si="12"/>
        <v>1.4999999999999999E-2</v>
      </c>
      <c r="AD167" s="153">
        <f t="shared" si="13"/>
        <v>-0.02</v>
      </c>
      <c r="AE167" s="153">
        <f t="shared" si="14"/>
        <v>1.4999999999999999E-2</v>
      </c>
    </row>
    <row r="168" spans="1:31" x14ac:dyDescent="0.25">
      <c r="A168">
        <v>0.35305885900248024</v>
      </c>
      <c r="B168" t="str">
        <f t="shared" si="10"/>
        <v>0.40.020.40.050.40.020.40.050.35-0.0050.305-0.0850.3050.010.305-0.05500000.40.0200-0.0050.01-0.0550.01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0.35</v>
      </c>
      <c r="M168" s="91">
        <f>TETCO_TRANSCO!F181</f>
        <v>-5.0000000000000001E-3</v>
      </c>
      <c r="N168" s="91">
        <f>TETCO_TRANSCO!H181</f>
        <v>0.30500000000000005</v>
      </c>
      <c r="O168" s="91">
        <f>TETCO_TRANSCO!I181</f>
        <v>-8.4999999999999992E-2</v>
      </c>
      <c r="P168" s="91">
        <f>TETCO_TRANSCO!K181</f>
        <v>0.30500000000000005</v>
      </c>
      <c r="Q168" s="91">
        <f>TETCO_TRANSCO!L181</f>
        <v>9.9999999999999985E-3</v>
      </c>
      <c r="R168" s="91">
        <f>TETCO_TRANSCO!N181</f>
        <v>0.30500000000000005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9.9999999999999985E-3</v>
      </c>
      <c r="AD168" s="153">
        <f t="shared" si="13"/>
        <v>-5.5E-2</v>
      </c>
      <c r="AE168" s="153">
        <f t="shared" si="14"/>
        <v>9.9999999999999985E-3</v>
      </c>
    </row>
    <row r="169" spans="1:31" x14ac:dyDescent="0.25">
      <c r="A169">
        <v>0.350871426156461</v>
      </c>
      <c r="B169" t="str">
        <f t="shared" si="10"/>
        <v>0.5550.050.5550.140.5550.050.5550.140.440.040.45-0.170.450.060.45-0.0500000.5050.1000.040.06-0.050.06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0.44</v>
      </c>
      <c r="M169" s="91">
        <f>TETCO_TRANSCO!F182</f>
        <v>0.04</v>
      </c>
      <c r="N169" s="91">
        <f>TETCO_TRANSCO!H182</f>
        <v>0.45</v>
      </c>
      <c r="O169" s="91">
        <f>TETCO_TRANSCO!I182</f>
        <v>-0.16999999999999998</v>
      </c>
      <c r="P169" s="91">
        <f>TETCO_TRANSCO!K182</f>
        <v>0.45</v>
      </c>
      <c r="Q169" s="91">
        <f>TETCO_TRANSCO!L182</f>
        <v>0.06</v>
      </c>
      <c r="R169" s="91">
        <f>TETCO_TRANSCO!N182</f>
        <v>0.45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0.04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5">
      <c r="A170">
        <v>0.34876727048260708</v>
      </c>
      <c r="B170" t="str">
        <f t="shared" si="10"/>
        <v>0.910.050.910.290.910.050.910.290.7550.040.98-0.130.980.160.98-0.0500000.840.3000.040.16-0.050.16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0.755</v>
      </c>
      <c r="M170" s="91">
        <f>TETCO_TRANSCO!F183</f>
        <v>0.04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0.04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5">
      <c r="A171">
        <v>0.34660603681230401</v>
      </c>
      <c r="B171" t="str">
        <f t="shared" si="10"/>
        <v>1.2150.051.2150.321.2150.051.2150.320.9950.041.6-0.251.60.341.6-0.200001.1350.05000.040.34-0.20.34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0.995</v>
      </c>
      <c r="M171" s="91">
        <f>TETCO_TRANSCO!F184</f>
        <v>0.04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0.04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5">
      <c r="A172">
        <v>0.3444579988363769</v>
      </c>
      <c r="B172" t="str">
        <f t="shared" si="10"/>
        <v>1.2150.051.2150.321.2150.051.2150.320.9750.041.6-0.281.60.341.6-0.200001.1350.05000.040.34-0.20.34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0.97500000000000009</v>
      </c>
      <c r="M172" s="91">
        <f>TETCO_TRANSCO!F185</f>
        <v>0.04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0.04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5">
      <c r="A173">
        <v>0.34252911148957288</v>
      </c>
      <c r="B173" t="str">
        <f t="shared" si="10"/>
        <v>0.6550.050.6550.150.6550.050.6550.150.510.040.52-0.170.520.10.52-0.0500000.6050.05000.040.1-0.050.1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0.51</v>
      </c>
      <c r="M173" s="91">
        <f>TETCO_TRANSCO!F186</f>
        <v>0.04</v>
      </c>
      <c r="N173" s="91">
        <f>TETCO_TRANSCO!H186</f>
        <v>0.52</v>
      </c>
      <c r="O173" s="91">
        <f>TETCO_TRANSCO!I186</f>
        <v>-0.16999999999999998</v>
      </c>
      <c r="P173" s="91">
        <f>TETCO_TRANSCO!K186</f>
        <v>0.52</v>
      </c>
      <c r="Q173" s="91">
        <f>TETCO_TRANSCO!L186</f>
        <v>0.1</v>
      </c>
      <c r="R173" s="91">
        <f>TETCO_TRANSCO!N186</f>
        <v>0.52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0.04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5">
      <c r="A174">
        <v>0.34040596912538978</v>
      </c>
      <c r="B174" t="str">
        <f t="shared" si="10"/>
        <v>0.4350.020.4350.050.4350.020.4350.050.3100.345-0.0850.3450.0250.345-0.04500000.4350.020000.025-0.0450.025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0.31000000000000005</v>
      </c>
      <c r="M174" s="91">
        <f>TETCO_TRANSCO!F187</f>
        <v>0</v>
      </c>
      <c r="N174" s="91">
        <f>TETCO_TRANSCO!H187</f>
        <v>0.34500000000000003</v>
      </c>
      <c r="O174" s="91">
        <f>TETCO_TRANSCO!I187</f>
        <v>-8.4999999999999992E-2</v>
      </c>
      <c r="P174" s="91">
        <f>TETCO_TRANSCO!K187</f>
        <v>0.34500000000000003</v>
      </c>
      <c r="Q174" s="91">
        <f>TETCO_TRANSCO!L187</f>
        <v>2.5000000000000001E-2</v>
      </c>
      <c r="R174" s="91">
        <f>TETCO_TRANSCO!N187</f>
        <v>0.34500000000000003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0</v>
      </c>
      <c r="AC174" s="154">
        <f t="shared" si="12"/>
        <v>2.5000000000000001E-2</v>
      </c>
      <c r="AD174" s="153">
        <f t="shared" si="13"/>
        <v>-4.4999999999999998E-2</v>
      </c>
      <c r="AE174" s="153">
        <f t="shared" si="14"/>
        <v>2.5000000000000001E-2</v>
      </c>
    </row>
    <row r="175" spans="1:31" x14ac:dyDescent="0.25">
      <c r="A175">
        <v>0.33836366203031709</v>
      </c>
      <c r="B175" t="str">
        <f t="shared" si="10"/>
        <v>0.3850.020.3850.050.3850.020.3850.050.2900.32-0.0650.320.0250.32-0.03500000.3850.020000.025-0.0350.025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0.29000000000000004</v>
      </c>
      <c r="M175" s="91">
        <f>TETCO_TRANSCO!F188</f>
        <v>0</v>
      </c>
      <c r="N175" s="91">
        <f>TETCO_TRANSCO!H188</f>
        <v>0.32</v>
      </c>
      <c r="O175" s="91">
        <f>TETCO_TRANSCO!I188</f>
        <v>-6.5000000000000002E-2</v>
      </c>
      <c r="P175" s="91">
        <f>TETCO_TRANSCO!K188</f>
        <v>0.32</v>
      </c>
      <c r="Q175" s="91">
        <f>TETCO_TRANSCO!L188</f>
        <v>2.5000000000000001E-2</v>
      </c>
      <c r="R175" s="91">
        <f>TETCO_TRANSCO!N188</f>
        <v>0.32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0</v>
      </c>
      <c r="AC175" s="154">
        <f t="shared" si="12"/>
        <v>2.5000000000000001E-2</v>
      </c>
      <c r="AD175" s="153">
        <f t="shared" si="13"/>
        <v>-3.5000000000000003E-2</v>
      </c>
      <c r="AE175" s="153">
        <f t="shared" si="14"/>
        <v>2.5000000000000001E-2</v>
      </c>
    </row>
    <row r="176" spans="1:31" x14ac:dyDescent="0.25">
      <c r="A176">
        <v>0.33626596049946761</v>
      </c>
      <c r="B176" t="str">
        <f t="shared" si="10"/>
        <v>0.3850.020.3850.060.3850.020.3850.060.3-0.00250.305-0.0550.3050.0250.305-0.03500000.3850.0200-0.00250.025-0.0350.025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0.30000000000000004</v>
      </c>
      <c r="M176" s="91">
        <f>TETCO_TRANSCO!F189</f>
        <v>-2.5000000000000001E-3</v>
      </c>
      <c r="N176" s="91">
        <f>TETCO_TRANSCO!H189</f>
        <v>0.30500000000000005</v>
      </c>
      <c r="O176" s="91">
        <f>TETCO_TRANSCO!I189</f>
        <v>-5.5000000000000007E-2</v>
      </c>
      <c r="P176" s="91">
        <f>TETCO_TRANSCO!K189</f>
        <v>0.30500000000000005</v>
      </c>
      <c r="Q176" s="91">
        <f>TETCO_TRANSCO!L189</f>
        <v>2.5000000000000001E-2</v>
      </c>
      <c r="R176" s="91">
        <f>TETCO_TRANSCO!N189</f>
        <v>0.30500000000000005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2.5000000000000001E-2</v>
      </c>
      <c r="AD176" s="153">
        <f t="shared" si="13"/>
        <v>-3.5000000000000003E-2</v>
      </c>
      <c r="AE176" s="153">
        <f t="shared" si="14"/>
        <v>2.5000000000000001E-2</v>
      </c>
    </row>
    <row r="177" spans="1:31" x14ac:dyDescent="0.25">
      <c r="A177">
        <v>0.33424812788658292</v>
      </c>
      <c r="B177" t="str">
        <f t="shared" si="10"/>
        <v>0.39750.020.39750.070.39750.020.39750.070.315-0.00250.375-0.020.3750.0250.375-0.0200000.39750.0200-0.00250.025-0.020.025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0.31500000000000006</v>
      </c>
      <c r="M177" s="91">
        <f>TETCO_TRANSCO!F190</f>
        <v>-2.5000000000000001E-3</v>
      </c>
      <c r="N177" s="91">
        <f>TETCO_TRANSCO!H190</f>
        <v>0.37500000000000006</v>
      </c>
      <c r="O177" s="91">
        <f>TETCO_TRANSCO!I190</f>
        <v>-0.02</v>
      </c>
      <c r="P177" s="91">
        <f>TETCO_TRANSCO!K190</f>
        <v>0.37500000000000006</v>
      </c>
      <c r="Q177" s="91">
        <f>TETCO_TRANSCO!L190</f>
        <v>2.5000000000000001E-2</v>
      </c>
      <c r="R177" s="91">
        <f>TETCO_TRANSCO!N190</f>
        <v>0.37500000000000006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2.5000000000000001E-2</v>
      </c>
      <c r="AD177" s="153">
        <f t="shared" si="13"/>
        <v>-0.02</v>
      </c>
      <c r="AE177" s="153">
        <f t="shared" si="14"/>
        <v>2.5000000000000001E-2</v>
      </c>
    </row>
    <row r="178" spans="1:31" x14ac:dyDescent="0.25">
      <c r="A178">
        <v>0.33217556700004147</v>
      </c>
      <c r="B178" t="str">
        <f t="shared" si="10"/>
        <v>0.40.020.40.070.40.020.40.070.315-0.0050.375-0.020.3750.0150.375-0.0200000.40.0200-0.0050.015-0.020.015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0.31500000000000006</v>
      </c>
      <c r="M178" s="91">
        <f>TETCO_TRANSCO!F191</f>
        <v>-5.0000000000000001E-3</v>
      </c>
      <c r="N178" s="91">
        <f>TETCO_TRANSCO!H191</f>
        <v>0.37500000000000006</v>
      </c>
      <c r="O178" s="91">
        <f>TETCO_TRANSCO!I191</f>
        <v>-0.02</v>
      </c>
      <c r="P178" s="91">
        <f>TETCO_TRANSCO!K191</f>
        <v>0.37500000000000006</v>
      </c>
      <c r="Q178" s="91">
        <f>TETCO_TRANSCO!L191</f>
        <v>1.4999999999999999E-2</v>
      </c>
      <c r="R178" s="91">
        <f>TETCO_TRANSCO!N191</f>
        <v>0.37500000000000006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-5.0000000000000001E-3</v>
      </c>
      <c r="AC178" s="154">
        <f t="shared" si="12"/>
        <v>1.4999999999999999E-2</v>
      </c>
      <c r="AD178" s="153">
        <f t="shared" si="13"/>
        <v>-0.02</v>
      </c>
      <c r="AE178" s="153">
        <f t="shared" si="14"/>
        <v>1.4999999999999999E-2</v>
      </c>
    </row>
    <row r="179" spans="1:31" x14ac:dyDescent="0.25">
      <c r="A179">
        <v>0.33011566858324848</v>
      </c>
      <c r="B179" t="str">
        <f t="shared" si="10"/>
        <v>0.39750.020.39750.050.39750.020.39750.050.29-0.0050.285-0.040.2850.0150.285-0.0200000.39750.0200-0.0050.015-0.020.015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0.29000000000000004</v>
      </c>
      <c r="M179" s="91">
        <f>TETCO_TRANSCO!F192</f>
        <v>-5.0000000000000001E-3</v>
      </c>
      <c r="N179" s="91">
        <f>TETCO_TRANSCO!H192</f>
        <v>0.28500000000000003</v>
      </c>
      <c r="O179" s="91">
        <f>TETCO_TRANSCO!I192</f>
        <v>-0.04</v>
      </c>
      <c r="P179" s="91">
        <f>TETCO_TRANSCO!K192</f>
        <v>0.28500000000000003</v>
      </c>
      <c r="Q179" s="91">
        <f>TETCO_TRANSCO!L192</f>
        <v>1.4999999999999999E-2</v>
      </c>
      <c r="R179" s="91">
        <f>TETCO_TRANSCO!N192</f>
        <v>0.28500000000000003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-5.0000000000000001E-3</v>
      </c>
      <c r="AC179" s="154">
        <f t="shared" si="12"/>
        <v>1.4999999999999999E-2</v>
      </c>
      <c r="AD179" s="153">
        <f t="shared" si="13"/>
        <v>-0.02</v>
      </c>
      <c r="AE179" s="153">
        <f t="shared" si="14"/>
        <v>1.4999999999999999E-2</v>
      </c>
    </row>
    <row r="180" spans="1:31" x14ac:dyDescent="0.25">
      <c r="A180">
        <v>0.32813420310917046</v>
      </c>
      <c r="B180" t="str">
        <f t="shared" si="10"/>
        <v>0.40.020.40.050.40.020.40.050.35-0.0050.305-0.0850.3050.010.305-0.05500000.40.0200-0.0050.01-0.0550.01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0.35</v>
      </c>
      <c r="M180" s="91">
        <f>TETCO_TRANSCO!F193</f>
        <v>-5.0000000000000001E-3</v>
      </c>
      <c r="N180" s="91">
        <f>TETCO_TRANSCO!H193</f>
        <v>0.30500000000000005</v>
      </c>
      <c r="O180" s="91">
        <f>TETCO_TRANSCO!I193</f>
        <v>-8.4999999999999992E-2</v>
      </c>
      <c r="P180" s="91">
        <f>TETCO_TRANSCO!K193</f>
        <v>0.30500000000000005</v>
      </c>
      <c r="Q180" s="91">
        <f>TETCO_TRANSCO!L193</f>
        <v>9.9999999999999985E-3</v>
      </c>
      <c r="R180" s="91">
        <f>TETCO_TRANSCO!N193</f>
        <v>0.30500000000000005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9.9999999999999985E-3</v>
      </c>
      <c r="AD180" s="153">
        <f t="shared" si="13"/>
        <v>-5.5E-2</v>
      </c>
      <c r="AE180" s="153">
        <f t="shared" si="14"/>
        <v>9.9999999999999985E-3</v>
      </c>
    </row>
    <row r="181" spans="1:31" x14ac:dyDescent="0.25">
      <c r="A181">
        <v>0.32609899917201762</v>
      </c>
      <c r="B181" t="str">
        <f t="shared" si="10"/>
        <v>0.5550.050.5550.140.5550.050.5550.140.440.040.45-0.170.450.060.45-0.0500000.5050.1000.040.06-0.050.06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0.44</v>
      </c>
      <c r="M181" s="91">
        <f>TETCO_TRANSCO!F194</f>
        <v>0.04</v>
      </c>
      <c r="N181" s="91">
        <f>TETCO_TRANSCO!H194</f>
        <v>0.45</v>
      </c>
      <c r="O181" s="91">
        <f>TETCO_TRANSCO!I194</f>
        <v>-0.16999999999999998</v>
      </c>
      <c r="P181" s="91">
        <f>TETCO_TRANSCO!K194</f>
        <v>0.45</v>
      </c>
      <c r="Q181" s="91">
        <f>TETCO_TRANSCO!L194</f>
        <v>0.06</v>
      </c>
      <c r="R181" s="91">
        <f>TETCO_TRANSCO!N194</f>
        <v>0.45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0.04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5">
      <c r="A182">
        <v>0.32414129010804288</v>
      </c>
      <c r="B182" t="str">
        <f t="shared" si="10"/>
        <v>0.910.050.910.290.910.050.910.290.7550.040.98-0.130.980.160.98-0.0500000.840.3000.040.16-0.050.16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0.755</v>
      </c>
      <c r="M182" s="91">
        <f>TETCO_TRANSCO!F195</f>
        <v>0.04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0.04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5">
      <c r="A183">
        <v>0.32213048912825859</v>
      </c>
      <c r="B183" t="str">
        <f t="shared" si="10"/>
        <v>1.2150.051.2150.321.2150.051.2150.320.9950.041.6-0.251.60.341.6-0.200001.1350.05000.040.34-0.20.34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0.995</v>
      </c>
      <c r="M183" s="91">
        <f>TETCO_TRANSCO!F196</f>
        <v>0.04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0.04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5">
      <c r="A184">
        <v>0.3201319790177149</v>
      </c>
      <c r="B184" t="str">
        <f t="shared" si="10"/>
        <v>1.2150.051.2150.321.2150.051.2150.320.9750.041.6-0.281.60.341.6-0.200001.1350.05000.040.34-0.20.34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0.97500000000000009</v>
      </c>
      <c r="M184" s="91">
        <f>TETCO_TRANSCO!F197</f>
        <v>0.04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0.04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5">
      <c r="A185">
        <v>0.31827346651795507</v>
      </c>
      <c r="B185" t="str">
        <f t="shared" si="10"/>
        <v>0.6550.050.6550.150.6550.050.6550.150.510.040.52-0.170.520.10.52-0.0500000.6050.05000.040.1-0.050.1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0.51</v>
      </c>
      <c r="M185" s="91">
        <f>TETCO_TRANSCO!F198</f>
        <v>0.04</v>
      </c>
      <c r="N185" s="91">
        <f>TETCO_TRANSCO!H198</f>
        <v>0.52</v>
      </c>
      <c r="O185" s="91">
        <f>TETCO_TRANSCO!I198</f>
        <v>-0.16999999999999998</v>
      </c>
      <c r="P185" s="91">
        <f>TETCO_TRANSCO!K198</f>
        <v>0.52</v>
      </c>
      <c r="Q185" s="91">
        <f>TETCO_TRANSCO!L198</f>
        <v>0.1</v>
      </c>
      <c r="R185" s="91">
        <f>TETCO_TRANSCO!N198</f>
        <v>0.52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0.04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5">
      <c r="A186">
        <v>0.31629853543052516</v>
      </c>
      <c r="B186" t="str">
        <f t="shared" si="10"/>
        <v>0.4350.020.4350.050.4350.020.4350.050.3100.345-0.0850.3450.0250.345-0.04500000.4350.020000.025-0.0450.025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0.31000000000000005</v>
      </c>
      <c r="M186" s="91">
        <f>TETCO_TRANSCO!F199</f>
        <v>0</v>
      </c>
      <c r="N186" s="91">
        <f>TETCO_TRANSCO!H199</f>
        <v>0.34500000000000003</v>
      </c>
      <c r="O186" s="91">
        <f>TETCO_TRANSCO!I199</f>
        <v>-8.4999999999999992E-2</v>
      </c>
      <c r="P186" s="91">
        <f>TETCO_TRANSCO!K199</f>
        <v>0.34500000000000003</v>
      </c>
      <c r="Q186" s="91">
        <f>TETCO_TRANSCO!L199</f>
        <v>2.5000000000000001E-2</v>
      </c>
      <c r="R186" s="91">
        <f>TETCO_TRANSCO!N199</f>
        <v>0.34500000000000003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0</v>
      </c>
      <c r="AC186" s="154">
        <f t="shared" si="12"/>
        <v>2.5000000000000001E-2</v>
      </c>
      <c r="AD186" s="153">
        <f t="shared" si="13"/>
        <v>-4.4999999999999998E-2</v>
      </c>
      <c r="AE186" s="153">
        <f t="shared" si="14"/>
        <v>2.5000000000000001E-2</v>
      </c>
    </row>
    <row r="187" spans="1:31" x14ac:dyDescent="0.25">
      <c r="A187">
        <v>0.31439880951540627</v>
      </c>
      <c r="B187" t="str">
        <f t="shared" si="10"/>
        <v>0.3850.020.3850.050.3850.020.3850.050.2900.32-0.0650.320.0250.32-0.03500000.3850.020000.025-0.0350.025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0.29000000000000004</v>
      </c>
      <c r="M187" s="91">
        <f>TETCO_TRANSCO!F200</f>
        <v>0</v>
      </c>
      <c r="N187" s="91">
        <f>TETCO_TRANSCO!H200</f>
        <v>0.32</v>
      </c>
      <c r="O187" s="91">
        <f>TETCO_TRANSCO!I200</f>
        <v>-6.5000000000000002E-2</v>
      </c>
      <c r="P187" s="91">
        <f>TETCO_TRANSCO!K200</f>
        <v>0.32</v>
      </c>
      <c r="Q187" s="91">
        <f>TETCO_TRANSCO!L200</f>
        <v>2.5000000000000001E-2</v>
      </c>
      <c r="R187" s="91">
        <f>TETCO_TRANSCO!N200</f>
        <v>0.32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0</v>
      </c>
      <c r="AC187" s="154">
        <f t="shared" si="12"/>
        <v>2.5000000000000001E-2</v>
      </c>
      <c r="AD187" s="153">
        <f t="shared" si="13"/>
        <v>-3.5000000000000003E-2</v>
      </c>
      <c r="AE187" s="153">
        <f t="shared" si="14"/>
        <v>2.5000000000000001E-2</v>
      </c>
    </row>
    <row r="188" spans="1:31" x14ac:dyDescent="0.25">
      <c r="A188">
        <v>0.31244756961785347</v>
      </c>
      <c r="B188" t="str">
        <f t="shared" si="10"/>
        <v>0.3850.020.3850.060.3850.020.3850.060.3-0.00250.305-0.0550.3050.0250.305-0.03500000.3850.0200-0.00250.025-0.0350.025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0.30000000000000004</v>
      </c>
      <c r="M188" s="91">
        <f>TETCO_TRANSCO!F201</f>
        <v>-2.5000000000000001E-3</v>
      </c>
      <c r="N188" s="91">
        <f>TETCO_TRANSCO!H201</f>
        <v>0.30500000000000005</v>
      </c>
      <c r="O188" s="91">
        <f>TETCO_TRANSCO!I201</f>
        <v>-5.5000000000000007E-2</v>
      </c>
      <c r="P188" s="91">
        <f>TETCO_TRANSCO!K201</f>
        <v>0.30500000000000005</v>
      </c>
      <c r="Q188" s="91">
        <f>TETCO_TRANSCO!L201</f>
        <v>2.5000000000000001E-2</v>
      </c>
      <c r="R188" s="91">
        <f>TETCO_TRANSCO!N201</f>
        <v>0.30500000000000005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2.5000000000000001E-2</v>
      </c>
      <c r="AD188" s="153">
        <f t="shared" si="13"/>
        <v>-3.5000000000000003E-2</v>
      </c>
      <c r="AE188" s="153">
        <f t="shared" si="14"/>
        <v>2.5000000000000001E-2</v>
      </c>
    </row>
    <row r="189" spans="1:31" x14ac:dyDescent="0.25">
      <c r="A189">
        <v>0.31057063484415343</v>
      </c>
      <c r="B189" t="str">
        <f t="shared" si="10"/>
        <v>0.39750.020.39750.070.39750.020.39750.070.315-0.00250.375-0.020.3750.0250.375-0.0200000.39750.0200-0.00250.025-0.020.025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0.31500000000000006</v>
      </c>
      <c r="M189" s="91">
        <f>TETCO_TRANSCO!F202</f>
        <v>-2.5000000000000001E-3</v>
      </c>
      <c r="N189" s="91">
        <f>TETCO_TRANSCO!H202</f>
        <v>0.37500000000000006</v>
      </c>
      <c r="O189" s="91">
        <f>TETCO_TRANSCO!I202</f>
        <v>-0.02</v>
      </c>
      <c r="P189" s="91">
        <f>TETCO_TRANSCO!K202</f>
        <v>0.37500000000000006</v>
      </c>
      <c r="Q189" s="91">
        <f>TETCO_TRANSCO!L202</f>
        <v>2.5000000000000001E-2</v>
      </c>
      <c r="R189" s="91">
        <f>TETCO_TRANSCO!N202</f>
        <v>0.37500000000000006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2.5000000000000001E-2</v>
      </c>
      <c r="AD189" s="153">
        <f t="shared" si="13"/>
        <v>-0.02</v>
      </c>
      <c r="AE189" s="153">
        <f t="shared" si="14"/>
        <v>2.5000000000000001E-2</v>
      </c>
    </row>
    <row r="190" spans="1:31" x14ac:dyDescent="0.25">
      <c r="A190">
        <v>0.30864280627143736</v>
      </c>
      <c r="B190" t="str">
        <f t="shared" si="10"/>
        <v>0.40.020.40.070.40.020.40.070.315-0.0050.375-0.020.3750.0150.375-0.0200000.40.0200-0.0050.015-0.020.015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0.31500000000000006</v>
      </c>
      <c r="M190" s="91">
        <f>TETCO_TRANSCO!F203</f>
        <v>-5.0000000000000001E-3</v>
      </c>
      <c r="N190" s="91">
        <f>TETCO_TRANSCO!H203</f>
        <v>0.37500000000000006</v>
      </c>
      <c r="O190" s="91">
        <f>TETCO_TRANSCO!I203</f>
        <v>-0.02</v>
      </c>
      <c r="P190" s="91">
        <f>TETCO_TRANSCO!K203</f>
        <v>0.37500000000000006</v>
      </c>
      <c r="Q190" s="91">
        <f>TETCO_TRANSCO!L203</f>
        <v>1.4999999999999999E-2</v>
      </c>
      <c r="R190" s="91">
        <f>TETCO_TRANSCO!N203</f>
        <v>0.37500000000000006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-5.0000000000000001E-3</v>
      </c>
      <c r="AC190" s="154">
        <f t="shared" si="12"/>
        <v>1.4999999999999999E-2</v>
      </c>
      <c r="AD190" s="153">
        <f t="shared" si="13"/>
        <v>-0.02</v>
      </c>
      <c r="AE190" s="153">
        <f t="shared" si="14"/>
        <v>1.4999999999999999E-2</v>
      </c>
    </row>
    <row r="191" spans="1:31" x14ac:dyDescent="0.25">
      <c r="A191">
        <v>0.30672676904829443</v>
      </c>
      <c r="B191" t="str">
        <f t="shared" si="10"/>
        <v>0.39750.020.39750.050.39750.020.39750.050.29-0.0050.285-0.040.2850.0150.285-0.0200000.39750.0200-0.0050.015-0.020.015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0.29000000000000004</v>
      </c>
      <c r="M191" s="91">
        <f>TETCO_TRANSCO!F204</f>
        <v>-5.0000000000000001E-3</v>
      </c>
      <c r="N191" s="91">
        <f>TETCO_TRANSCO!H204</f>
        <v>0.28500000000000003</v>
      </c>
      <c r="O191" s="91">
        <f>TETCO_TRANSCO!I204</f>
        <v>-0.04</v>
      </c>
      <c r="P191" s="91">
        <f>TETCO_TRANSCO!K204</f>
        <v>0.28500000000000003</v>
      </c>
      <c r="Q191" s="91">
        <f>TETCO_TRANSCO!L204</f>
        <v>1.4999999999999999E-2</v>
      </c>
      <c r="R191" s="91">
        <f>TETCO_TRANSCO!N204</f>
        <v>0.28500000000000003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-5.0000000000000001E-3</v>
      </c>
      <c r="AC191" s="154">
        <f t="shared" si="12"/>
        <v>1.4999999999999999E-2</v>
      </c>
      <c r="AD191" s="153">
        <f t="shared" si="13"/>
        <v>-0.02</v>
      </c>
      <c r="AE191" s="153">
        <f t="shared" si="14"/>
        <v>1.4999999999999999E-2</v>
      </c>
    </row>
    <row r="192" spans="1:31" x14ac:dyDescent="0.25">
      <c r="A192">
        <v>0.30488369952098893</v>
      </c>
      <c r="B192" t="str">
        <f t="shared" si="10"/>
        <v>0.40.020.40.050.40.020.40.050.35-0.0050.305-0.0850.3050.010.305-0.05500000.40.0200-0.0050.01-0.0550.01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0.35</v>
      </c>
      <c r="M192" s="91">
        <f>TETCO_TRANSCO!F205</f>
        <v>-5.0000000000000001E-3</v>
      </c>
      <c r="N192" s="91">
        <f>TETCO_TRANSCO!H205</f>
        <v>0.30500000000000005</v>
      </c>
      <c r="O192" s="91">
        <f>TETCO_TRANSCO!I205</f>
        <v>-8.4999999999999992E-2</v>
      </c>
      <c r="P192" s="91">
        <f>TETCO_TRANSCO!K205</f>
        <v>0.30500000000000005</v>
      </c>
      <c r="Q192" s="91">
        <f>TETCO_TRANSCO!L205</f>
        <v>9.9999999999999985E-3</v>
      </c>
      <c r="R192" s="91">
        <f>TETCO_TRANSCO!N205</f>
        <v>0.30500000000000005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9.9999999999999985E-3</v>
      </c>
      <c r="AD192" s="153">
        <f t="shared" si="13"/>
        <v>-5.5E-2</v>
      </c>
      <c r="AE192" s="153">
        <f t="shared" si="14"/>
        <v>9.9999999999999985E-3</v>
      </c>
    </row>
    <row r="193" spans="1:31" x14ac:dyDescent="0.25">
      <c r="A193">
        <v>0.30299065767242517</v>
      </c>
      <c r="B193" t="str">
        <f t="shared" si="10"/>
        <v>0.5550.050.5550.140.5550.050.5550.140.440.040.45-0.170.450.060.45-0.0500000.5050.1000.040.06-0.050.06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0.44</v>
      </c>
      <c r="M193" s="91">
        <f>TETCO_TRANSCO!F206</f>
        <v>0.04</v>
      </c>
      <c r="N193" s="91">
        <f>TETCO_TRANSCO!H206</f>
        <v>0.45</v>
      </c>
      <c r="O193" s="91">
        <f>TETCO_TRANSCO!I206</f>
        <v>-0.16999999999999998</v>
      </c>
      <c r="P193" s="91">
        <f>TETCO_TRANSCO!K206</f>
        <v>0.45</v>
      </c>
      <c r="Q193" s="91">
        <f>TETCO_TRANSCO!L206</f>
        <v>0.06</v>
      </c>
      <c r="R193" s="91">
        <f>TETCO_TRANSCO!N206</f>
        <v>0.45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0.04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5">
      <c r="A194">
        <v>0.30116970984247937</v>
      </c>
      <c r="B194" t="str">
        <f t="shared" si="10"/>
        <v>0.910.050.910.290.910.050.910.290.7550.040.98-0.130.980.160.98-0.0500000.840.3000.040.16-0.050.16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0.755</v>
      </c>
      <c r="M194" s="91">
        <f>TETCO_TRANSCO!F207</f>
        <v>0.04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0.04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5">
      <c r="A195">
        <v>0.29929939159295099</v>
      </c>
      <c r="B195" t="str">
        <f t="shared" si="10"/>
        <v>1.2150.051.2150.321.2150.051.2150.320.9950.041.6-0.251.60.341.6-0.2000000000.040.34-0.20.34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0.995</v>
      </c>
      <c r="M195" s="91">
        <f>TETCO_TRANSCO!F208</f>
        <v>0.04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0.04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5">
      <c r="A196">
        <v>0.29744051826346946</v>
      </c>
      <c r="B196" t="str">
        <f t="shared" si="10"/>
        <v>1.2150.051.2150.321.2150.051.2150.320.9750.041.6-0.281.60.341.6-0.2000000000.040.34-0.20.34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0.97500000000000009</v>
      </c>
      <c r="M196" s="91">
        <f>TETCO_TRANSCO!F209</f>
        <v>0.04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0.04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5">
      <c r="A197">
        <v>0.29577131568407572</v>
      </c>
      <c r="B197" t="str">
        <f t="shared" si="10"/>
        <v>0.6550.050.6550.150.6550.050.6550.150.510.040.52-0.170.520.10.52-0.05000000000.040.1-0.050.1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0.51</v>
      </c>
      <c r="M197" s="91">
        <f>TETCO_TRANSCO!F210</f>
        <v>0.04</v>
      </c>
      <c r="N197" s="91">
        <f>TETCO_TRANSCO!H210</f>
        <v>0.52</v>
      </c>
      <c r="O197" s="91">
        <f>TETCO_TRANSCO!I210</f>
        <v>-0.16999999999999998</v>
      </c>
      <c r="P197" s="91">
        <f>TETCO_TRANSCO!K210</f>
        <v>0.52</v>
      </c>
      <c r="Q197" s="91">
        <f>TETCO_TRANSCO!L210</f>
        <v>0.1</v>
      </c>
      <c r="R197" s="91">
        <f>TETCO_TRANSCO!N210</f>
        <v>0.52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0.04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5">
      <c r="A198">
        <v>0.29393403443824229</v>
      </c>
      <c r="B198" t="str">
        <f t="shared" si="10"/>
        <v>0.4350.020.4350.050.4350.020.4350.050.3100.345-0.0850.3450.0250.345-0.0450000000000.025-0.0450.025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0.31000000000000005</v>
      </c>
      <c r="M198" s="91">
        <f>TETCO_TRANSCO!F211</f>
        <v>0</v>
      </c>
      <c r="N198" s="91">
        <f>TETCO_TRANSCO!H211</f>
        <v>0.34500000000000003</v>
      </c>
      <c r="O198" s="91">
        <f>TETCO_TRANSCO!I211</f>
        <v>-8.4999999999999992E-2</v>
      </c>
      <c r="P198" s="91">
        <f>TETCO_TRANSCO!K211</f>
        <v>0.34500000000000003</v>
      </c>
      <c r="Q198" s="91">
        <f>TETCO_TRANSCO!L211</f>
        <v>2.5000000000000001E-2</v>
      </c>
      <c r="R198" s="91">
        <f>TETCO_TRANSCO!N211</f>
        <v>0.34500000000000003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0</v>
      </c>
      <c r="AC198" s="154">
        <f t="shared" si="12"/>
        <v>2.5000000000000001E-2</v>
      </c>
      <c r="AD198" s="153">
        <f t="shared" si="13"/>
        <v>-4.4999999999999998E-2</v>
      </c>
      <c r="AE198" s="153">
        <f t="shared" si="14"/>
        <v>2.5000000000000001E-2</v>
      </c>
    </row>
    <row r="199" spans="1:31" x14ac:dyDescent="0.25">
      <c r="A199">
        <v>0.29216672855845022</v>
      </c>
      <c r="B199" t="str">
        <f t="shared" si="10"/>
        <v>0.3850.020.3850.050.3850.020.3850.050.2900.32-0.0650.320.0250.32-0.0350000000000.025-0.0350.025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0.29000000000000004</v>
      </c>
      <c r="M199" s="91">
        <f>TETCO_TRANSCO!F212</f>
        <v>0</v>
      </c>
      <c r="N199" s="91">
        <f>TETCO_TRANSCO!H212</f>
        <v>0.32</v>
      </c>
      <c r="O199" s="91">
        <f>TETCO_TRANSCO!I212</f>
        <v>-6.5000000000000002E-2</v>
      </c>
      <c r="P199" s="91">
        <f>TETCO_TRANSCO!K212</f>
        <v>0.32</v>
      </c>
      <c r="Q199" s="91">
        <f>TETCO_TRANSCO!L212</f>
        <v>2.5000000000000001E-2</v>
      </c>
      <c r="R199" s="91">
        <f>TETCO_TRANSCO!N212</f>
        <v>0.32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0</v>
      </c>
      <c r="AC199" s="154">
        <f t="shared" si="12"/>
        <v>2.5000000000000001E-2</v>
      </c>
      <c r="AD199" s="153">
        <f t="shared" si="13"/>
        <v>-3.5000000000000003E-2</v>
      </c>
      <c r="AE199" s="153">
        <f t="shared" si="14"/>
        <v>2.5000000000000001E-2</v>
      </c>
    </row>
    <row r="200" spans="1:31" x14ac:dyDescent="0.25">
      <c r="A200">
        <v>0.29035151167546164</v>
      </c>
      <c r="B200" t="str">
        <f t="shared" si="10"/>
        <v>0.3850.020.3850.060.3850.020.3850.060.3-0.00250.305-0.0550.3050.0250.305-0.03500000000-0.00250.025-0.0350.025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0.30000000000000004</v>
      </c>
      <c r="M200" s="91">
        <f>TETCO_TRANSCO!F213</f>
        <v>-2.5000000000000001E-3</v>
      </c>
      <c r="N200" s="91">
        <f>TETCO_TRANSCO!H213</f>
        <v>0.30500000000000005</v>
      </c>
      <c r="O200" s="91">
        <f>TETCO_TRANSCO!I213</f>
        <v>-5.5000000000000007E-2</v>
      </c>
      <c r="P200" s="91">
        <f>TETCO_TRANSCO!K213</f>
        <v>0.30500000000000005</v>
      </c>
      <c r="Q200" s="91">
        <f>TETCO_TRANSCO!L213</f>
        <v>2.5000000000000001E-2</v>
      </c>
      <c r="R200" s="91">
        <f>TETCO_TRANSCO!N213</f>
        <v>0.30500000000000005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2.5000000000000001E-2</v>
      </c>
      <c r="AD200" s="153">
        <f t="shared" si="13"/>
        <v>-3.5000000000000003E-2</v>
      </c>
      <c r="AE200" s="153">
        <f t="shared" si="14"/>
        <v>2.5000000000000001E-2</v>
      </c>
    </row>
    <row r="201" spans="1:31" x14ac:dyDescent="0.25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0.39750.020.39750.070.39750.020.39750.070.315-0.00250.375-0.020.3750.0250.375-0.0200000000-0.00250.025-0.020.025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0.31500000000000006</v>
      </c>
      <c r="M201" s="91">
        <f>TETCO_TRANSCO!F214</f>
        <v>-2.5000000000000001E-3</v>
      </c>
      <c r="N201" s="91">
        <f>TETCO_TRANSCO!H214</f>
        <v>0.37500000000000006</v>
      </c>
      <c r="O201" s="91">
        <f>TETCO_TRANSCO!I214</f>
        <v>-0.02</v>
      </c>
      <c r="P201" s="91">
        <f>TETCO_TRANSCO!K214</f>
        <v>0.37500000000000006</v>
      </c>
      <c r="Q201" s="91">
        <f>TETCO_TRANSCO!L214</f>
        <v>2.5000000000000001E-2</v>
      </c>
      <c r="R201" s="91">
        <f>TETCO_TRANSCO!N214</f>
        <v>0.37500000000000006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2.5000000000000001E-2</v>
      </c>
      <c r="AD201" s="153">
        <f t="shared" si="13"/>
        <v>-0.02</v>
      </c>
      <c r="AE201" s="153">
        <f t="shared" si="14"/>
        <v>2.5000000000000001E-2</v>
      </c>
    </row>
    <row r="202" spans="1:31" x14ac:dyDescent="0.25">
      <c r="A202">
        <v>0.28681201830410602</v>
      </c>
      <c r="B202" t="str">
        <f t="shared" si="15"/>
        <v>0.40.020.40.070.40.020.40.070.315-0.0050.375-0.020.3750.0150.375-0.0200000000-0.0050.015-0.020.015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0.31500000000000006</v>
      </c>
      <c r="M202" s="91">
        <f>TETCO_TRANSCO!F215</f>
        <v>-5.0000000000000001E-3</v>
      </c>
      <c r="N202" s="91">
        <f>TETCO_TRANSCO!H215</f>
        <v>0.37500000000000006</v>
      </c>
      <c r="O202" s="91">
        <f>TETCO_TRANSCO!I215</f>
        <v>-0.02</v>
      </c>
      <c r="P202" s="91">
        <f>TETCO_TRANSCO!K215</f>
        <v>0.37500000000000006</v>
      </c>
      <c r="Q202" s="91">
        <f>TETCO_TRANSCO!L215</f>
        <v>1.4999999999999999E-2</v>
      </c>
      <c r="R202" s="91">
        <f>TETCO_TRANSCO!N215</f>
        <v>0.37500000000000006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-5.0000000000000001E-3</v>
      </c>
      <c r="AC202" s="154">
        <f t="shared" si="12"/>
        <v>1.4999999999999999E-2</v>
      </c>
      <c r="AD202" s="153">
        <f t="shared" si="13"/>
        <v>-0.02</v>
      </c>
      <c r="AE202" s="153">
        <f t="shared" si="14"/>
        <v>1.4999999999999999E-2</v>
      </c>
    </row>
    <row r="203" spans="1:31" x14ac:dyDescent="0.25">
      <c r="A203">
        <v>0.28502958623625457</v>
      </c>
      <c r="B203" t="str">
        <f t="shared" si="15"/>
        <v>0.39750.020.39750.050.39750.020.39750.050.29-0.0050.285-0.040.2850.0150.285-0.0200000000-0.0050.015-0.020.015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0.29000000000000004</v>
      </c>
      <c r="M203" s="91">
        <f>TETCO_TRANSCO!F216</f>
        <v>-5.0000000000000001E-3</v>
      </c>
      <c r="N203" s="91">
        <f>TETCO_TRANSCO!H216</f>
        <v>0.28500000000000003</v>
      </c>
      <c r="O203" s="91">
        <f>TETCO_TRANSCO!I216</f>
        <v>-0.04</v>
      </c>
      <c r="P203" s="91">
        <f>TETCO_TRANSCO!K216</f>
        <v>0.28500000000000003</v>
      </c>
      <c r="Q203" s="91">
        <f>TETCO_TRANSCO!L216</f>
        <v>1.4999999999999999E-2</v>
      </c>
      <c r="R203" s="91">
        <f>TETCO_TRANSCO!N216</f>
        <v>0.28500000000000003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-5.0000000000000001E-3</v>
      </c>
      <c r="AC203" s="154">
        <f t="shared" ref="AC203:AC266" si="17">Q203</f>
        <v>1.4999999999999999E-2</v>
      </c>
      <c r="AD203" s="153">
        <f t="shared" ref="AD203:AD266" si="18">S203</f>
        <v>-0.02</v>
      </c>
      <c r="AE203" s="153">
        <f t="shared" ref="AE203:AE266" si="19">Q203</f>
        <v>1.4999999999999999E-2</v>
      </c>
    </row>
    <row r="204" spans="1:31" x14ac:dyDescent="0.25">
      <c r="A204">
        <v>0.28331504536175373</v>
      </c>
      <c r="B204" t="str">
        <f t="shared" si="15"/>
        <v>0.40.020.40.050.40.020.40.050.35-0.0050.305-0.0850.3050.010.305-0.05500000000-0.0050.01-0.0550.01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0.35</v>
      </c>
      <c r="M204" s="91">
        <f>TETCO_TRANSCO!F217</f>
        <v>-5.0000000000000001E-3</v>
      </c>
      <c r="N204" s="91">
        <f>TETCO_TRANSCO!H217</f>
        <v>0.30500000000000005</v>
      </c>
      <c r="O204" s="91">
        <f>TETCO_TRANSCO!I217</f>
        <v>-8.4999999999999992E-2</v>
      </c>
      <c r="P204" s="91">
        <f>TETCO_TRANSCO!K217</f>
        <v>0.30500000000000005</v>
      </c>
      <c r="Q204" s="91">
        <f>TETCO_TRANSCO!L217</f>
        <v>9.9999999999999985E-3</v>
      </c>
      <c r="R204" s="91">
        <f>TETCO_TRANSCO!N217</f>
        <v>0.30500000000000005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9.9999999999999985E-3</v>
      </c>
      <c r="AD204" s="153">
        <f t="shared" si="18"/>
        <v>-5.5E-2</v>
      </c>
      <c r="AE204" s="153">
        <f t="shared" si="19"/>
        <v>9.9999999999999985E-3</v>
      </c>
    </row>
    <row r="205" spans="1:31" x14ac:dyDescent="0.25">
      <c r="A205">
        <v>0.28155402888750264</v>
      </c>
      <c r="B205" t="str">
        <f t="shared" si="15"/>
        <v>0.5550.050.5550.140.5550.050.5550.140.440.040.45-0.170.450.060.45-0.05000000000.040.06-0.050.06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0.44</v>
      </c>
      <c r="M205" s="91">
        <f>TETCO_TRANSCO!F218</f>
        <v>0.04</v>
      </c>
      <c r="N205" s="91">
        <f>TETCO_TRANSCO!H218</f>
        <v>0.45</v>
      </c>
      <c r="O205" s="91">
        <f>TETCO_TRANSCO!I218</f>
        <v>-0.16999999999999998</v>
      </c>
      <c r="P205" s="91">
        <f>TETCO_TRANSCO!K218</f>
        <v>0.45</v>
      </c>
      <c r="Q205" s="91">
        <f>TETCO_TRANSCO!L218</f>
        <v>0.06</v>
      </c>
      <c r="R205" s="91">
        <f>TETCO_TRANSCO!N218</f>
        <v>0.45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0.04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5">
      <c r="A206">
        <v>0.27986008981015459</v>
      </c>
      <c r="B206" t="str">
        <f t="shared" si="15"/>
        <v>0.910.050.910.290.910.050.910.290.7550.040.98-0.130.980.160.98-0.05000000000.040.16-0.050.16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0.755</v>
      </c>
      <c r="M206" s="91">
        <f>TETCO_TRANSCO!F219</f>
        <v>0.04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0.04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5">
      <c r="A207">
        <v>0.27812023553567805</v>
      </c>
      <c r="B207" t="str">
        <f t="shared" si="15"/>
        <v>1.2150.051.2150.321.2150.051.2150.320.9950.041.6-0.251.60.341.6-0.2000000000.040.34-0.20.34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0.995</v>
      </c>
      <c r="M207" s="91">
        <f>TETCO_TRANSCO!F220</f>
        <v>0.04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0.04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5">
      <c r="A208">
        <v>0.27639103966021261</v>
      </c>
      <c r="B208" t="str">
        <f t="shared" si="15"/>
        <v>1.2150.051.2150.321.2150.051.2150.320.9750.041.6-0.281.60.341.6-0.2000000000.040.34-0.20.34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0.97500000000000009</v>
      </c>
      <c r="M208" s="91">
        <f>TETCO_TRANSCO!F221</f>
        <v>0.04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0.04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5">
      <c r="A209">
        <v>0.27483829295358819</v>
      </c>
      <c r="B209" t="str">
        <f t="shared" si="15"/>
        <v>0.6550.050.6550.150.6550.050.6550.150.510.040.52-0.170.520.10.52-0.05000000000.040.1-0.050.1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0.51</v>
      </c>
      <c r="M209" s="91">
        <f>TETCO_TRANSCO!F222</f>
        <v>0.04</v>
      </c>
      <c r="N209" s="91">
        <f>TETCO_TRANSCO!H222</f>
        <v>0.52</v>
      </c>
      <c r="O209" s="91">
        <f>TETCO_TRANSCO!I222</f>
        <v>-0.16999999999999998</v>
      </c>
      <c r="P209" s="91">
        <f>TETCO_TRANSCO!K222</f>
        <v>0.52</v>
      </c>
      <c r="Q209" s="91">
        <f>TETCO_TRANSCO!L222</f>
        <v>0.1</v>
      </c>
      <c r="R209" s="91">
        <f>TETCO_TRANSCO!N222</f>
        <v>0.52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0.04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5">
      <c r="A210">
        <v>0.27312920510194211</v>
      </c>
      <c r="B210" t="str">
        <f t="shared" si="15"/>
        <v>0.4350.020.4350.050.4350.020.4350.050.3100.345-0.0850.3450.0250.345-0.0450000000000.025-0.0450.025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0.31000000000000005</v>
      </c>
      <c r="M210" s="91">
        <f>TETCO_TRANSCO!F223</f>
        <v>0</v>
      </c>
      <c r="N210" s="91">
        <f>TETCO_TRANSCO!H223</f>
        <v>0.34500000000000003</v>
      </c>
      <c r="O210" s="91">
        <f>TETCO_TRANSCO!I223</f>
        <v>-8.4999999999999992E-2</v>
      </c>
      <c r="P210" s="91">
        <f>TETCO_TRANSCO!K223</f>
        <v>0.34500000000000003</v>
      </c>
      <c r="Q210" s="91">
        <f>TETCO_TRANSCO!L223</f>
        <v>2.5000000000000001E-2</v>
      </c>
      <c r="R210" s="91">
        <f>TETCO_TRANSCO!N223</f>
        <v>0.34500000000000003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0</v>
      </c>
      <c r="AC210" s="154">
        <f t="shared" si="17"/>
        <v>2.5000000000000001E-2</v>
      </c>
      <c r="AD210" s="153">
        <f t="shared" si="18"/>
        <v>-4.4999999999999998E-2</v>
      </c>
      <c r="AE210" s="153">
        <f t="shared" si="19"/>
        <v>2.5000000000000001E-2</v>
      </c>
    </row>
    <row r="211" spans="1:31" x14ac:dyDescent="0.25">
      <c r="A211">
        <v>0.27148522125125835</v>
      </c>
      <c r="B211" t="str">
        <f t="shared" si="15"/>
        <v>0.3850.020.3850.050.3850.020.3850.050.2900.32-0.0650.320.0250.32-0.0350000000000.025-0.0350.025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0.29000000000000004</v>
      </c>
      <c r="M211" s="91">
        <f>TETCO_TRANSCO!F224</f>
        <v>0</v>
      </c>
      <c r="N211" s="91">
        <f>TETCO_TRANSCO!H224</f>
        <v>0.32</v>
      </c>
      <c r="O211" s="91">
        <f>TETCO_TRANSCO!I224</f>
        <v>-6.5000000000000002E-2</v>
      </c>
      <c r="P211" s="91">
        <f>TETCO_TRANSCO!K224</f>
        <v>0.32</v>
      </c>
      <c r="Q211" s="91">
        <f>TETCO_TRANSCO!L224</f>
        <v>2.5000000000000001E-2</v>
      </c>
      <c r="R211" s="91">
        <f>TETCO_TRANSCO!N224</f>
        <v>0.32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0</v>
      </c>
      <c r="AC211" s="154">
        <f t="shared" si="17"/>
        <v>2.5000000000000001E-2</v>
      </c>
      <c r="AD211" s="153">
        <f t="shared" si="18"/>
        <v>-3.5000000000000003E-2</v>
      </c>
      <c r="AE211" s="153">
        <f t="shared" si="19"/>
        <v>2.5000000000000001E-2</v>
      </c>
    </row>
    <row r="212" spans="1:31" x14ac:dyDescent="0.25">
      <c r="A212">
        <v>0.26979668096587467</v>
      </c>
      <c r="B212" t="str">
        <f t="shared" si="15"/>
        <v>0.3850.020.3850.060.3850.020.3850.060.3-0.00250.305-0.0550.3050.0250.305-0.03500000000-0.00250.025-0.0350.025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0.30000000000000004</v>
      </c>
      <c r="M212" s="91">
        <f>TETCO_TRANSCO!F225</f>
        <v>-2.5000000000000001E-3</v>
      </c>
      <c r="N212" s="91">
        <f>TETCO_TRANSCO!H225</f>
        <v>0.30500000000000005</v>
      </c>
      <c r="O212" s="91">
        <f>TETCO_TRANSCO!I225</f>
        <v>-5.5000000000000007E-2</v>
      </c>
      <c r="P212" s="91">
        <f>TETCO_TRANSCO!K225</f>
        <v>0.30500000000000005</v>
      </c>
      <c r="Q212" s="91">
        <f>TETCO_TRANSCO!L225</f>
        <v>2.5000000000000001E-2</v>
      </c>
      <c r="R212" s="91">
        <f>TETCO_TRANSCO!N225</f>
        <v>0.30500000000000005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2.5000000000000001E-2</v>
      </c>
      <c r="AD212" s="153">
        <f t="shared" si="18"/>
        <v>-3.5000000000000003E-2</v>
      </c>
      <c r="AE212" s="153">
        <f t="shared" si="19"/>
        <v>2.5000000000000001E-2</v>
      </c>
    </row>
    <row r="213" spans="1:31" x14ac:dyDescent="0.25">
      <c r="A213">
        <v>0.26817246379174603</v>
      </c>
      <c r="B213" t="str">
        <f t="shared" si="15"/>
        <v>0.39750.020.39750.070.39750.020.39750.070.315-0.00250.375-0.020.3750.0250.375-0.0200000000-0.00250.025-0.020.025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0.31500000000000006</v>
      </c>
      <c r="M213" s="91">
        <f>TETCO_TRANSCO!F226</f>
        <v>-2.5000000000000001E-3</v>
      </c>
      <c r="N213" s="91">
        <f>TETCO_TRANSCO!H226</f>
        <v>0.37500000000000006</v>
      </c>
      <c r="O213" s="91">
        <f>TETCO_TRANSCO!I226</f>
        <v>-0.02</v>
      </c>
      <c r="P213" s="91">
        <f>TETCO_TRANSCO!K226</f>
        <v>0.37500000000000006</v>
      </c>
      <c r="Q213" s="91">
        <f>TETCO_TRANSCO!L226</f>
        <v>2.5000000000000001E-2</v>
      </c>
      <c r="R213" s="91">
        <f>TETCO_TRANSCO!N226</f>
        <v>0.37500000000000006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2.5000000000000001E-2</v>
      </c>
      <c r="AD213" s="153">
        <f t="shared" si="18"/>
        <v>-0.02</v>
      </c>
      <c r="AE213" s="153">
        <f t="shared" si="19"/>
        <v>2.5000000000000001E-2</v>
      </c>
    </row>
    <row r="214" spans="1:31" x14ac:dyDescent="0.25">
      <c r="A214">
        <v>0.26650422778830141</v>
      </c>
      <c r="B214" t="str">
        <f t="shared" si="15"/>
        <v>0.40.020.40.070.40.020.40.070.315-0.0050.375-0.020.3750.0150.375-0.0200000000-0.0050.015-0.020.015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0.31500000000000006</v>
      </c>
      <c r="M214" s="91">
        <f>TETCO_TRANSCO!F227</f>
        <v>-5.0000000000000001E-3</v>
      </c>
      <c r="N214" s="91">
        <f>TETCO_TRANSCO!H227</f>
        <v>0.37500000000000006</v>
      </c>
      <c r="O214" s="91">
        <f>TETCO_TRANSCO!I227</f>
        <v>-0.02</v>
      </c>
      <c r="P214" s="91">
        <f>TETCO_TRANSCO!K227</f>
        <v>0.37500000000000006</v>
      </c>
      <c r="Q214" s="91">
        <f>TETCO_TRANSCO!L227</f>
        <v>1.4999999999999999E-2</v>
      </c>
      <c r="R214" s="91">
        <f>TETCO_TRANSCO!N227</f>
        <v>0.37500000000000006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-5.0000000000000001E-3</v>
      </c>
      <c r="AC214" s="154">
        <f t="shared" si="17"/>
        <v>1.4999999999999999E-2</v>
      </c>
      <c r="AD214" s="153">
        <f t="shared" si="18"/>
        <v>-0.02</v>
      </c>
      <c r="AE214" s="153">
        <f t="shared" si="19"/>
        <v>1.4999999999999999E-2</v>
      </c>
    </row>
    <row r="215" spans="1:31" x14ac:dyDescent="0.25">
      <c r="A215">
        <v>0.26484621802996861</v>
      </c>
      <c r="B215" t="str">
        <f t="shared" si="15"/>
        <v>0.39750.020.39750.050.39750.020.39750.050.29-0.0050.285-0.040.2850.0150.285-0.0200000000-0.0050.015-0.020.015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0.29000000000000004</v>
      </c>
      <c r="M215" s="91">
        <f>TETCO_TRANSCO!F228</f>
        <v>-5.0000000000000001E-3</v>
      </c>
      <c r="N215" s="91">
        <f>TETCO_TRANSCO!H228</f>
        <v>0.28500000000000003</v>
      </c>
      <c r="O215" s="91">
        <f>TETCO_TRANSCO!I228</f>
        <v>-0.04</v>
      </c>
      <c r="P215" s="91">
        <f>TETCO_TRANSCO!K228</f>
        <v>0.28500000000000003</v>
      </c>
      <c r="Q215" s="91">
        <f>TETCO_TRANSCO!L228</f>
        <v>1.4999999999999999E-2</v>
      </c>
      <c r="R215" s="91">
        <f>TETCO_TRANSCO!N228</f>
        <v>0.28500000000000003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-5.0000000000000001E-3</v>
      </c>
      <c r="AC215" s="154">
        <f t="shared" si="17"/>
        <v>1.4999999999999999E-2</v>
      </c>
      <c r="AD215" s="153">
        <f t="shared" si="18"/>
        <v>-0.02</v>
      </c>
      <c r="AE215" s="153">
        <f t="shared" si="19"/>
        <v>1.4999999999999999E-2</v>
      </c>
    </row>
    <row r="216" spans="1:31" x14ac:dyDescent="0.25">
      <c r="A216">
        <v>0.26325137105872004</v>
      </c>
      <c r="B216" t="str">
        <f t="shared" si="15"/>
        <v>0.40.020.40.050.40.020.40.050.35-0.0050.305-0.0850.3050.010.305-0.05500000000-0.0050.01-0.0550.01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0.35</v>
      </c>
      <c r="M216" s="91">
        <f>TETCO_TRANSCO!F229</f>
        <v>-5.0000000000000001E-3</v>
      </c>
      <c r="N216" s="91">
        <f>TETCO_TRANSCO!H229</f>
        <v>0.30500000000000005</v>
      </c>
      <c r="O216" s="91">
        <f>TETCO_TRANSCO!I229</f>
        <v>-8.4999999999999992E-2</v>
      </c>
      <c r="P216" s="91">
        <f>TETCO_TRANSCO!K229</f>
        <v>0.30500000000000005</v>
      </c>
      <c r="Q216" s="91">
        <f>TETCO_TRANSCO!L229</f>
        <v>9.9999999999999985E-3</v>
      </c>
      <c r="R216" s="91">
        <f>TETCO_TRANSCO!N229</f>
        <v>0.30500000000000005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9.9999999999999985E-3</v>
      </c>
      <c r="AD216" s="153">
        <f t="shared" si="18"/>
        <v>-5.5E-2</v>
      </c>
      <c r="AE216" s="153">
        <f t="shared" si="19"/>
        <v>9.9999999999999985E-3</v>
      </c>
    </row>
    <row r="217" spans="1:31" x14ac:dyDescent="0.25">
      <c r="A217">
        <v>0.26161330401287097</v>
      </c>
      <c r="B217" t="str">
        <f t="shared" si="15"/>
        <v>0.5550.050.5550.140.5550.050.5550.140.440.040.45-0.170.450.060.45-0.05000000000.040.06-0.050.06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0.44</v>
      </c>
      <c r="M217" s="91">
        <f>TETCO_TRANSCO!F230</f>
        <v>0.04</v>
      </c>
      <c r="N217" s="91">
        <f>TETCO_TRANSCO!H230</f>
        <v>0.45</v>
      </c>
      <c r="O217" s="91">
        <f>TETCO_TRANSCO!I230</f>
        <v>-0.16999999999999998</v>
      </c>
      <c r="P217" s="91">
        <f>TETCO_TRANSCO!K230</f>
        <v>0.45</v>
      </c>
      <c r="Q217" s="91">
        <f>TETCO_TRANSCO!L230</f>
        <v>0.06</v>
      </c>
      <c r="R217" s="91">
        <f>TETCO_TRANSCO!N230</f>
        <v>0.45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0.04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5">
      <c r="A218">
        <v>0.26003764179630429</v>
      </c>
      <c r="B218" t="str">
        <f t="shared" si="15"/>
        <v>0.910.050.910.290.910.050.910.290.7550.040.98-0.130.980.160.98-0.05000000000.040.16-0.050.16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0.755</v>
      </c>
      <c r="M218" s="91">
        <f>TETCO_TRANSCO!F231</f>
        <v>0.04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0.04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5">
      <c r="A219">
        <v>0.25841928122721569</v>
      </c>
      <c r="B219" t="str">
        <f t="shared" si="15"/>
        <v>1.2150.051.2150.321.2150.051.2150.320.9950.041.6-0.251.60.341.6-0.2000000000.040.34-0.20.34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0.995</v>
      </c>
      <c r="M219" s="91">
        <f>TETCO_TRANSCO!F232</f>
        <v>0.04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0.04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5">
      <c r="A220">
        <v>0.25681084577594382</v>
      </c>
      <c r="B220" t="str">
        <f t="shared" si="15"/>
        <v>1.2150.051.2150.321.2150.051.2150.320.9750.041.6-0.281.60.341.6-0.2000000000.040.34-0.20.34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0.97500000000000009</v>
      </c>
      <c r="M220" s="91">
        <f>TETCO_TRANSCO!F233</f>
        <v>0.04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0.04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5">
      <c r="A221">
        <v>0.25536654635294254</v>
      </c>
      <c r="B221" t="str">
        <f t="shared" si="15"/>
        <v>0.6550.050.6550.150.6550.050.6550.150.510.040.52-0.170.520.10.52-0.05000000000.040.1-0.050.1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0.51</v>
      </c>
      <c r="M221" s="91">
        <f>TETCO_TRANSCO!F234</f>
        <v>0.04</v>
      </c>
      <c r="N221" s="91">
        <f>TETCO_TRANSCO!H234</f>
        <v>0.52</v>
      </c>
      <c r="O221" s="91">
        <f>TETCO_TRANSCO!I234</f>
        <v>-0.16999999999999998</v>
      </c>
      <c r="P221" s="91">
        <f>TETCO_TRANSCO!K234</f>
        <v>0.52</v>
      </c>
      <c r="Q221" s="91">
        <f>TETCO_TRANSCO!L234</f>
        <v>0.1</v>
      </c>
      <c r="R221" s="91">
        <f>TETCO_TRANSCO!N234</f>
        <v>0.52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0.04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5">
      <c r="A222">
        <v>0.25377683533624262</v>
      </c>
      <c r="B222" t="str">
        <f t="shared" si="15"/>
        <v>0.4350.020.4350.050.4350.020.4350.050.3100.345-0.0850.3450.0250.345-0.0450000000000.025-0.0450.025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0.31000000000000005</v>
      </c>
      <c r="M222" s="91">
        <f>TETCO_TRANSCO!F235</f>
        <v>0</v>
      </c>
      <c r="N222" s="91">
        <f>TETCO_TRANSCO!H235</f>
        <v>0.34500000000000003</v>
      </c>
      <c r="O222" s="91">
        <f>TETCO_TRANSCO!I235</f>
        <v>-8.4999999999999992E-2</v>
      </c>
      <c r="P222" s="91">
        <f>TETCO_TRANSCO!K235</f>
        <v>0.34500000000000003</v>
      </c>
      <c r="Q222" s="91">
        <f>TETCO_TRANSCO!L235</f>
        <v>2.5000000000000001E-2</v>
      </c>
      <c r="R222" s="91">
        <f>TETCO_TRANSCO!N235</f>
        <v>0.34500000000000003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0</v>
      </c>
      <c r="AC222" s="154">
        <f t="shared" si="17"/>
        <v>2.5000000000000001E-2</v>
      </c>
      <c r="AD222" s="153">
        <f t="shared" si="18"/>
        <v>-4.4999999999999998E-2</v>
      </c>
      <c r="AE222" s="153">
        <f t="shared" si="19"/>
        <v>2.5000000000000001E-2</v>
      </c>
    </row>
    <row r="223" spans="1:31" x14ac:dyDescent="0.25">
      <c r="A223">
        <v>0.2522476912010142</v>
      </c>
      <c r="B223" t="str">
        <f t="shared" si="15"/>
        <v>0.3850.020.3850.050.3850.020.3850.050.2900.32-0.0650.320.0250.32-0.0350000000000.025-0.0350.025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0.29000000000000004</v>
      </c>
      <c r="M223" s="91">
        <f>TETCO_TRANSCO!F236</f>
        <v>0</v>
      </c>
      <c r="N223" s="91">
        <f>TETCO_TRANSCO!H236</f>
        <v>0.32</v>
      </c>
      <c r="O223" s="91">
        <f>TETCO_TRANSCO!I236</f>
        <v>-6.5000000000000002E-2</v>
      </c>
      <c r="P223" s="91">
        <f>TETCO_TRANSCO!K236</f>
        <v>0.32</v>
      </c>
      <c r="Q223" s="91">
        <f>TETCO_TRANSCO!L236</f>
        <v>2.5000000000000001E-2</v>
      </c>
      <c r="R223" s="91">
        <f>TETCO_TRANSCO!N236</f>
        <v>0.32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0</v>
      </c>
      <c r="AC223" s="154">
        <f t="shared" si="17"/>
        <v>2.5000000000000001E-2</v>
      </c>
      <c r="AD223" s="153">
        <f t="shared" si="18"/>
        <v>-3.5000000000000003E-2</v>
      </c>
      <c r="AE223" s="153">
        <f t="shared" si="19"/>
        <v>2.5000000000000001E-2</v>
      </c>
    </row>
    <row r="224" spans="1:31" x14ac:dyDescent="0.25">
      <c r="A224">
        <v>0.25067711366020273</v>
      </c>
      <c r="B224" t="str">
        <f t="shared" si="15"/>
        <v>0.3850.020.3850.060.3850.020.3850.060.3-0.00250.305-0.0550.3050.0250.305-0.03500000000-0.00250.025-0.0350.025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0.30000000000000004</v>
      </c>
      <c r="M224" s="91">
        <f>TETCO_TRANSCO!F237</f>
        <v>-2.5000000000000001E-3</v>
      </c>
      <c r="N224" s="91">
        <f>TETCO_TRANSCO!H237</f>
        <v>0.30500000000000005</v>
      </c>
      <c r="O224" s="91">
        <f>TETCO_TRANSCO!I237</f>
        <v>-5.5000000000000007E-2</v>
      </c>
      <c r="P224" s="91">
        <f>TETCO_TRANSCO!K237</f>
        <v>0.30500000000000005</v>
      </c>
      <c r="Q224" s="91">
        <f>TETCO_TRANSCO!L237</f>
        <v>2.5000000000000001E-2</v>
      </c>
      <c r="R224" s="91">
        <f>TETCO_TRANSCO!N237</f>
        <v>0.30500000000000005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2.5000000000000001E-2</v>
      </c>
      <c r="AD224" s="153">
        <f t="shared" si="18"/>
        <v>-3.5000000000000003E-2</v>
      </c>
      <c r="AE224" s="153">
        <f t="shared" si="19"/>
        <v>2.5000000000000001E-2</v>
      </c>
    </row>
    <row r="225" spans="1:31" x14ac:dyDescent="0.25">
      <c r="A225">
        <v>0.24916637572647174</v>
      </c>
      <c r="B225" t="str">
        <f t="shared" si="15"/>
        <v>0.39750.020.39750.070.39750.020.39750.070.315-0.00250.375-0.020.3750.0250.375-0.0200000000-0.00250.025-0.020.025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0.31500000000000006</v>
      </c>
      <c r="M225" s="91">
        <f>TETCO_TRANSCO!F238</f>
        <v>-2.5000000000000001E-3</v>
      </c>
      <c r="N225" s="91">
        <f>TETCO_TRANSCO!H238</f>
        <v>0.37500000000000006</v>
      </c>
      <c r="O225" s="91">
        <f>TETCO_TRANSCO!I238</f>
        <v>-0.02</v>
      </c>
      <c r="P225" s="91">
        <f>TETCO_TRANSCO!K238</f>
        <v>0.37500000000000006</v>
      </c>
      <c r="Q225" s="91">
        <f>TETCO_TRANSCO!L238</f>
        <v>2.5000000000000001E-2</v>
      </c>
      <c r="R225" s="91">
        <f>TETCO_TRANSCO!N238</f>
        <v>0.37500000000000006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2.5000000000000001E-2</v>
      </c>
      <c r="AD225" s="153">
        <f t="shared" si="18"/>
        <v>-0.02</v>
      </c>
      <c r="AE225" s="153">
        <f t="shared" si="19"/>
        <v>2.5000000000000001E-2</v>
      </c>
    </row>
    <row r="226" spans="1:31" x14ac:dyDescent="0.25">
      <c r="A226">
        <v>0.24761470486175186</v>
      </c>
      <c r="B226" t="str">
        <f t="shared" si="15"/>
        <v>0.40.020.40.070.40.020.40.070.315-0.0050.375-0.020.3750.0150.375-0.0200000000-0.0050.015-0.020.015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0.31500000000000006</v>
      </c>
      <c r="M226" s="91">
        <f>TETCO_TRANSCO!F239</f>
        <v>-5.0000000000000001E-3</v>
      </c>
      <c r="N226" s="91">
        <f>TETCO_TRANSCO!H239</f>
        <v>0.37500000000000006</v>
      </c>
      <c r="O226" s="91">
        <f>TETCO_TRANSCO!I239</f>
        <v>-0.02</v>
      </c>
      <c r="P226" s="91">
        <f>TETCO_TRANSCO!K239</f>
        <v>0.37500000000000006</v>
      </c>
      <c r="Q226" s="91">
        <f>TETCO_TRANSCO!L239</f>
        <v>1.4999999999999999E-2</v>
      </c>
      <c r="R226" s="91">
        <f>TETCO_TRANSCO!N239</f>
        <v>0.37500000000000006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-5.0000000000000001E-3</v>
      </c>
      <c r="AC226" s="154">
        <f t="shared" si="17"/>
        <v>1.4999999999999999E-2</v>
      </c>
      <c r="AD226" s="153">
        <f t="shared" si="18"/>
        <v>-0.02</v>
      </c>
      <c r="AE226" s="153">
        <f t="shared" si="19"/>
        <v>1.4999999999999999E-2</v>
      </c>
    </row>
    <row r="227" spans="1:31" x14ac:dyDescent="0.25">
      <c r="A227">
        <v>0.24607255624017513</v>
      </c>
      <c r="B227" t="str">
        <f t="shared" si="15"/>
        <v>0.39750.020.39750.050.39750.020.39750.050.29-0.0050.285-0.040.2850.0150.285-0.0200000000-0.0050.015-0.020.015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0.29000000000000004</v>
      </c>
      <c r="M227" s="91">
        <f>TETCO_TRANSCO!F240</f>
        <v>-5.0000000000000001E-3</v>
      </c>
      <c r="N227" s="91">
        <f>TETCO_TRANSCO!H240</f>
        <v>0.28500000000000003</v>
      </c>
      <c r="O227" s="91">
        <f>TETCO_TRANSCO!I240</f>
        <v>-0.04</v>
      </c>
      <c r="P227" s="91">
        <f>TETCO_TRANSCO!K240</f>
        <v>0.28500000000000003</v>
      </c>
      <c r="Q227" s="91">
        <f>TETCO_TRANSCO!L240</f>
        <v>1.4999999999999999E-2</v>
      </c>
      <c r="R227" s="91">
        <f>TETCO_TRANSCO!N240</f>
        <v>0.28500000000000003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-5.0000000000000001E-3</v>
      </c>
      <c r="AC227" s="154">
        <f t="shared" si="17"/>
        <v>1.4999999999999999E-2</v>
      </c>
      <c r="AD227" s="153">
        <f t="shared" si="18"/>
        <v>-0.02</v>
      </c>
      <c r="AE227" s="153">
        <f t="shared" si="19"/>
        <v>1.4999999999999999E-2</v>
      </c>
    </row>
    <row r="228" spans="1:31" x14ac:dyDescent="0.25">
      <c r="A228">
        <v>0.24458916658703986</v>
      </c>
      <c r="B228" t="str">
        <f t="shared" si="15"/>
        <v>0.40.020.40.050.40.020.40.050.35-0.0050.305-0.0850.3050.010.305-0.05500000000-0.0050.01-0.0550.01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0.35</v>
      </c>
      <c r="M228" s="91">
        <f>TETCO_TRANSCO!F241</f>
        <v>-5.0000000000000001E-3</v>
      </c>
      <c r="N228" s="91">
        <f>TETCO_TRANSCO!H241</f>
        <v>0.30500000000000005</v>
      </c>
      <c r="O228" s="91">
        <f>TETCO_TRANSCO!I241</f>
        <v>-8.4999999999999992E-2</v>
      </c>
      <c r="P228" s="91">
        <f>TETCO_TRANSCO!K241</f>
        <v>0.30500000000000005</v>
      </c>
      <c r="Q228" s="91">
        <f>TETCO_TRANSCO!L241</f>
        <v>9.9999999999999985E-3</v>
      </c>
      <c r="R228" s="91">
        <f>TETCO_TRANSCO!N241</f>
        <v>0.30500000000000005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9.9999999999999985E-3</v>
      </c>
      <c r="AD228" s="153">
        <f t="shared" si="18"/>
        <v>-5.5E-2</v>
      </c>
      <c r="AE228" s="153">
        <f t="shared" si="19"/>
        <v>9.9999999999999985E-3</v>
      </c>
    </row>
    <row r="229" spans="1:31" x14ac:dyDescent="0.25">
      <c r="A229">
        <v>0.24306558757729155</v>
      </c>
      <c r="B229" t="str">
        <f t="shared" si="15"/>
        <v>0.5550.050.5550.140.5550.050.5550.140.440.040.45-0.170.450.060.45-0.05000000000.040.06-0.050.06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0.44</v>
      </c>
      <c r="M229" s="91">
        <f>TETCO_TRANSCO!F242</f>
        <v>0.04</v>
      </c>
      <c r="N229" s="91">
        <f>TETCO_TRANSCO!H242</f>
        <v>0.45</v>
      </c>
      <c r="O229" s="91">
        <f>TETCO_TRANSCO!I242</f>
        <v>-0.16999999999999998</v>
      </c>
      <c r="P229" s="91">
        <f>TETCO_TRANSCO!K242</f>
        <v>0.45</v>
      </c>
      <c r="Q229" s="91">
        <f>TETCO_TRANSCO!L242</f>
        <v>0.06</v>
      </c>
      <c r="R229" s="91">
        <f>TETCO_TRANSCO!N242</f>
        <v>0.45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0.04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5">
      <c r="A230">
        <v>0.24160006164322742</v>
      </c>
      <c r="B230" t="str">
        <f t="shared" si="15"/>
        <v>0.910.050.910.290.910.050.910.290.7550.040.98-0.130.980.160.98-0.05000000000.040.16-0.050.16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0.755</v>
      </c>
      <c r="M230" s="91">
        <f>TETCO_TRANSCO!F243</f>
        <v>0.04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0.04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5">
      <c r="A231">
        <v>0.24009483202421006</v>
      </c>
      <c r="B231" t="str">
        <f t="shared" si="15"/>
        <v>1.2150.051.2150.321.2150.051.2150.320.9950.041.6-0.251.60.341.6-0.2000000000.040.34-0.20.34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0.995</v>
      </c>
      <c r="M231" s="91">
        <f>TETCO_TRANSCO!F244</f>
        <v>0.04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0.04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5">
      <c r="A232">
        <v>0.23859884393468056</v>
      </c>
      <c r="B232" t="str">
        <f t="shared" si="15"/>
        <v>1.2150.051.2150.321.2150.051.2150.320.9750.041.6-0.281.60.341.6-0.2000000000.040.34-0.20.34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0.97500000000000009</v>
      </c>
      <c r="M232" s="91">
        <f>TETCO_TRANSCO!F245</f>
        <v>0.04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0.04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5">
      <c r="A233">
        <v>0.23720768812457682</v>
      </c>
      <c r="B233" t="str">
        <f t="shared" si="15"/>
        <v>0.6550.050.6550.150.6550.050.6550.150.510.040.52-0.170.520.10.52-0.05000000000.040.1-0.050.1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0.51</v>
      </c>
      <c r="M233" s="91">
        <f>TETCO_TRANSCO!F246</f>
        <v>0.04</v>
      </c>
      <c r="N233" s="91">
        <f>TETCO_TRANSCO!H246</f>
        <v>0.52</v>
      </c>
      <c r="O233" s="91">
        <f>TETCO_TRANSCO!I246</f>
        <v>-0.16999999999999998</v>
      </c>
      <c r="P233" s="91">
        <f>TETCO_TRANSCO!K246</f>
        <v>0.52</v>
      </c>
      <c r="Q233" s="91">
        <f>TETCO_TRANSCO!L246</f>
        <v>0.1</v>
      </c>
      <c r="R233" s="91">
        <f>TETCO_TRANSCO!N246</f>
        <v>0.52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0.04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5">
      <c r="A234">
        <v>0.23572942842745898</v>
      </c>
      <c r="B234" t="str">
        <f t="shared" si="15"/>
        <v>0.4350.020.4350.050.4350.020.4350.050.3100.345-0.0850.3450.0250.345-0.0450000000000.025-0.0450.025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0.31000000000000005</v>
      </c>
      <c r="M234" s="91">
        <f>TETCO_TRANSCO!F247</f>
        <v>0</v>
      </c>
      <c r="N234" s="91">
        <f>TETCO_TRANSCO!H247</f>
        <v>0.34500000000000003</v>
      </c>
      <c r="O234" s="91">
        <f>TETCO_TRANSCO!I247</f>
        <v>-8.4999999999999992E-2</v>
      </c>
      <c r="P234" s="91">
        <f>TETCO_TRANSCO!K247</f>
        <v>0.34500000000000003</v>
      </c>
      <c r="Q234" s="91">
        <f>TETCO_TRANSCO!L247</f>
        <v>2.5000000000000001E-2</v>
      </c>
      <c r="R234" s="91">
        <f>TETCO_TRANSCO!N247</f>
        <v>0.34500000000000003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0</v>
      </c>
      <c r="AC234" s="154">
        <f t="shared" si="17"/>
        <v>2.5000000000000001E-2</v>
      </c>
      <c r="AD234" s="153">
        <f t="shared" si="18"/>
        <v>-4.4999999999999998E-2</v>
      </c>
      <c r="AE234" s="153">
        <f t="shared" si="19"/>
        <v>2.5000000000000001E-2</v>
      </c>
    </row>
    <row r="235" spans="1:31" x14ac:dyDescent="0.25">
      <c r="A235">
        <v>0.23430749898143377</v>
      </c>
      <c r="B235" t="str">
        <f t="shared" si="15"/>
        <v>0.3850.020.3850.050.3850.020.3850.050.2900.32-0.0650.320.0250.32-0.0350000000000.025-0.0350.025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0.29000000000000004</v>
      </c>
      <c r="M235" s="91">
        <f>TETCO_TRANSCO!F248</f>
        <v>0</v>
      </c>
      <c r="N235" s="91">
        <f>TETCO_TRANSCO!H248</f>
        <v>0.32</v>
      </c>
      <c r="O235" s="91">
        <f>TETCO_TRANSCO!I248</f>
        <v>-6.5000000000000002E-2</v>
      </c>
      <c r="P235" s="91">
        <f>TETCO_TRANSCO!K248</f>
        <v>0.32</v>
      </c>
      <c r="Q235" s="91">
        <f>TETCO_TRANSCO!L248</f>
        <v>2.5000000000000001E-2</v>
      </c>
      <c r="R235" s="91">
        <f>TETCO_TRANSCO!N248</f>
        <v>0.32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0</v>
      </c>
      <c r="AC235" s="154">
        <f t="shared" si="17"/>
        <v>2.5000000000000001E-2</v>
      </c>
      <c r="AD235" s="153">
        <f t="shared" si="18"/>
        <v>-3.5000000000000003E-2</v>
      </c>
      <c r="AE235" s="153">
        <f t="shared" si="19"/>
        <v>2.5000000000000001E-2</v>
      </c>
    </row>
    <row r="236" spans="1:31" x14ac:dyDescent="0.25">
      <c r="A236">
        <v>0.23284705104534492</v>
      </c>
      <c r="B236" t="str">
        <f t="shared" si="15"/>
        <v>0.3850.020.3850.060.3850.020.3850.060.3-0.00250.305-0.0550.3050.0250.305-0.03500000000-0.00250.025-0.0350.025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0.30000000000000004</v>
      </c>
      <c r="M236" s="91">
        <f>TETCO_TRANSCO!F249</f>
        <v>-2.5000000000000001E-3</v>
      </c>
      <c r="N236" s="91">
        <f>TETCO_TRANSCO!H249</f>
        <v>0.30500000000000005</v>
      </c>
      <c r="O236" s="91">
        <f>TETCO_TRANSCO!I249</f>
        <v>-5.5000000000000007E-2</v>
      </c>
      <c r="P236" s="91">
        <f>TETCO_TRANSCO!K249</f>
        <v>0.30500000000000005</v>
      </c>
      <c r="Q236" s="91">
        <f>TETCO_TRANSCO!L249</f>
        <v>2.5000000000000001E-2</v>
      </c>
      <c r="R236" s="91">
        <f>TETCO_TRANSCO!N249</f>
        <v>0.30500000000000005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2.5000000000000001E-2</v>
      </c>
      <c r="AD236" s="153">
        <f t="shared" si="18"/>
        <v>-3.5000000000000003E-2</v>
      </c>
      <c r="AE236" s="153">
        <f t="shared" si="19"/>
        <v>2.5000000000000001E-2</v>
      </c>
    </row>
    <row r="237" spans="1:31" x14ac:dyDescent="0.25">
      <c r="A237">
        <v>0.23144792645179244</v>
      </c>
      <c r="B237" t="str">
        <f t="shared" si="15"/>
        <v>0.39750.020.39750.070.39750.020.39750.070.315-0.00250.375-0.020.3750.0250.375-0.0200000000-0.00250.025-0.020.025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0.31500000000000006</v>
      </c>
      <c r="M237" s="91">
        <f>TETCO_TRANSCO!F250</f>
        <v>-2.5000000000000001E-3</v>
      </c>
      <c r="N237" s="91">
        <f>TETCO_TRANSCO!H250</f>
        <v>0.37500000000000006</v>
      </c>
      <c r="O237" s="91">
        <f>TETCO_TRANSCO!I250</f>
        <v>-0.02</v>
      </c>
      <c r="P237" s="91">
        <f>TETCO_TRANSCO!K250</f>
        <v>0.37500000000000006</v>
      </c>
      <c r="Q237" s="91">
        <f>TETCO_TRANSCO!L250</f>
        <v>2.5000000000000001E-2</v>
      </c>
      <c r="R237" s="91">
        <f>TETCO_TRANSCO!N250</f>
        <v>0.37500000000000006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2.5000000000000001E-2</v>
      </c>
      <c r="AD237" s="153">
        <f t="shared" si="18"/>
        <v>-0.02</v>
      </c>
      <c r="AE237" s="153">
        <f t="shared" si="19"/>
        <v>2.5000000000000001E-2</v>
      </c>
    </row>
    <row r="238" spans="1:31" x14ac:dyDescent="0.25">
      <c r="A238">
        <v>0.23001269453668113</v>
      </c>
      <c r="B238" t="str">
        <f t="shared" si="15"/>
        <v>0.40.020.40.070.40.020.40.070.315-0.0050.375-0.020.3750.0150.375-0.0200000000-0.0050.015-0.020.015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0.31500000000000006</v>
      </c>
      <c r="M238" s="91">
        <f>TETCO_TRANSCO!F251</f>
        <v>-5.0000000000000001E-3</v>
      </c>
      <c r="N238" s="91">
        <f>TETCO_TRANSCO!H251</f>
        <v>0.37500000000000006</v>
      </c>
      <c r="O238" s="91">
        <f>TETCO_TRANSCO!I251</f>
        <v>-0.02</v>
      </c>
      <c r="P238" s="91">
        <f>TETCO_TRANSCO!K251</f>
        <v>0.37500000000000006</v>
      </c>
      <c r="Q238" s="91">
        <f>TETCO_TRANSCO!L251</f>
        <v>1.4999999999999999E-2</v>
      </c>
      <c r="R238" s="91">
        <f>TETCO_TRANSCO!N251</f>
        <v>0.37500000000000006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-5.0000000000000001E-3</v>
      </c>
      <c r="AC238" s="154">
        <f t="shared" si="17"/>
        <v>1.4999999999999999E-2</v>
      </c>
      <c r="AD238" s="153">
        <f t="shared" si="18"/>
        <v>-0.02</v>
      </c>
      <c r="AE238" s="153">
        <f t="shared" si="19"/>
        <v>1.4999999999999999E-2</v>
      </c>
    </row>
    <row r="239" spans="1:31" x14ac:dyDescent="0.25">
      <c r="A239">
        <v>0.22858629572476935</v>
      </c>
      <c r="B239" t="str">
        <f t="shared" si="15"/>
        <v>0.39750.020.39750.050.39750.020.39750.050.29-0.0050.285-0.040.2850.0150.285-0.0200000000-0.0050.015-0.020.015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0.29000000000000004</v>
      </c>
      <c r="M239" s="91">
        <f>TETCO_TRANSCO!F252</f>
        <v>-5.0000000000000001E-3</v>
      </c>
      <c r="N239" s="91">
        <f>TETCO_TRANSCO!H252</f>
        <v>0.28500000000000003</v>
      </c>
      <c r="O239" s="91">
        <f>TETCO_TRANSCO!I252</f>
        <v>-0.04</v>
      </c>
      <c r="P239" s="91">
        <f>TETCO_TRANSCO!K252</f>
        <v>0.28500000000000003</v>
      </c>
      <c r="Q239" s="91">
        <f>TETCO_TRANSCO!L252</f>
        <v>1.4999999999999999E-2</v>
      </c>
      <c r="R239" s="91">
        <f>TETCO_TRANSCO!N252</f>
        <v>0.28500000000000003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-5.0000000000000001E-3</v>
      </c>
      <c r="AC239" s="154">
        <f t="shared" si="17"/>
        <v>1.4999999999999999E-2</v>
      </c>
      <c r="AD239" s="153">
        <f t="shared" si="18"/>
        <v>-0.02</v>
      </c>
      <c r="AE239" s="153">
        <f t="shared" si="19"/>
        <v>1.4999999999999999E-2</v>
      </c>
    </row>
    <row r="240" spans="1:31" x14ac:dyDescent="0.25">
      <c r="A240">
        <v>0.2272142692555611</v>
      </c>
      <c r="B240" t="str">
        <f t="shared" si="15"/>
        <v>0.40.020.40.050.40.020.40.050.35-0.0050.305-0.0850.3050.010.305-0.05500000000-0.0050.01-0.0550.01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0.35</v>
      </c>
      <c r="M240" s="91">
        <f>TETCO_TRANSCO!F253</f>
        <v>-5.0000000000000001E-3</v>
      </c>
      <c r="N240" s="91">
        <f>TETCO_TRANSCO!H253</f>
        <v>0.30500000000000005</v>
      </c>
      <c r="O240" s="91">
        <f>TETCO_TRANSCO!I253</f>
        <v>-8.4999999999999992E-2</v>
      </c>
      <c r="P240" s="91">
        <f>TETCO_TRANSCO!K253</f>
        <v>0.30500000000000005</v>
      </c>
      <c r="Q240" s="91">
        <f>TETCO_TRANSCO!L253</f>
        <v>9.9999999999999985E-3</v>
      </c>
      <c r="R240" s="91">
        <f>TETCO_TRANSCO!N253</f>
        <v>0.30500000000000005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9.9999999999999985E-3</v>
      </c>
      <c r="AD240" s="153">
        <f t="shared" si="18"/>
        <v>-5.5E-2</v>
      </c>
      <c r="AE240" s="153">
        <f t="shared" si="19"/>
        <v>9.9999999999999985E-3</v>
      </c>
    </row>
    <row r="241" spans="1:31" x14ac:dyDescent="0.25">
      <c r="A241">
        <v>0.22580509450663611</v>
      </c>
      <c r="B241" t="str">
        <f t="shared" si="15"/>
        <v>0.5550.050.5550.140.5550.050.5550.140.440.040.45-0.170.450.060.45-0.05000000000.040.06-0.050.06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0.44</v>
      </c>
      <c r="M241" s="91">
        <f>TETCO_TRANSCO!F254</f>
        <v>0.04</v>
      </c>
      <c r="N241" s="91">
        <f>TETCO_TRANSCO!H254</f>
        <v>0.45</v>
      </c>
      <c r="O241" s="91">
        <f>TETCO_TRANSCO!I254</f>
        <v>-0.16999999999999998</v>
      </c>
      <c r="P241" s="91">
        <f>TETCO_TRANSCO!K254</f>
        <v>0.45</v>
      </c>
      <c r="Q241" s="91">
        <f>TETCO_TRANSCO!L254</f>
        <v>0.06</v>
      </c>
      <c r="R241" s="91">
        <f>TETCO_TRANSCO!N254</f>
        <v>0.45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0.04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5">
      <c r="A242">
        <v>0.22444963631722314</v>
      </c>
      <c r="B242" t="str">
        <f t="shared" si="15"/>
        <v>0.910.050.910.290.910.050.910.290.7550.040.98-0.130.980.160.98-0.05000000000.040.16-0.050.16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0.755</v>
      </c>
      <c r="M242" s="91">
        <f>TETCO_TRANSCO!F255</f>
        <v>0.04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0.04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5">
      <c r="A243">
        <v>0.22305747923735342</v>
      </c>
      <c r="B243" t="str">
        <f t="shared" si="15"/>
        <v>1.2150.051.2150.321.2150.051.2150.320.9950.041.6-0.251.60.341.6-0.2000000000.040.34-0.20.34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0.995</v>
      </c>
      <c r="M243" s="91">
        <f>TETCO_TRANSCO!F256</f>
        <v>0.04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0.04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5">
      <c r="A244">
        <v>0.22167389217205485</v>
      </c>
      <c r="B244" t="str">
        <f t="shared" si="15"/>
        <v>1.2150.051.2150.321.2150.051.2150.320.9750.041.6-0.281.60.341.6-0.2000000000.040.34-0.20.34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0.97500000000000009</v>
      </c>
      <c r="M244" s="91">
        <f>TETCO_TRANSCO!F257</f>
        <v>0.04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0.04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5">
      <c r="A245">
        <v>0.22043152318809661</v>
      </c>
      <c r="B245" t="str">
        <f t="shared" si="15"/>
        <v>0.6550.050.6550.150.6550.050.6550.150.510.040.52-0.170.520.10.52-0.05000000000.040.1-0.050.1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0.51</v>
      </c>
      <c r="M245" s="91">
        <f>TETCO_TRANSCO!F258</f>
        <v>0.04</v>
      </c>
      <c r="N245" s="91">
        <f>TETCO_TRANSCO!H258</f>
        <v>0.52</v>
      </c>
      <c r="O245" s="91">
        <f>TETCO_TRANSCO!I258</f>
        <v>-0.16999999999999998</v>
      </c>
      <c r="P245" s="91">
        <f>TETCO_TRANSCO!K258</f>
        <v>0.52</v>
      </c>
      <c r="Q245" s="91">
        <f>TETCO_TRANSCO!L258</f>
        <v>0.1</v>
      </c>
      <c r="R245" s="91">
        <f>TETCO_TRANSCO!N258</f>
        <v>0.52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0.04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5">
      <c r="A246">
        <v>0.21906410242784466</v>
      </c>
      <c r="B246" t="str">
        <f t="shared" si="15"/>
        <v>0.4350.020.4350.050.4350.020.4350.050.3100.345-0.0850.3450.0250.345-0.0450000000000.025-0.0450.025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0.31000000000000005</v>
      </c>
      <c r="M246" s="91">
        <f>TETCO_TRANSCO!F259</f>
        <v>0</v>
      </c>
      <c r="N246" s="91">
        <f>TETCO_TRANSCO!H259</f>
        <v>0.34500000000000003</v>
      </c>
      <c r="O246" s="91">
        <f>TETCO_TRANSCO!I259</f>
        <v>-8.4999999999999992E-2</v>
      </c>
      <c r="P246" s="91">
        <f>TETCO_TRANSCO!K259</f>
        <v>0.34500000000000003</v>
      </c>
      <c r="Q246" s="91">
        <f>TETCO_TRANSCO!L259</f>
        <v>2.5000000000000001E-2</v>
      </c>
      <c r="R246" s="91">
        <f>TETCO_TRANSCO!N259</f>
        <v>0.34500000000000003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0</v>
      </c>
      <c r="AC246" s="154">
        <f t="shared" si="17"/>
        <v>2.5000000000000001E-2</v>
      </c>
      <c r="AD246" s="153">
        <f t="shared" si="18"/>
        <v>-4.4999999999999998E-2</v>
      </c>
      <c r="AE246" s="153">
        <f t="shared" si="19"/>
        <v>2.5000000000000001E-2</v>
      </c>
    </row>
    <row r="247" spans="1:31" x14ac:dyDescent="0.25">
      <c r="A247">
        <v>0.21774880845966682</v>
      </c>
      <c r="B247" t="str">
        <f t="shared" si="15"/>
        <v>0.3850.020.3850.050.3850.020.3850.050.2900.32-0.0650.320.0250.32-0.0350000000000.025-0.0350.025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0.29000000000000004</v>
      </c>
      <c r="M247" s="91">
        <f>TETCO_TRANSCO!F260</f>
        <v>0</v>
      </c>
      <c r="N247" s="91">
        <f>TETCO_TRANSCO!H260</f>
        <v>0.32</v>
      </c>
      <c r="O247" s="91">
        <f>TETCO_TRANSCO!I260</f>
        <v>-6.5000000000000002E-2</v>
      </c>
      <c r="P247" s="91">
        <f>TETCO_TRANSCO!K260</f>
        <v>0.32</v>
      </c>
      <c r="Q247" s="91">
        <f>TETCO_TRANSCO!L260</f>
        <v>2.5000000000000001E-2</v>
      </c>
      <c r="R247" s="91">
        <f>TETCO_TRANSCO!N260</f>
        <v>0.32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0</v>
      </c>
      <c r="AC247" s="154">
        <f t="shared" si="17"/>
        <v>2.5000000000000001E-2</v>
      </c>
      <c r="AD247" s="153">
        <f t="shared" si="18"/>
        <v>-3.5000000000000003E-2</v>
      </c>
      <c r="AE247" s="153">
        <f t="shared" si="19"/>
        <v>2.5000000000000001E-2</v>
      </c>
    </row>
    <row r="248" spans="1:31" x14ac:dyDescent="0.25">
      <c r="A248">
        <v>0.21639790495299302</v>
      </c>
      <c r="B248" t="str">
        <f t="shared" si="15"/>
        <v>0.3850.020.3850.060.3850.020.3850.060.3-0.00250.305-0.0550.3050.0250.305-0.03500000000-0.00250.025-0.0350.025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0.30000000000000004</v>
      </c>
      <c r="M248" s="91">
        <f>TETCO_TRANSCO!F261</f>
        <v>-2.5000000000000001E-3</v>
      </c>
      <c r="N248" s="91">
        <f>TETCO_TRANSCO!H261</f>
        <v>0.30500000000000005</v>
      </c>
      <c r="O248" s="91">
        <f>TETCO_TRANSCO!I261</f>
        <v>-5.5000000000000007E-2</v>
      </c>
      <c r="P248" s="91">
        <f>TETCO_TRANSCO!K261</f>
        <v>0.30500000000000005</v>
      </c>
      <c r="Q248" s="91">
        <f>TETCO_TRANSCO!L261</f>
        <v>2.5000000000000001E-2</v>
      </c>
      <c r="R248" s="91">
        <f>TETCO_TRANSCO!N261</f>
        <v>0.30500000000000005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2.5000000000000001E-2</v>
      </c>
      <c r="AD248" s="153">
        <f t="shared" si="18"/>
        <v>-3.5000000000000003E-2</v>
      </c>
      <c r="AE248" s="153">
        <f t="shared" si="19"/>
        <v>2.5000000000000001E-2</v>
      </c>
    </row>
    <row r="249" spans="1:31" x14ac:dyDescent="0.25">
      <c r="A249">
        <v>0.21509849933423203</v>
      </c>
      <c r="B249" t="str">
        <f t="shared" si="15"/>
        <v>0.39750.020.39750.070.39750.020.39750.070.315-0.00250.375-0.020.3750.0250.375-0.0200000000-0.00250.025-0.020.025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0.31500000000000006</v>
      </c>
      <c r="M249" s="91">
        <f>TETCO_TRANSCO!F262</f>
        <v>-2.5000000000000001E-3</v>
      </c>
      <c r="N249" s="91">
        <f>TETCO_TRANSCO!H262</f>
        <v>0.37500000000000006</v>
      </c>
      <c r="O249" s="91">
        <f>TETCO_TRANSCO!I262</f>
        <v>-0.02</v>
      </c>
      <c r="P249" s="91">
        <f>TETCO_TRANSCO!K262</f>
        <v>0.37500000000000006</v>
      </c>
      <c r="Q249" s="91">
        <f>TETCO_TRANSCO!L262</f>
        <v>2.5000000000000001E-2</v>
      </c>
      <c r="R249" s="91">
        <f>TETCO_TRANSCO!N262</f>
        <v>0.37500000000000006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2.5000000000000001E-2</v>
      </c>
      <c r="AD249" s="153">
        <f t="shared" si="18"/>
        <v>-0.02</v>
      </c>
      <c r="AE249" s="153">
        <f t="shared" si="19"/>
        <v>2.5000000000000001E-2</v>
      </c>
    </row>
    <row r="250" spans="1:31" x14ac:dyDescent="0.25">
      <c r="A250">
        <v>0.21376391509150688</v>
      </c>
      <c r="B250" t="str">
        <f t="shared" si="15"/>
        <v>0.40.020.40.070.40.020.40.070.315-0.0050.375-0.020.3750.0150.375-0.0200000000-0.0050.015-0.020.015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0.31500000000000006</v>
      </c>
      <c r="M250" s="91">
        <f>TETCO_TRANSCO!F263</f>
        <v>-5.0000000000000001E-3</v>
      </c>
      <c r="N250" s="91">
        <f>TETCO_TRANSCO!H263</f>
        <v>0.37500000000000006</v>
      </c>
      <c r="O250" s="91">
        <f>TETCO_TRANSCO!I263</f>
        <v>-0.02</v>
      </c>
      <c r="P250" s="91">
        <f>TETCO_TRANSCO!K263</f>
        <v>0.37500000000000006</v>
      </c>
      <c r="Q250" s="91">
        <f>TETCO_TRANSCO!L263</f>
        <v>1.4999999999999999E-2</v>
      </c>
      <c r="R250" s="91">
        <f>TETCO_TRANSCO!N263</f>
        <v>0.37500000000000006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-5.0000000000000001E-3</v>
      </c>
      <c r="AC250" s="154">
        <f t="shared" si="17"/>
        <v>1.4999999999999999E-2</v>
      </c>
      <c r="AD250" s="153">
        <f t="shared" si="18"/>
        <v>-0.02</v>
      </c>
      <c r="AE250" s="153">
        <f t="shared" si="19"/>
        <v>1.4999999999999999E-2</v>
      </c>
    </row>
    <row r="251" spans="1:31" x14ac:dyDescent="0.25">
      <c r="A251">
        <v>0.21243754912514648</v>
      </c>
      <c r="B251" t="str">
        <f t="shared" si="15"/>
        <v>0.39750.020.39750.050.39750.020.39750.050.29-0.0050.285-0.040.2850.0150.285-0.0200000000-0.0050.015-0.020.015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0.29000000000000004</v>
      </c>
      <c r="M251" s="91">
        <f>TETCO_TRANSCO!F264</f>
        <v>-5.0000000000000001E-3</v>
      </c>
      <c r="N251" s="91">
        <f>TETCO_TRANSCO!H264</f>
        <v>0.28500000000000003</v>
      </c>
      <c r="O251" s="91">
        <f>TETCO_TRANSCO!I264</f>
        <v>-0.04</v>
      </c>
      <c r="P251" s="91">
        <f>TETCO_TRANSCO!K264</f>
        <v>0.28500000000000003</v>
      </c>
      <c r="Q251" s="91">
        <f>TETCO_TRANSCO!L264</f>
        <v>1.4999999999999999E-2</v>
      </c>
      <c r="R251" s="91">
        <f>TETCO_TRANSCO!N264</f>
        <v>0.28500000000000003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-5.0000000000000001E-3</v>
      </c>
      <c r="AC251" s="154">
        <f t="shared" si="17"/>
        <v>1.4999999999999999E-2</v>
      </c>
      <c r="AD251" s="153">
        <f t="shared" si="18"/>
        <v>-0.02</v>
      </c>
      <c r="AE251" s="153">
        <f t="shared" si="19"/>
        <v>1.4999999999999999E-2</v>
      </c>
    </row>
    <row r="252" spans="1:31" x14ac:dyDescent="0.25">
      <c r="A252">
        <v>0.2111617467483593</v>
      </c>
      <c r="B252" t="str">
        <f t="shared" si="15"/>
        <v>0.40.020.40.050.40.020.40.050.35-0.0050.305-0.0850.3050.010.305-0.05500000000-0.0050.01-0.0550.01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0.35</v>
      </c>
      <c r="M252" s="91">
        <f>TETCO_TRANSCO!F265</f>
        <v>-5.0000000000000001E-3</v>
      </c>
      <c r="N252" s="91">
        <f>TETCO_TRANSCO!H265</f>
        <v>0.30500000000000005</v>
      </c>
      <c r="O252" s="91">
        <f>TETCO_TRANSCO!I265</f>
        <v>-8.4999999999999992E-2</v>
      </c>
      <c r="P252" s="91">
        <f>TETCO_TRANSCO!K265</f>
        <v>0.30500000000000005</v>
      </c>
      <c r="Q252" s="91">
        <f>TETCO_TRANSCO!L265</f>
        <v>9.9999999999999985E-3</v>
      </c>
      <c r="R252" s="91">
        <f>TETCO_TRANSCO!N265</f>
        <v>0.30500000000000005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9.9999999999999985E-3</v>
      </c>
      <c r="AD252" s="153">
        <f t="shared" si="18"/>
        <v>-5.5E-2</v>
      </c>
      <c r="AE252" s="153">
        <f t="shared" si="19"/>
        <v>9.9999999999999985E-3</v>
      </c>
    </row>
    <row r="253" spans="1:31" x14ac:dyDescent="0.25">
      <c r="A253">
        <v>0.2098514058834742</v>
      </c>
      <c r="B253" t="str">
        <f t="shared" si="15"/>
        <v>0.5550.050.5550.140.5550.050.5550.140.440.040.45-0.170.450.060.45-0.05000000000.040.06-0.050.06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0.44</v>
      </c>
      <c r="M253" s="91">
        <f>TETCO_TRANSCO!F266</f>
        <v>0.04</v>
      </c>
      <c r="N253" s="91">
        <f>TETCO_TRANSCO!H266</f>
        <v>0.45</v>
      </c>
      <c r="O253" s="91">
        <f>TETCO_TRANSCO!I266</f>
        <v>-0.16999999999999998</v>
      </c>
      <c r="P253" s="91">
        <f>TETCO_TRANSCO!K266</f>
        <v>0.45</v>
      </c>
      <c r="Q253" s="91">
        <f>TETCO_TRANSCO!L266</f>
        <v>0.06</v>
      </c>
      <c r="R253" s="91">
        <f>TETCO_TRANSCO!N266</f>
        <v>0.45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0.04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5">
      <c r="A254">
        <v>0.2085910184207164</v>
      </c>
      <c r="B254" t="str">
        <f t="shared" si="15"/>
        <v>0.910.050.910.290.910.050.910.290.7550.040.98-0.130.980.160.98-0.05000000000.040.16-0.050.16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0.755</v>
      </c>
      <c r="M254" s="91">
        <f>TETCO_TRANSCO!F267</f>
        <v>0.04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0.04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5">
      <c r="A255">
        <v>0.20729651052129958</v>
      </c>
      <c r="B255" t="str">
        <f t="shared" si="15"/>
        <v>1.2150.051.2150.321.2150.051.2150.320.9950.041.6-0.251.60.341.6-0.2000000000.040.34-0.20.34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0.995</v>
      </c>
      <c r="M255" s="91">
        <f>TETCO_TRANSCO!F268</f>
        <v>0.04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0.04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5">
      <c r="A256">
        <v>0.20600997598407744</v>
      </c>
      <c r="B256" t="str">
        <f t="shared" si="15"/>
        <v>1.2150.051.2150.321.2150.051.2150.320.9750.041.6-0.281.60.341.6-0.2000000000.040.34-0.20.34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0.97500000000000009</v>
      </c>
      <c r="M256" s="91">
        <f>TETCO_TRANSCO!F269</f>
        <v>0.04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0.04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5">
      <c r="A257">
        <v>0.20485475752161428</v>
      </c>
      <c r="B257" t="str">
        <f t="shared" si="15"/>
        <v>0.6550.050.6550.150.6550.050.6550.150.510.040.52-0.170.520.10.52-0.05000000000.040.1-0.050.1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0.51</v>
      </c>
      <c r="M257" s="91">
        <f>TETCO_TRANSCO!F270</f>
        <v>0.04</v>
      </c>
      <c r="N257" s="91">
        <f>TETCO_TRANSCO!H270</f>
        <v>0.52</v>
      </c>
      <c r="O257" s="91">
        <f>TETCO_TRANSCO!I270</f>
        <v>-0.16999999999999998</v>
      </c>
      <c r="P257" s="91">
        <f>TETCO_TRANSCO!K270</f>
        <v>0.52</v>
      </c>
      <c r="Q257" s="91">
        <f>TETCO_TRANSCO!L270</f>
        <v>0.1</v>
      </c>
      <c r="R257" s="91">
        <f>TETCO_TRANSCO!N270</f>
        <v>0.52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0.04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5">
      <c r="A258">
        <v>0.20358326369988344</v>
      </c>
      <c r="B258" t="str">
        <f t="shared" si="15"/>
        <v>0.4350.020.4350.050.4350.020.4350.050.3100.345-0.0850.3450.0250.345-0.0450000000000.025-0.0450.025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0.31000000000000005</v>
      </c>
      <c r="M258" s="91">
        <f>TETCO_TRANSCO!F271</f>
        <v>0</v>
      </c>
      <c r="N258" s="91">
        <f>TETCO_TRANSCO!H271</f>
        <v>0.34500000000000003</v>
      </c>
      <c r="O258" s="91">
        <f>TETCO_TRANSCO!I271</f>
        <v>-8.4999999999999992E-2</v>
      </c>
      <c r="P258" s="91">
        <f>TETCO_TRANSCO!K271</f>
        <v>0.34500000000000003</v>
      </c>
      <c r="Q258" s="91">
        <f>TETCO_TRANSCO!L271</f>
        <v>2.5000000000000001E-2</v>
      </c>
      <c r="R258" s="91">
        <f>TETCO_TRANSCO!N271</f>
        <v>0.34500000000000003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0</v>
      </c>
      <c r="AC258" s="154">
        <f t="shared" si="17"/>
        <v>2.5000000000000001E-2</v>
      </c>
      <c r="AD258" s="153">
        <f t="shared" si="18"/>
        <v>-4.4999999999999998E-2</v>
      </c>
      <c r="AE258" s="153">
        <f t="shared" si="19"/>
        <v>2.5000000000000001E-2</v>
      </c>
    </row>
    <row r="259" spans="1:31" x14ac:dyDescent="0.25">
      <c r="A259">
        <v>0.20236024406497458</v>
      </c>
      <c r="B259" t="str">
        <f t="shared" si="15"/>
        <v>0.3850.020.3850.050.3850.020.3850.050.2900.32-0.0650.320.0250.32-0.0350000000000.025-0.0350.025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0.29000000000000004</v>
      </c>
      <c r="M259" s="91">
        <f>TETCO_TRANSCO!F272</f>
        <v>0</v>
      </c>
      <c r="N259" s="91">
        <f>TETCO_TRANSCO!H272</f>
        <v>0.32</v>
      </c>
      <c r="O259" s="91">
        <f>TETCO_TRANSCO!I272</f>
        <v>-6.5000000000000002E-2</v>
      </c>
      <c r="P259" s="91">
        <f>TETCO_TRANSCO!K272</f>
        <v>0.32</v>
      </c>
      <c r="Q259" s="91">
        <f>TETCO_TRANSCO!L272</f>
        <v>2.5000000000000001E-2</v>
      </c>
      <c r="R259" s="91">
        <f>TETCO_TRANSCO!N272</f>
        <v>0.32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0</v>
      </c>
      <c r="AC259" s="154">
        <f t="shared" si="17"/>
        <v>2.5000000000000001E-2</v>
      </c>
      <c r="AD259" s="153">
        <f t="shared" si="18"/>
        <v>-3.5000000000000003E-2</v>
      </c>
      <c r="AE259" s="153">
        <f t="shared" si="19"/>
        <v>2.5000000000000001E-2</v>
      </c>
    </row>
    <row r="260" spans="1:31" x14ac:dyDescent="0.25">
      <c r="A260">
        <v>0.20110411736811548</v>
      </c>
      <c r="B260" t="str">
        <f t="shared" si="15"/>
        <v>0.3850.020.3850.060.3850.020.3850.060.3-0.00250.305-0.0550.3050.0250.305-0.03500000000-0.00250.025-0.0350.025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0.30000000000000004</v>
      </c>
      <c r="M260" s="91">
        <f>TETCO_TRANSCO!F273</f>
        <v>-2.5000000000000001E-3</v>
      </c>
      <c r="N260" s="91">
        <f>TETCO_TRANSCO!H273</f>
        <v>0.30500000000000005</v>
      </c>
      <c r="O260" s="91">
        <f>TETCO_TRANSCO!I273</f>
        <v>-5.5000000000000007E-2</v>
      </c>
      <c r="P260" s="91">
        <f>TETCO_TRANSCO!K273</f>
        <v>0.30500000000000005</v>
      </c>
      <c r="Q260" s="91">
        <f>TETCO_TRANSCO!L273</f>
        <v>2.5000000000000001E-2</v>
      </c>
      <c r="R260" s="91">
        <f>TETCO_TRANSCO!N273</f>
        <v>0.30500000000000005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2.5000000000000001E-2</v>
      </c>
      <c r="AD260" s="153">
        <f t="shared" si="18"/>
        <v>-3.5000000000000003E-2</v>
      </c>
      <c r="AE260" s="153">
        <f t="shared" si="19"/>
        <v>2.5000000000000001E-2</v>
      </c>
    </row>
    <row r="261" spans="1:31" x14ac:dyDescent="0.25">
      <c r="A261">
        <v>0.19989587969481423</v>
      </c>
      <c r="B261" t="str">
        <f t="shared" si="15"/>
        <v>0.39750.020.39750.070.39750.020.39750.070.315-0.00250.375-0.020.3750.0250.375-0.0200000000-0.00250.025-0.020.025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0.31500000000000006</v>
      </c>
      <c r="M261" s="91">
        <f>TETCO_TRANSCO!F274</f>
        <v>-2.5000000000000001E-3</v>
      </c>
      <c r="N261" s="91">
        <f>TETCO_TRANSCO!H274</f>
        <v>0.37500000000000006</v>
      </c>
      <c r="O261" s="91">
        <f>TETCO_TRANSCO!I274</f>
        <v>-0.02</v>
      </c>
      <c r="P261" s="91">
        <f>TETCO_TRANSCO!K274</f>
        <v>0.37500000000000006</v>
      </c>
      <c r="Q261" s="91">
        <f>TETCO_TRANSCO!L274</f>
        <v>2.5000000000000001E-2</v>
      </c>
      <c r="R261" s="91">
        <f>TETCO_TRANSCO!N274</f>
        <v>0.37500000000000006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2.5000000000000001E-2</v>
      </c>
      <c r="AD261" s="153">
        <f t="shared" si="18"/>
        <v>-0.02</v>
      </c>
      <c r="AE261" s="153">
        <f t="shared" si="19"/>
        <v>2.5000000000000001E-2</v>
      </c>
    </row>
    <row r="262" spans="1:31" x14ac:dyDescent="0.25">
      <c r="A262">
        <v>0.19865493581499485</v>
      </c>
      <c r="B262" t="str">
        <f t="shared" si="15"/>
        <v>0.40.020.40.070.40.020.40.070.315-0.0050.375-0.020.3750.0150.375-0.0200000000-0.0050.015-0.020.015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0.31500000000000006</v>
      </c>
      <c r="M262" s="91">
        <f>TETCO_TRANSCO!F275</f>
        <v>-5.0000000000000001E-3</v>
      </c>
      <c r="N262" s="91">
        <f>TETCO_TRANSCO!H275</f>
        <v>0.37500000000000006</v>
      </c>
      <c r="O262" s="91">
        <f>TETCO_TRANSCO!I275</f>
        <v>-0.02</v>
      </c>
      <c r="P262" s="91">
        <f>TETCO_TRANSCO!K275</f>
        <v>0.37500000000000006</v>
      </c>
      <c r="Q262" s="91">
        <f>TETCO_TRANSCO!L275</f>
        <v>1.4999999999999999E-2</v>
      </c>
      <c r="R262" s="91">
        <f>TETCO_TRANSCO!N275</f>
        <v>0.37500000000000006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-5.0000000000000001E-3</v>
      </c>
      <c r="AC262" s="154">
        <f t="shared" si="17"/>
        <v>1.4999999999999999E-2</v>
      </c>
      <c r="AD262" s="153">
        <f t="shared" si="18"/>
        <v>-0.02</v>
      </c>
      <c r="AE262" s="153">
        <f t="shared" si="19"/>
        <v>1.4999999999999999E-2</v>
      </c>
    </row>
    <row r="263" spans="1:31" x14ac:dyDescent="0.25">
      <c r="A263">
        <v>0.19742163786442227</v>
      </c>
      <c r="B263" t="str">
        <f t="shared" si="15"/>
        <v>0.39750.020.39750.050.39750.020.39750.050.29-0.0050.285-0.040.2850.0150.285-0.0200000000-0.0050.015-0.020.015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0.29000000000000004</v>
      </c>
      <c r="M263" s="91">
        <f>TETCO_TRANSCO!F276</f>
        <v>-5.0000000000000001E-3</v>
      </c>
      <c r="N263" s="91">
        <f>TETCO_TRANSCO!H276</f>
        <v>0.28500000000000003</v>
      </c>
      <c r="O263" s="91">
        <f>TETCO_TRANSCO!I276</f>
        <v>-0.04</v>
      </c>
      <c r="P263" s="91">
        <f>TETCO_TRANSCO!K276</f>
        <v>0.28500000000000003</v>
      </c>
      <c r="Q263" s="91">
        <f>TETCO_TRANSCO!L276</f>
        <v>1.4999999999999999E-2</v>
      </c>
      <c r="R263" s="91">
        <f>TETCO_TRANSCO!N276</f>
        <v>0.28500000000000003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-5.0000000000000001E-3</v>
      </c>
      <c r="AC263" s="154">
        <f t="shared" si="17"/>
        <v>1.4999999999999999E-2</v>
      </c>
      <c r="AD263" s="153">
        <f t="shared" si="18"/>
        <v>-0.02</v>
      </c>
      <c r="AE263" s="153">
        <f t="shared" si="19"/>
        <v>1.4999999999999999E-2</v>
      </c>
    </row>
    <row r="264" spans="1:31" x14ac:dyDescent="0.25">
      <c r="A264">
        <v>0.19623535962794561</v>
      </c>
      <c r="B264" t="str">
        <f t="shared" si="15"/>
        <v>0.40.020.40.050.40.020.40.050.35-0.0050.305-0.0850.3050.010.305-0.05500000000-0.0050.01-0.0550.01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0.35</v>
      </c>
      <c r="M264" s="91">
        <f>TETCO_TRANSCO!F277</f>
        <v>-5.0000000000000001E-3</v>
      </c>
      <c r="N264" s="91">
        <f>TETCO_TRANSCO!H277</f>
        <v>0.30500000000000005</v>
      </c>
      <c r="O264" s="91">
        <f>TETCO_TRANSCO!I277</f>
        <v>-8.4999999999999992E-2</v>
      </c>
      <c r="P264" s="91">
        <f>TETCO_TRANSCO!K277</f>
        <v>0.30500000000000005</v>
      </c>
      <c r="Q264" s="91">
        <f>TETCO_TRANSCO!L277</f>
        <v>9.9999999999999985E-3</v>
      </c>
      <c r="R264" s="91">
        <f>TETCO_TRANSCO!N277</f>
        <v>0.30500000000000005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9.9999999999999985E-3</v>
      </c>
      <c r="AD264" s="153">
        <f t="shared" si="18"/>
        <v>-5.5E-2</v>
      </c>
      <c r="AE264" s="153">
        <f t="shared" si="19"/>
        <v>9.9999999999999985E-3</v>
      </c>
    </row>
    <row r="265" spans="1:31" x14ac:dyDescent="0.25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0.5550.050.5550.140.5550.050.5550.140.440.040.45-0.170.450.060.45-0.05000000000.040.06-0.050.06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0.44</v>
      </c>
      <c r="M265" s="91">
        <f>TETCO_TRANSCO!F278</f>
        <v>0.04</v>
      </c>
      <c r="N265" s="91">
        <f>TETCO_TRANSCO!H278</f>
        <v>0.45</v>
      </c>
      <c r="O265" s="91">
        <f>TETCO_TRANSCO!I278</f>
        <v>-0.16999999999999998</v>
      </c>
      <c r="P265" s="91">
        <f>TETCO_TRANSCO!K278</f>
        <v>0.45</v>
      </c>
      <c r="Q265" s="91">
        <f>TETCO_TRANSCO!L278</f>
        <v>0.06</v>
      </c>
      <c r="R265" s="91">
        <f>TETCO_TRANSCO!N278</f>
        <v>0.45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0.04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5">
      <c r="A266">
        <v>0.19384503367168182</v>
      </c>
      <c r="B266" t="str">
        <f t="shared" si="20"/>
        <v>0.910.050.910.290.910.050.910.290.7550.040.98-0.130.980.160.98-0.05000000000.040.16-0.050.16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0.755</v>
      </c>
      <c r="M266" s="91">
        <f>TETCO_TRANSCO!F279</f>
        <v>0.04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0.04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5">
      <c r="A267">
        <v>0.1926413748347931</v>
      </c>
      <c r="B267" t="str">
        <f t="shared" si="20"/>
        <v>1.2150.051.2150.321.2150.051.2150.320.9950.041.6-0.251.60.341.6-0.2000000000.040.34-0.20.34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0.995</v>
      </c>
      <c r="M267" s="91">
        <f>TETCO_TRANSCO!F280</f>
        <v>0.04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0.04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5">
      <c r="A268">
        <v>0.19144513394139778</v>
      </c>
      <c r="B268" t="str">
        <f t="shared" si="20"/>
        <v>1.2150.051.2150.321.2150.051.2150.320.9750.041.6-0.281.60.341.6-0.2000000000.040.34-0.20.34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0.97500000000000009</v>
      </c>
      <c r="M268" s="91">
        <f>TETCO_TRANSCO!F281</f>
        <v>0.04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0.04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5">
      <c r="A269">
        <v>0.19037099643666083</v>
      </c>
      <c r="B269" t="str">
        <f t="shared" si="20"/>
        <v>0.6550.050.6550.150.6550.050.6550.150.510.040.52-0.170.520.10.52-0.05000000000.040.1-0.050.1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0.51</v>
      </c>
      <c r="M269" s="91">
        <f>TETCO_TRANSCO!F282</f>
        <v>0.04</v>
      </c>
      <c r="N269" s="91">
        <f>TETCO_TRANSCO!H282</f>
        <v>0.52</v>
      </c>
      <c r="O269" s="91">
        <f>TETCO_TRANSCO!I282</f>
        <v>-0.16999999999999998</v>
      </c>
      <c r="P269" s="91">
        <f>TETCO_TRANSCO!K282</f>
        <v>0.52</v>
      </c>
      <c r="Q269" s="91">
        <f>TETCO_TRANSCO!L282</f>
        <v>0.1</v>
      </c>
      <c r="R269" s="91">
        <f>TETCO_TRANSCO!N282</f>
        <v>0.52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0.04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5">
      <c r="A270">
        <v>0.18918874846223885</v>
      </c>
      <c r="B270" t="str">
        <f t="shared" si="20"/>
        <v>0.4350.020.4350.050.4350.020.4350.050.3100.345-0.0850.3450.0250.345-0.0450000000000.025-0.0450.025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0.31000000000000005</v>
      </c>
      <c r="M270" s="91">
        <f>TETCO_TRANSCO!F283</f>
        <v>0</v>
      </c>
      <c r="N270" s="91">
        <f>TETCO_TRANSCO!H283</f>
        <v>0.34500000000000003</v>
      </c>
      <c r="O270" s="91">
        <f>TETCO_TRANSCO!I283</f>
        <v>-8.4999999999999992E-2</v>
      </c>
      <c r="P270" s="91">
        <f>TETCO_TRANSCO!K283</f>
        <v>0.34500000000000003</v>
      </c>
      <c r="Q270" s="91">
        <f>TETCO_TRANSCO!L283</f>
        <v>2.5000000000000001E-2</v>
      </c>
      <c r="R270" s="91">
        <f>TETCO_TRANSCO!N283</f>
        <v>0.34500000000000003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0</v>
      </c>
      <c r="AC270" s="154">
        <f t="shared" si="22"/>
        <v>2.5000000000000001E-2</v>
      </c>
      <c r="AD270" s="153">
        <f t="shared" si="23"/>
        <v>-4.4999999999999998E-2</v>
      </c>
      <c r="AE270" s="153">
        <f t="shared" si="24"/>
        <v>2.5000000000000001E-2</v>
      </c>
    </row>
    <row r="271" spans="1:31" x14ac:dyDescent="0.25">
      <c r="A271">
        <v>0.18805157616922843</v>
      </c>
      <c r="B271" t="str">
        <f t="shared" si="20"/>
        <v>0.3850.020.3850.050.3850.020.3850.050.2900.32-0.0650.320.0250.32-0.0350000000000.025-0.0350.025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0.29000000000000004</v>
      </c>
      <c r="M271" s="91">
        <f>TETCO_TRANSCO!F284</f>
        <v>0</v>
      </c>
      <c r="N271" s="91">
        <f>TETCO_TRANSCO!H284</f>
        <v>0.32</v>
      </c>
      <c r="O271" s="91">
        <f>TETCO_TRANSCO!I284</f>
        <v>-6.5000000000000002E-2</v>
      </c>
      <c r="P271" s="91">
        <f>TETCO_TRANSCO!K284</f>
        <v>0.32</v>
      </c>
      <c r="Q271" s="91">
        <f>TETCO_TRANSCO!L284</f>
        <v>2.5000000000000001E-2</v>
      </c>
      <c r="R271" s="91">
        <f>TETCO_TRANSCO!N284</f>
        <v>0.32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0</v>
      </c>
      <c r="AC271" s="154">
        <f t="shared" si="22"/>
        <v>2.5000000000000001E-2</v>
      </c>
      <c r="AD271" s="153">
        <f t="shared" si="23"/>
        <v>-3.5000000000000003E-2</v>
      </c>
      <c r="AE271" s="153">
        <f t="shared" si="24"/>
        <v>2.5000000000000001E-2</v>
      </c>
    </row>
    <row r="272" spans="1:31" x14ac:dyDescent="0.25">
      <c r="A272">
        <v>0.18688362468729744</v>
      </c>
      <c r="B272" t="str">
        <f t="shared" si="20"/>
        <v>0.3850.020.3850.060.3850.020.3850.060.3-0.00250.305-0.0550.3050.0250.305-0.03500000000-0.00250.025-0.0350.025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0.30000000000000004</v>
      </c>
      <c r="M272" s="91">
        <f>TETCO_TRANSCO!F285</f>
        <v>-2.5000000000000001E-3</v>
      </c>
      <c r="N272" s="91">
        <f>TETCO_TRANSCO!H285</f>
        <v>0.30500000000000005</v>
      </c>
      <c r="O272" s="91">
        <f>TETCO_TRANSCO!I285</f>
        <v>-5.5000000000000007E-2</v>
      </c>
      <c r="P272" s="91">
        <f>TETCO_TRANSCO!K285</f>
        <v>0.30500000000000005</v>
      </c>
      <c r="Q272" s="91">
        <f>TETCO_TRANSCO!L285</f>
        <v>2.5000000000000001E-2</v>
      </c>
      <c r="R272" s="91">
        <f>TETCO_TRANSCO!N285</f>
        <v>0.30500000000000005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2.5000000000000001E-2</v>
      </c>
      <c r="AD272" s="153">
        <f t="shared" si="23"/>
        <v>-3.5000000000000003E-2</v>
      </c>
      <c r="AE272" s="153">
        <f t="shared" si="24"/>
        <v>2.5000000000000001E-2</v>
      </c>
    </row>
    <row r="273" spans="1:31" x14ac:dyDescent="0.25">
      <c r="A273">
        <v>0.18576020444464447</v>
      </c>
      <c r="B273" t="str">
        <f t="shared" si="20"/>
        <v>0.39750.020.39750.070.39750.020.39750.070.315-0.00250.375-0.020.3750.0250.375-0.0200000000-0.00250.025-0.020.025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0.31500000000000006</v>
      </c>
      <c r="M273" s="91">
        <f>TETCO_TRANSCO!F286</f>
        <v>-2.5000000000000001E-3</v>
      </c>
      <c r="N273" s="91">
        <f>TETCO_TRANSCO!H286</f>
        <v>0.37500000000000006</v>
      </c>
      <c r="O273" s="91">
        <f>TETCO_TRANSCO!I286</f>
        <v>-0.02</v>
      </c>
      <c r="P273" s="91">
        <f>TETCO_TRANSCO!K286</f>
        <v>0.37500000000000006</v>
      </c>
      <c r="Q273" s="91">
        <f>TETCO_TRANSCO!L286</f>
        <v>2.5000000000000001E-2</v>
      </c>
      <c r="R273" s="91">
        <f>TETCO_TRANSCO!N286</f>
        <v>0.37500000000000006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2.5000000000000001E-2</v>
      </c>
      <c r="AD273" s="153">
        <f t="shared" si="23"/>
        <v>-0.02</v>
      </c>
      <c r="AE273" s="153">
        <f t="shared" si="24"/>
        <v>2.5000000000000001E-2</v>
      </c>
    </row>
    <row r="274" spans="1:31" x14ac:dyDescent="0.25">
      <c r="A274">
        <v>0.18460637789085119</v>
      </c>
      <c r="B274" t="str">
        <f t="shared" si="20"/>
        <v>0.40.020.40.070.40.020.40.070.315-0.0050.375-0.020.3750.0150.375-0.0200000000-0.0050.015-0.020.015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0.31500000000000006</v>
      </c>
      <c r="M274" s="91">
        <f>TETCO_TRANSCO!F287</f>
        <v>-5.0000000000000001E-3</v>
      </c>
      <c r="N274" s="91">
        <f>TETCO_TRANSCO!H287</f>
        <v>0.37500000000000006</v>
      </c>
      <c r="O274" s="91">
        <f>TETCO_TRANSCO!I287</f>
        <v>-0.02</v>
      </c>
      <c r="P274" s="91">
        <f>TETCO_TRANSCO!K287</f>
        <v>0.37500000000000006</v>
      </c>
      <c r="Q274" s="91">
        <f>TETCO_TRANSCO!L287</f>
        <v>1.4999999999999999E-2</v>
      </c>
      <c r="R274" s="91">
        <f>TETCO_TRANSCO!N287</f>
        <v>0.37500000000000006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-5.0000000000000001E-3</v>
      </c>
      <c r="AC274" s="154">
        <f t="shared" si="22"/>
        <v>1.4999999999999999E-2</v>
      </c>
      <c r="AD274" s="153">
        <f t="shared" si="23"/>
        <v>-0.02</v>
      </c>
      <c r="AE274" s="153">
        <f t="shared" si="24"/>
        <v>1.4999999999999999E-2</v>
      </c>
    </row>
    <row r="275" spans="1:31" x14ac:dyDescent="0.25">
      <c r="A275">
        <v>0.18345966448602524</v>
      </c>
      <c r="B275" t="str">
        <f t="shared" si="20"/>
        <v>0.39750.020.39750.050.39750.020.39750.050.29-0.0050.285-0.040.2850.0150.285-0.0200000000-0.0050.015-0.020.015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0.29000000000000004</v>
      </c>
      <c r="M275" s="91">
        <f>TETCO_TRANSCO!F288</f>
        <v>-5.0000000000000001E-3</v>
      </c>
      <c r="N275" s="91">
        <f>TETCO_TRANSCO!H288</f>
        <v>0.28500000000000003</v>
      </c>
      <c r="O275" s="91">
        <f>TETCO_TRANSCO!I288</f>
        <v>-0.04</v>
      </c>
      <c r="P275" s="91">
        <f>TETCO_TRANSCO!K288</f>
        <v>0.28500000000000003</v>
      </c>
      <c r="Q275" s="91">
        <f>TETCO_TRANSCO!L288</f>
        <v>1.4999999999999999E-2</v>
      </c>
      <c r="R275" s="91">
        <f>TETCO_TRANSCO!N288</f>
        <v>0.28500000000000003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-5.0000000000000001E-3</v>
      </c>
      <c r="AC275" s="154">
        <f t="shared" si="22"/>
        <v>1.4999999999999999E-2</v>
      </c>
      <c r="AD275" s="153">
        <f t="shared" si="23"/>
        <v>-0.02</v>
      </c>
      <c r="AE275" s="153">
        <f t="shared" si="24"/>
        <v>1.4999999999999999E-2</v>
      </c>
    </row>
    <row r="276" spans="1:31" x14ac:dyDescent="0.25">
      <c r="A276">
        <v>0.18235667351268103</v>
      </c>
      <c r="B276" t="str">
        <f t="shared" si="20"/>
        <v>0.40.020.40.050.40.020.40.050.35-0.0050.305-0.0850.3050.010.305-0.05500000000-0.0050.01-0.0550.01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0.35</v>
      </c>
      <c r="M276" s="91">
        <f>TETCO_TRANSCO!F289</f>
        <v>-5.0000000000000001E-3</v>
      </c>
      <c r="N276" s="91">
        <f>TETCO_TRANSCO!H289</f>
        <v>0.30500000000000005</v>
      </c>
      <c r="O276" s="91">
        <f>TETCO_TRANSCO!I289</f>
        <v>-8.4999999999999992E-2</v>
      </c>
      <c r="P276" s="91">
        <f>TETCO_TRANSCO!K289</f>
        <v>0.30500000000000005</v>
      </c>
      <c r="Q276" s="91">
        <f>TETCO_TRANSCO!L289</f>
        <v>9.9999999999999985E-3</v>
      </c>
      <c r="R276" s="91">
        <f>TETCO_TRANSCO!N289</f>
        <v>0.30500000000000005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9.9999999999999985E-3</v>
      </c>
      <c r="AD276" s="153">
        <f t="shared" si="23"/>
        <v>-5.5E-2</v>
      </c>
      <c r="AE276" s="153">
        <f t="shared" si="24"/>
        <v>9.9999999999999985E-3</v>
      </c>
    </row>
    <row r="277" spans="1:31" x14ac:dyDescent="0.25">
      <c r="A277">
        <v>0.18122383013921387</v>
      </c>
      <c r="B277" t="str">
        <f t="shared" si="20"/>
        <v>0.5550.050.5550.140.5550.050.5550.140.440.040.45-0.170.450.060.45-0.05000000000.040.06-0.050.06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0.44</v>
      </c>
      <c r="M277" s="91">
        <f>TETCO_TRANSCO!F290</f>
        <v>0.04</v>
      </c>
      <c r="N277" s="91">
        <f>TETCO_TRANSCO!H290</f>
        <v>0.45</v>
      </c>
      <c r="O277" s="91">
        <f>TETCO_TRANSCO!I290</f>
        <v>-0.16999999999999998</v>
      </c>
      <c r="P277" s="91">
        <f>TETCO_TRANSCO!K290</f>
        <v>0.45</v>
      </c>
      <c r="Q277" s="91">
        <f>TETCO_TRANSCO!L290</f>
        <v>0.06</v>
      </c>
      <c r="R277" s="91">
        <f>TETCO_TRANSCO!N290</f>
        <v>0.45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0.04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5">
      <c r="A278">
        <v>0.18013418097641526</v>
      </c>
      <c r="B278" t="str">
        <f t="shared" si="20"/>
        <v>0.910.050.910.290.910.050.910.290.7550.040.98-0.130.980.160.98-0.05000000000.040.16-0.050.16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0.755</v>
      </c>
      <c r="M278" s="91">
        <f>TETCO_TRANSCO!F291</f>
        <v>0.04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0.04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5">
      <c r="A279">
        <v>0.17901504114809483</v>
      </c>
      <c r="B279" t="str">
        <f t="shared" si="20"/>
        <v>1.2150.051.2150.321.2150.051.2150.320.9950.041.6-0.251.60.341.6-0.2000000000.040.34-0.20.34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0.995</v>
      </c>
      <c r="M279" s="91">
        <f>TETCO_TRANSCO!F292</f>
        <v>0.04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0.04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5">
      <c r="A280">
        <v>0.17790280225015251</v>
      </c>
      <c r="B280" t="str">
        <f t="shared" si="20"/>
        <v>1.2150.051.2150.321.2150.051.2150.320.9750.041.6-0.281.60.341.6-0.2000000000.040.34-0.20.34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0.97500000000000009</v>
      </c>
      <c r="M280" s="91">
        <f>TETCO_TRANSCO!F293</f>
        <v>0.04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0.04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5">
      <c r="A281">
        <v>0.17686853075089479</v>
      </c>
      <c r="B281" t="str">
        <f t="shared" si="20"/>
        <v>0.6550.050.6550.150.6550.050.6550.150.510.040.52-0.170.520.10.52-0.05000000000.040.1-0.050.1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0.51</v>
      </c>
      <c r="M281" s="91">
        <f>TETCO_TRANSCO!F294</f>
        <v>0.04</v>
      </c>
      <c r="N281" s="91">
        <f>TETCO_TRANSCO!H294</f>
        <v>0.52</v>
      </c>
      <c r="O281" s="91">
        <f>TETCO_TRANSCO!I294</f>
        <v>-0.16999999999999998</v>
      </c>
      <c r="P281" s="91">
        <f>TETCO_TRANSCO!K294</f>
        <v>0.52</v>
      </c>
      <c r="Q281" s="91">
        <f>TETCO_TRANSCO!L294</f>
        <v>0.1</v>
      </c>
      <c r="R281" s="91">
        <f>TETCO_TRANSCO!N294</f>
        <v>0.52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0.04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5">
      <c r="A282">
        <v>0.17576952876141264</v>
      </c>
      <c r="B282" t="str">
        <f t="shared" si="20"/>
        <v>0.4350.020.4350.050.4350.020.4350.050.3100.345-0.0850.3450.0250.345-0.0450000000000.025-0.0450.025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0.31000000000000005</v>
      </c>
      <c r="M282" s="91">
        <f>TETCO_TRANSCO!F295</f>
        <v>0</v>
      </c>
      <c r="N282" s="91">
        <f>TETCO_TRANSCO!H295</f>
        <v>0.34500000000000003</v>
      </c>
      <c r="O282" s="91">
        <f>TETCO_TRANSCO!I295</f>
        <v>-8.4999999999999992E-2</v>
      </c>
      <c r="P282" s="91">
        <f>TETCO_TRANSCO!K295</f>
        <v>0.34500000000000003</v>
      </c>
      <c r="Q282" s="91">
        <f>TETCO_TRANSCO!L295</f>
        <v>2.5000000000000001E-2</v>
      </c>
      <c r="R282" s="91">
        <f>TETCO_TRANSCO!N295</f>
        <v>0.34500000000000003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0</v>
      </c>
      <c r="AC282" s="154">
        <f t="shared" si="22"/>
        <v>2.5000000000000001E-2</v>
      </c>
      <c r="AD282" s="153">
        <f t="shared" si="23"/>
        <v>-4.4999999999999998E-2</v>
      </c>
      <c r="AE282" s="153">
        <f t="shared" si="24"/>
        <v>2.5000000000000001E-2</v>
      </c>
    </row>
    <row r="283" spans="1:31" x14ac:dyDescent="0.25">
      <c r="A283">
        <v>0.17471243214805585</v>
      </c>
      <c r="B283" t="str">
        <f t="shared" si="20"/>
        <v>0.3850.020.3850.050.3850.020.3850.050.2900.32-0.0650.320.0250.32-0.0350000000000.025-0.0350.025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0.29000000000000004</v>
      </c>
      <c r="M283" s="91">
        <f>TETCO_TRANSCO!F296</f>
        <v>0</v>
      </c>
      <c r="N283" s="91">
        <f>TETCO_TRANSCO!H296</f>
        <v>0.32</v>
      </c>
      <c r="O283" s="91">
        <f>TETCO_TRANSCO!I296</f>
        <v>-6.5000000000000002E-2</v>
      </c>
      <c r="P283" s="91">
        <f>TETCO_TRANSCO!K296</f>
        <v>0.32</v>
      </c>
      <c r="Q283" s="91">
        <f>TETCO_TRANSCO!L296</f>
        <v>2.5000000000000001E-2</v>
      </c>
      <c r="R283" s="91">
        <f>TETCO_TRANSCO!N296</f>
        <v>0.32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0</v>
      </c>
      <c r="AC283" s="154">
        <f t="shared" si="22"/>
        <v>2.5000000000000001E-2</v>
      </c>
      <c r="AD283" s="153">
        <f t="shared" si="23"/>
        <v>-3.5000000000000003E-2</v>
      </c>
      <c r="AE283" s="153">
        <f t="shared" si="24"/>
        <v>2.5000000000000001E-2</v>
      </c>
    </row>
    <row r="284" spans="1:31" x14ac:dyDescent="0.25">
      <c r="B284" t="str">
        <f t="shared" si="20"/>
        <v>0.3850.020.3850.060.3850.020.3850.060.3-0.00250.305-0.0550.3050.0250.305-0.03500000000-0.00250.025-0.0350.025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0.30000000000000004</v>
      </c>
      <c r="M284" s="91">
        <f>TETCO_TRANSCO!F297</f>
        <v>-2.5000000000000001E-3</v>
      </c>
      <c r="N284" s="91">
        <f>TETCO_TRANSCO!H297</f>
        <v>0.30500000000000005</v>
      </c>
      <c r="O284" s="91">
        <f>TETCO_TRANSCO!I297</f>
        <v>-5.5000000000000007E-2</v>
      </c>
      <c r="P284" s="91">
        <f>TETCO_TRANSCO!K297</f>
        <v>0.30500000000000005</v>
      </c>
      <c r="Q284" s="91">
        <f>TETCO_TRANSCO!L297</f>
        <v>2.5000000000000001E-2</v>
      </c>
      <c r="R284" s="91">
        <f>TETCO_TRANSCO!N297</f>
        <v>0.30500000000000005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2.5000000000000001E-2</v>
      </c>
      <c r="AD284" s="153">
        <f t="shared" si="23"/>
        <v>-3.5000000000000003E-2</v>
      </c>
      <c r="AE284" s="153">
        <f t="shared" si="24"/>
        <v>2.5000000000000001E-2</v>
      </c>
    </row>
    <row r="285" spans="1:31" x14ac:dyDescent="0.25">
      <c r="B285" t="str">
        <f t="shared" si="20"/>
        <v>0.39750.020.39750.070.39750.020.39750.070.315-0.00250.375-0.020.3750.0250.375-0.0200000000-0.00250.025-0.020.025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0.31500000000000006</v>
      </c>
      <c r="M285" s="91">
        <f>TETCO_TRANSCO!F298</f>
        <v>-2.5000000000000001E-3</v>
      </c>
      <c r="N285" s="91">
        <f>TETCO_TRANSCO!H298</f>
        <v>0.37500000000000006</v>
      </c>
      <c r="O285" s="91">
        <f>TETCO_TRANSCO!I298</f>
        <v>-0.02</v>
      </c>
      <c r="P285" s="91">
        <f>TETCO_TRANSCO!K298</f>
        <v>0.37500000000000006</v>
      </c>
      <c r="Q285" s="91">
        <f>TETCO_TRANSCO!L298</f>
        <v>2.5000000000000001E-2</v>
      </c>
      <c r="R285" s="91">
        <f>TETCO_TRANSCO!N298</f>
        <v>0.37500000000000006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2.5000000000000001E-2</v>
      </c>
      <c r="AD285" s="153">
        <f t="shared" si="23"/>
        <v>-0.02</v>
      </c>
      <c r="AE285" s="153">
        <f t="shared" si="24"/>
        <v>2.5000000000000001E-2</v>
      </c>
    </row>
    <row r="286" spans="1:31" x14ac:dyDescent="0.25">
      <c r="B286" t="str">
        <f t="shared" si="20"/>
        <v>0.40.020.40.070.40.020.40.070.315-0.0050.375-0.020.3750.0150.375-0.0200000000-0.0050.015-0.020.015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0.31500000000000006</v>
      </c>
      <c r="M286" s="91">
        <f>TETCO_TRANSCO!F299</f>
        <v>-5.0000000000000001E-3</v>
      </c>
      <c r="N286" s="91">
        <f>TETCO_TRANSCO!H299</f>
        <v>0.37500000000000006</v>
      </c>
      <c r="O286" s="91">
        <f>TETCO_TRANSCO!I299</f>
        <v>-0.02</v>
      </c>
      <c r="P286" s="91">
        <f>TETCO_TRANSCO!K299</f>
        <v>0.37500000000000006</v>
      </c>
      <c r="Q286" s="91">
        <f>TETCO_TRANSCO!L299</f>
        <v>1.4999999999999999E-2</v>
      </c>
      <c r="R286" s="91">
        <f>TETCO_TRANSCO!N299</f>
        <v>0.37500000000000006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-5.0000000000000001E-3</v>
      </c>
      <c r="AC286" s="154">
        <f t="shared" si="22"/>
        <v>1.4999999999999999E-2</v>
      </c>
      <c r="AD286" s="153">
        <f t="shared" si="23"/>
        <v>-0.02</v>
      </c>
      <c r="AE286" s="153">
        <f t="shared" si="24"/>
        <v>1.4999999999999999E-2</v>
      </c>
    </row>
    <row r="287" spans="1:31" x14ac:dyDescent="0.25">
      <c r="B287" t="str">
        <f t="shared" si="20"/>
        <v>0.39750.020.39750.050.39750.020.39750.050.29-0.0050.285-0.040.2850.0150.285-0.0200000000-0.0050.015-0.020.015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0.29000000000000004</v>
      </c>
      <c r="M287" s="91">
        <f>TETCO_TRANSCO!F300</f>
        <v>-5.0000000000000001E-3</v>
      </c>
      <c r="N287" s="91">
        <f>TETCO_TRANSCO!H300</f>
        <v>0.28500000000000003</v>
      </c>
      <c r="O287" s="91">
        <f>TETCO_TRANSCO!I300</f>
        <v>-0.04</v>
      </c>
      <c r="P287" s="91">
        <f>TETCO_TRANSCO!K300</f>
        <v>0.28500000000000003</v>
      </c>
      <c r="Q287" s="91">
        <f>TETCO_TRANSCO!L300</f>
        <v>1.4999999999999999E-2</v>
      </c>
      <c r="R287" s="91">
        <f>TETCO_TRANSCO!N300</f>
        <v>0.28500000000000003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-5.0000000000000001E-3</v>
      </c>
      <c r="AC287" s="154">
        <f t="shared" si="22"/>
        <v>1.4999999999999999E-2</v>
      </c>
      <c r="AD287" s="153">
        <f t="shared" si="23"/>
        <v>-0.02</v>
      </c>
      <c r="AE287" s="153">
        <f t="shared" si="24"/>
        <v>1.4999999999999999E-2</v>
      </c>
    </row>
    <row r="288" spans="1:31" x14ac:dyDescent="0.25">
      <c r="B288" t="str">
        <f t="shared" si="20"/>
        <v>0.40.020.40.050.40.020.40.050.35-0.0050.305-0.0850.3050.010.305-0.05500000000-0.0050.01-0.0550.01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0.35</v>
      </c>
      <c r="M288" s="91">
        <f>TETCO_TRANSCO!F301</f>
        <v>-5.0000000000000001E-3</v>
      </c>
      <c r="N288" s="91">
        <f>TETCO_TRANSCO!H301</f>
        <v>0.30500000000000005</v>
      </c>
      <c r="O288" s="91">
        <f>TETCO_TRANSCO!I301</f>
        <v>-8.4999999999999992E-2</v>
      </c>
      <c r="P288" s="91">
        <f>TETCO_TRANSCO!K301</f>
        <v>0.30500000000000005</v>
      </c>
      <c r="Q288" s="91">
        <f>TETCO_TRANSCO!L301</f>
        <v>9.9999999999999985E-3</v>
      </c>
      <c r="R288" s="91">
        <f>TETCO_TRANSCO!N301</f>
        <v>0.30500000000000005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9.9999999999999985E-3</v>
      </c>
      <c r="AD288" s="153">
        <f t="shared" si="23"/>
        <v>-5.5E-2</v>
      </c>
      <c r="AE288" s="153">
        <f t="shared" si="24"/>
        <v>9.9999999999999985E-3</v>
      </c>
    </row>
    <row r="289" spans="2:31" x14ac:dyDescent="0.25">
      <c r="B289" t="str">
        <f t="shared" si="20"/>
        <v>0.5550.050.5550.140.5550.050.5550.140.440.040.45-0.170.450.060.45-0.05000000000.040.06-0.050.06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0.44</v>
      </c>
      <c r="M289" s="91">
        <f>TETCO_TRANSCO!F302</f>
        <v>0.04</v>
      </c>
      <c r="N289" s="91">
        <f>TETCO_TRANSCO!H302</f>
        <v>0.45</v>
      </c>
      <c r="O289" s="91">
        <f>TETCO_TRANSCO!I302</f>
        <v>-0.16999999999999998</v>
      </c>
      <c r="P289" s="91">
        <f>TETCO_TRANSCO!K302</f>
        <v>0.45</v>
      </c>
      <c r="Q289" s="91">
        <f>TETCO_TRANSCO!L302</f>
        <v>0.06</v>
      </c>
      <c r="R289" s="91">
        <f>TETCO_TRANSCO!N302</f>
        <v>0.45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0.04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5">
      <c r="B290" t="str">
        <f t="shared" si="20"/>
        <v>0.910.050.910.290.910.050.910.290.7550.040.98-0.130.980.160.98-0.05000000000.040.16-0.050.16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0.755</v>
      </c>
      <c r="M290" s="91">
        <f>TETCO_TRANSCO!F303</f>
        <v>0.04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0.04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5">
      <c r="B291" t="str">
        <f t="shared" si="20"/>
        <v>1.2150.051.2150.321.2150.051.2150.320.9950.041.6-0.251.60.341.6-0.2000000000.040.34-0.20.34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0.995</v>
      </c>
      <c r="M291" s="91">
        <f>TETCO_TRANSCO!F304</f>
        <v>0.04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0.04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5">
      <c r="B292" t="str">
        <f t="shared" si="20"/>
        <v>1.2150.051.2150.321.2150.051.2150.320.9750.041.6-0.281.60.341.6-0.2000000000.040.34-0.20.34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0.97500000000000009</v>
      </c>
      <c r="M292" s="91">
        <f>TETCO_TRANSCO!F305</f>
        <v>0.04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0.04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5">
      <c r="B293" t="str">
        <f t="shared" si="20"/>
        <v>0.6550.050.6550.150.6550.050.6550.150.510.040.52-0.170.520.10.52-0.05000000000.040.1-0.050.1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0.51</v>
      </c>
      <c r="M293" s="91">
        <f>TETCO_TRANSCO!F306</f>
        <v>0.04</v>
      </c>
      <c r="N293" s="91">
        <f>TETCO_TRANSCO!H306</f>
        <v>0.52</v>
      </c>
      <c r="O293" s="91">
        <f>TETCO_TRANSCO!I306</f>
        <v>-0.16999999999999998</v>
      </c>
      <c r="P293" s="91">
        <f>TETCO_TRANSCO!K306</f>
        <v>0.52</v>
      </c>
      <c r="Q293" s="91">
        <f>TETCO_TRANSCO!L306</f>
        <v>0.1</v>
      </c>
      <c r="R293" s="91">
        <f>TETCO_TRANSCO!N306</f>
        <v>0.52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0.04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5">
      <c r="B294" t="str">
        <f t="shared" si="20"/>
        <v>0.4350.020.4350.050.4350.020.4350.050.3100.345-0.0850.3450.0250.345-0.0450000000000.025-0.0450.025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0.31000000000000005</v>
      </c>
      <c r="M294" s="91">
        <f>TETCO_TRANSCO!F307</f>
        <v>0</v>
      </c>
      <c r="N294" s="91">
        <f>TETCO_TRANSCO!H307</f>
        <v>0.34500000000000003</v>
      </c>
      <c r="O294" s="91">
        <f>TETCO_TRANSCO!I307</f>
        <v>-8.4999999999999992E-2</v>
      </c>
      <c r="P294" s="91">
        <f>TETCO_TRANSCO!K307</f>
        <v>0.34500000000000003</v>
      </c>
      <c r="Q294" s="91">
        <f>TETCO_TRANSCO!L307</f>
        <v>2.5000000000000001E-2</v>
      </c>
      <c r="R294" s="91">
        <f>TETCO_TRANSCO!N307</f>
        <v>0.34500000000000003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0</v>
      </c>
      <c r="AC294" s="154">
        <f t="shared" si="22"/>
        <v>2.5000000000000001E-2</v>
      </c>
      <c r="AD294" s="153">
        <f t="shared" si="23"/>
        <v>-4.4999999999999998E-2</v>
      </c>
      <c r="AE294" s="153">
        <f t="shared" si="24"/>
        <v>2.5000000000000001E-2</v>
      </c>
    </row>
    <row r="295" spans="2:31" x14ac:dyDescent="0.25">
      <c r="B295" t="str">
        <f t="shared" si="20"/>
        <v>0.3850.020.3850.050.3850.020.3850.050.2900.32-0.0650.320.0250.32-0.0350000000000.025-0.0350.025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0.29000000000000004</v>
      </c>
      <c r="M295" s="91">
        <f>TETCO_TRANSCO!F308</f>
        <v>0</v>
      </c>
      <c r="N295" s="91">
        <f>TETCO_TRANSCO!H308</f>
        <v>0.32</v>
      </c>
      <c r="O295" s="91">
        <f>TETCO_TRANSCO!I308</f>
        <v>-6.5000000000000002E-2</v>
      </c>
      <c r="P295" s="91">
        <f>TETCO_TRANSCO!K308</f>
        <v>0.32</v>
      </c>
      <c r="Q295" s="91">
        <f>TETCO_TRANSCO!L308</f>
        <v>2.5000000000000001E-2</v>
      </c>
      <c r="R295" s="91">
        <f>TETCO_TRANSCO!N308</f>
        <v>0.32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0</v>
      </c>
      <c r="AC295" s="154">
        <f t="shared" si="22"/>
        <v>2.5000000000000001E-2</v>
      </c>
      <c r="AD295" s="153">
        <f t="shared" si="23"/>
        <v>-3.5000000000000003E-2</v>
      </c>
      <c r="AE295" s="153">
        <f t="shared" si="24"/>
        <v>2.5000000000000001E-2</v>
      </c>
    </row>
    <row r="296" spans="2:31" x14ac:dyDescent="0.25">
      <c r="B296" t="str">
        <f t="shared" si="20"/>
        <v>0.3850.020.3850.060.3850.020.3850.060.3-0.00250.305-0.0550.3050.0250.305-0.03500000000-0.00250.025-0.0350.025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0.30000000000000004</v>
      </c>
      <c r="M296" s="91">
        <f>TETCO_TRANSCO!F309</f>
        <v>-2.5000000000000001E-3</v>
      </c>
      <c r="N296" s="91">
        <f>TETCO_TRANSCO!H309</f>
        <v>0.30500000000000005</v>
      </c>
      <c r="O296" s="91">
        <f>TETCO_TRANSCO!I309</f>
        <v>-5.5000000000000007E-2</v>
      </c>
      <c r="P296" s="91">
        <f>TETCO_TRANSCO!K309</f>
        <v>0.30500000000000005</v>
      </c>
      <c r="Q296" s="91">
        <f>TETCO_TRANSCO!L309</f>
        <v>2.5000000000000001E-2</v>
      </c>
      <c r="R296" s="91">
        <f>TETCO_TRANSCO!N309</f>
        <v>0.30500000000000005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2.5000000000000001E-2</v>
      </c>
      <c r="AD296" s="153">
        <f t="shared" si="23"/>
        <v>-3.5000000000000003E-2</v>
      </c>
      <c r="AE296" s="153">
        <f t="shared" si="24"/>
        <v>2.5000000000000001E-2</v>
      </c>
    </row>
    <row r="297" spans="2:31" x14ac:dyDescent="0.25">
      <c r="B297" t="str">
        <f t="shared" si="20"/>
        <v>0.39750.020.39750.070.39750.020.39750.070.315-0.00250.375-0.020.3750.0250.375-0.0200000000-0.00250.025-0.020.025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0.31500000000000006</v>
      </c>
      <c r="M297" s="91">
        <f>TETCO_TRANSCO!F310</f>
        <v>-2.5000000000000001E-3</v>
      </c>
      <c r="N297" s="91">
        <f>TETCO_TRANSCO!H310</f>
        <v>0.37500000000000006</v>
      </c>
      <c r="O297" s="91">
        <f>TETCO_TRANSCO!I310</f>
        <v>-0.02</v>
      </c>
      <c r="P297" s="91">
        <f>TETCO_TRANSCO!K310</f>
        <v>0.37500000000000006</v>
      </c>
      <c r="Q297" s="91">
        <f>TETCO_TRANSCO!L310</f>
        <v>2.5000000000000001E-2</v>
      </c>
      <c r="R297" s="91">
        <f>TETCO_TRANSCO!N310</f>
        <v>0.37500000000000006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2.5000000000000001E-2</v>
      </c>
      <c r="AD297" s="153">
        <f t="shared" si="23"/>
        <v>-0.02</v>
      </c>
      <c r="AE297" s="153">
        <f t="shared" si="24"/>
        <v>2.5000000000000001E-2</v>
      </c>
    </row>
    <row r="298" spans="2:31" x14ac:dyDescent="0.25">
      <c r="B298" t="str">
        <f t="shared" si="20"/>
        <v>0.40.020.40.070.40.020.40.070.315-0.0050.375-0.020.3750.0150.375-0.0200000000-0.0050.015-0.020.015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0.31500000000000006</v>
      </c>
      <c r="M298" s="91">
        <f>TETCO_TRANSCO!F311</f>
        <v>-5.0000000000000001E-3</v>
      </c>
      <c r="N298" s="91">
        <f>TETCO_TRANSCO!H311</f>
        <v>0.37500000000000006</v>
      </c>
      <c r="O298" s="91">
        <f>TETCO_TRANSCO!I311</f>
        <v>-0.02</v>
      </c>
      <c r="P298" s="91">
        <f>TETCO_TRANSCO!K311</f>
        <v>0.37500000000000006</v>
      </c>
      <c r="Q298" s="91">
        <f>TETCO_TRANSCO!L311</f>
        <v>1.4999999999999999E-2</v>
      </c>
      <c r="R298" s="91">
        <f>TETCO_TRANSCO!N311</f>
        <v>0.37500000000000006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-5.0000000000000001E-3</v>
      </c>
      <c r="AC298" s="154">
        <f t="shared" si="22"/>
        <v>1.4999999999999999E-2</v>
      </c>
      <c r="AD298" s="153">
        <f t="shared" si="23"/>
        <v>-0.02</v>
      </c>
      <c r="AE298" s="153">
        <f t="shared" si="24"/>
        <v>1.4999999999999999E-2</v>
      </c>
    </row>
    <row r="299" spans="2:31" x14ac:dyDescent="0.25">
      <c r="B299" t="str">
        <f t="shared" si="20"/>
        <v>0.39750.020.39750.050.39750.020.39750.050.29-0.0050.285-0.040.2850.0150.285-0.0200000000-0.0050.015-0.020.015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0.29000000000000004</v>
      </c>
      <c r="M299" s="91">
        <f>TETCO_TRANSCO!F312</f>
        <v>-5.0000000000000001E-3</v>
      </c>
      <c r="N299" s="91">
        <f>TETCO_TRANSCO!H312</f>
        <v>0.28500000000000003</v>
      </c>
      <c r="O299" s="91">
        <f>TETCO_TRANSCO!I312</f>
        <v>-0.04</v>
      </c>
      <c r="P299" s="91">
        <f>TETCO_TRANSCO!K312</f>
        <v>0.28500000000000003</v>
      </c>
      <c r="Q299" s="91">
        <f>TETCO_TRANSCO!L312</f>
        <v>1.4999999999999999E-2</v>
      </c>
      <c r="R299" s="91">
        <f>TETCO_TRANSCO!N312</f>
        <v>0.28500000000000003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-5.0000000000000001E-3</v>
      </c>
      <c r="AC299" s="154">
        <f t="shared" si="22"/>
        <v>1.4999999999999999E-2</v>
      </c>
      <c r="AD299" s="153">
        <f t="shared" si="23"/>
        <v>-0.02</v>
      </c>
      <c r="AE299" s="153">
        <f t="shared" si="24"/>
        <v>1.4999999999999999E-2</v>
      </c>
    </row>
    <row r="300" spans="2:31" x14ac:dyDescent="0.25">
      <c r="B300" t="str">
        <f t="shared" si="20"/>
        <v>0.40.020.40.050.40.020.40.050.35-0.0050.305-0.0850.3050.010.305-0.05500000000-0.0050.01-0.0550.01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0.35</v>
      </c>
      <c r="M300" s="91">
        <f>TETCO_TRANSCO!F313</f>
        <v>-5.0000000000000001E-3</v>
      </c>
      <c r="N300" s="91">
        <f>TETCO_TRANSCO!H313</f>
        <v>0.30500000000000005</v>
      </c>
      <c r="O300" s="91">
        <f>TETCO_TRANSCO!I313</f>
        <v>-8.4999999999999992E-2</v>
      </c>
      <c r="P300" s="91">
        <f>TETCO_TRANSCO!K313</f>
        <v>0.30500000000000005</v>
      </c>
      <c r="Q300" s="91">
        <f>TETCO_TRANSCO!L313</f>
        <v>9.9999999999999985E-3</v>
      </c>
      <c r="R300" s="91">
        <f>TETCO_TRANSCO!N313</f>
        <v>0.30500000000000005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9.9999999999999985E-3</v>
      </c>
      <c r="AD300" s="153">
        <f t="shared" si="23"/>
        <v>-5.5E-2</v>
      </c>
      <c r="AE300" s="153">
        <f t="shared" si="24"/>
        <v>9.9999999999999985E-3</v>
      </c>
    </row>
    <row r="301" spans="2:31" x14ac:dyDescent="0.25">
      <c r="B301" t="str">
        <f t="shared" si="20"/>
        <v>0.5550.050.5550.140.5550.050.5550.140.440.040.45-0.170.450.060.45-0.05000000000.040.06-0.050.06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0.44</v>
      </c>
      <c r="M301" s="91">
        <f>TETCO_TRANSCO!F314</f>
        <v>0.04</v>
      </c>
      <c r="N301" s="91">
        <f>TETCO_TRANSCO!H314</f>
        <v>0.45</v>
      </c>
      <c r="O301" s="91">
        <f>TETCO_TRANSCO!I314</f>
        <v>-0.16999999999999998</v>
      </c>
      <c r="P301" s="91">
        <f>TETCO_TRANSCO!K314</f>
        <v>0.45</v>
      </c>
      <c r="Q301" s="91">
        <f>TETCO_TRANSCO!L314</f>
        <v>0.06</v>
      </c>
      <c r="R301" s="91">
        <f>TETCO_TRANSCO!N314</f>
        <v>0.45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0.04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5">
      <c r="B302" t="str">
        <f t="shared" si="20"/>
        <v>0.910.050.910.290.910.050.910.290.7550.040.98-0.130.980.160.98-0.05000000000.040.16-0.050.16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0.755</v>
      </c>
      <c r="M302" s="91">
        <f>TETCO_TRANSCO!F315</f>
        <v>0.04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0.04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5">
      <c r="B303" t="str">
        <f t="shared" si="20"/>
        <v>1.2150.051.2150.321.2150.051.2150.320.9950.041.6-0.251.60.341.6-0.2000000000.040.34-0.20.34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0.995</v>
      </c>
      <c r="M303" s="91">
        <f>TETCO_TRANSCO!F316</f>
        <v>0.04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0.04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5">
      <c r="B304" t="str">
        <f t="shared" si="20"/>
        <v>1.2150.051.2150.321.2150.051.2150.320.9750.041.6-0.281.60.341.6-0.2000000000.040.34-0.20.34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0.97500000000000009</v>
      </c>
      <c r="M304" s="91">
        <f>TETCO_TRANSCO!F317</f>
        <v>0.04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0.04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5">
      <c r="B305" t="str">
        <f t="shared" si="20"/>
        <v>0.6550.050.6550.150.6550.050.6550.150.510.040.52-0.170.520.10.52-0.05000000000.040.1-0.050.1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0.51</v>
      </c>
      <c r="M305" s="91">
        <f>TETCO_TRANSCO!F318</f>
        <v>0.04</v>
      </c>
      <c r="N305" s="91">
        <f>TETCO_TRANSCO!H318</f>
        <v>0.52</v>
      </c>
      <c r="O305" s="91">
        <f>TETCO_TRANSCO!I318</f>
        <v>-0.16999999999999998</v>
      </c>
      <c r="P305" s="91">
        <f>TETCO_TRANSCO!K318</f>
        <v>0.52</v>
      </c>
      <c r="Q305" s="91">
        <f>TETCO_TRANSCO!L318</f>
        <v>0.1</v>
      </c>
      <c r="R305" s="91">
        <f>TETCO_TRANSCO!N318</f>
        <v>0.52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0.04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5">
      <c r="B306" t="str">
        <f t="shared" si="20"/>
        <v>0.4350.020.4350.050.4350.020.4350.050.3100.345-0.0850.3450.0250.345-0.0450000000000.025-0.0450.025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0.31000000000000005</v>
      </c>
      <c r="M306" s="91">
        <f>TETCO_TRANSCO!F319</f>
        <v>0</v>
      </c>
      <c r="N306" s="91">
        <f>TETCO_TRANSCO!H319</f>
        <v>0.34500000000000003</v>
      </c>
      <c r="O306" s="91">
        <f>TETCO_TRANSCO!I319</f>
        <v>-8.4999999999999992E-2</v>
      </c>
      <c r="P306" s="91">
        <f>TETCO_TRANSCO!K319</f>
        <v>0.34500000000000003</v>
      </c>
      <c r="Q306" s="91">
        <f>TETCO_TRANSCO!L319</f>
        <v>2.5000000000000001E-2</v>
      </c>
      <c r="R306" s="91">
        <f>TETCO_TRANSCO!N319</f>
        <v>0.34500000000000003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0</v>
      </c>
      <c r="AC306" s="154">
        <f t="shared" si="22"/>
        <v>2.5000000000000001E-2</v>
      </c>
      <c r="AD306" s="153">
        <f t="shared" si="23"/>
        <v>-4.4999999999999998E-2</v>
      </c>
      <c r="AE306" s="153">
        <f t="shared" si="24"/>
        <v>2.5000000000000001E-2</v>
      </c>
    </row>
    <row r="307" spans="2:31" x14ac:dyDescent="0.25">
      <c r="B307" t="str">
        <f t="shared" si="20"/>
        <v>0.3850.020.3850.050.3850.020.3850.050.2900.32-0.0650.320.0250.32-0.0350000000000.025-0.0350.025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0.29000000000000004</v>
      </c>
      <c r="M307" s="91">
        <f>TETCO_TRANSCO!F320</f>
        <v>0</v>
      </c>
      <c r="N307" s="91">
        <f>TETCO_TRANSCO!H320</f>
        <v>0.32</v>
      </c>
      <c r="O307" s="91">
        <f>TETCO_TRANSCO!I320</f>
        <v>-6.5000000000000002E-2</v>
      </c>
      <c r="P307" s="91">
        <f>TETCO_TRANSCO!K320</f>
        <v>0.32</v>
      </c>
      <c r="Q307" s="91">
        <f>TETCO_TRANSCO!L320</f>
        <v>2.5000000000000001E-2</v>
      </c>
      <c r="R307" s="91">
        <f>TETCO_TRANSCO!N320</f>
        <v>0.32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0</v>
      </c>
      <c r="AC307" s="154">
        <f t="shared" si="22"/>
        <v>2.5000000000000001E-2</v>
      </c>
      <c r="AD307" s="153">
        <f t="shared" si="23"/>
        <v>-3.5000000000000003E-2</v>
      </c>
      <c r="AE307" s="153">
        <f t="shared" si="24"/>
        <v>2.5000000000000001E-2</v>
      </c>
    </row>
    <row r="308" spans="2:31" x14ac:dyDescent="0.25">
      <c r="B308" t="str">
        <f t="shared" si="20"/>
        <v>0.3850.020.3850.060.3850.020.3850.060.3-0.00250.305-0.0550.3050.0250.305-0.03500000000-0.00250.025-0.0350.025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0.30000000000000004</v>
      </c>
      <c r="M308" s="91">
        <f>TETCO_TRANSCO!F321</f>
        <v>-2.5000000000000001E-3</v>
      </c>
      <c r="N308" s="91">
        <f>TETCO_TRANSCO!H321</f>
        <v>0.30500000000000005</v>
      </c>
      <c r="O308" s="91">
        <f>TETCO_TRANSCO!I321</f>
        <v>-5.5000000000000007E-2</v>
      </c>
      <c r="P308" s="91">
        <f>TETCO_TRANSCO!K321</f>
        <v>0.30500000000000005</v>
      </c>
      <c r="Q308" s="91">
        <f>TETCO_TRANSCO!L321</f>
        <v>2.5000000000000001E-2</v>
      </c>
      <c r="R308" s="91">
        <f>TETCO_TRANSCO!N321</f>
        <v>0.30500000000000005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2.5000000000000001E-2</v>
      </c>
      <c r="AD308" s="153">
        <f t="shared" si="23"/>
        <v>-3.5000000000000003E-2</v>
      </c>
      <c r="AE308" s="153">
        <f t="shared" si="24"/>
        <v>2.5000000000000001E-2</v>
      </c>
    </row>
    <row r="309" spans="2:31" x14ac:dyDescent="0.25">
      <c r="B309" t="str">
        <f t="shared" si="20"/>
        <v>0.39750.020.39750.070.39750.020.39750.070.315-0.00250.375-0.020.3750.0250.375-0.0200000000-0.00250.025-0.020.025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0.31500000000000006</v>
      </c>
      <c r="M309" s="91">
        <f>TETCO_TRANSCO!F322</f>
        <v>-2.5000000000000001E-3</v>
      </c>
      <c r="N309" s="91">
        <f>TETCO_TRANSCO!H322</f>
        <v>0.37500000000000006</v>
      </c>
      <c r="O309" s="91">
        <f>TETCO_TRANSCO!I322</f>
        <v>-0.02</v>
      </c>
      <c r="P309" s="91">
        <f>TETCO_TRANSCO!K322</f>
        <v>0.37500000000000006</v>
      </c>
      <c r="Q309" s="91">
        <f>TETCO_TRANSCO!L322</f>
        <v>2.5000000000000001E-2</v>
      </c>
      <c r="R309" s="91">
        <f>TETCO_TRANSCO!N322</f>
        <v>0.37500000000000006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2.5000000000000001E-2</v>
      </c>
      <c r="AD309" s="153">
        <f t="shared" si="23"/>
        <v>-0.02</v>
      </c>
      <c r="AE309" s="153">
        <f t="shared" si="24"/>
        <v>2.5000000000000001E-2</v>
      </c>
    </row>
    <row r="310" spans="2:31" x14ac:dyDescent="0.25">
      <c r="B310" t="str">
        <f t="shared" si="20"/>
        <v>0.40.020.40.070.40.020.40.070.315-0.0050.375-0.020.3750.0150.375-0.0200000000-0.0050.015-0.020.015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0.31500000000000006</v>
      </c>
      <c r="M310" s="91">
        <f>TETCO_TRANSCO!F323</f>
        <v>-5.0000000000000001E-3</v>
      </c>
      <c r="N310" s="91">
        <f>TETCO_TRANSCO!H323</f>
        <v>0.37500000000000006</v>
      </c>
      <c r="O310" s="91">
        <f>TETCO_TRANSCO!I323</f>
        <v>-0.02</v>
      </c>
      <c r="P310" s="91">
        <f>TETCO_TRANSCO!K323</f>
        <v>0.37500000000000006</v>
      </c>
      <c r="Q310" s="91">
        <f>TETCO_TRANSCO!L323</f>
        <v>1.4999999999999999E-2</v>
      </c>
      <c r="R310" s="91">
        <f>TETCO_TRANSCO!N323</f>
        <v>0.37500000000000006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-5.0000000000000001E-3</v>
      </c>
      <c r="AC310" s="154">
        <f t="shared" si="22"/>
        <v>1.4999999999999999E-2</v>
      </c>
      <c r="AD310" s="153">
        <f t="shared" si="23"/>
        <v>-0.02</v>
      </c>
      <c r="AE310" s="153">
        <f t="shared" si="24"/>
        <v>1.4999999999999999E-2</v>
      </c>
    </row>
    <row r="311" spans="2:31" x14ac:dyDescent="0.25">
      <c r="B311" t="str">
        <f t="shared" si="20"/>
        <v>0.39750.020.39750.050.39750.020.39750.050.29-0.0050.285-0.040.2850.0150.285-0.0200000000-0.0050.015-0.020.015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0.29000000000000004</v>
      </c>
      <c r="M311" s="91">
        <f>TETCO_TRANSCO!F324</f>
        <v>-5.0000000000000001E-3</v>
      </c>
      <c r="N311" s="91">
        <f>TETCO_TRANSCO!H324</f>
        <v>0.28500000000000003</v>
      </c>
      <c r="O311" s="91">
        <f>TETCO_TRANSCO!I324</f>
        <v>-0.04</v>
      </c>
      <c r="P311" s="91">
        <f>TETCO_TRANSCO!K324</f>
        <v>0.28500000000000003</v>
      </c>
      <c r="Q311" s="91">
        <f>TETCO_TRANSCO!L324</f>
        <v>1.4999999999999999E-2</v>
      </c>
      <c r="R311" s="91">
        <f>TETCO_TRANSCO!N324</f>
        <v>0.28500000000000003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-5.0000000000000001E-3</v>
      </c>
      <c r="AC311" s="154">
        <f t="shared" si="22"/>
        <v>1.4999999999999999E-2</v>
      </c>
      <c r="AD311" s="153">
        <f t="shared" si="23"/>
        <v>-0.02</v>
      </c>
      <c r="AE311" s="153">
        <f t="shared" si="24"/>
        <v>1.4999999999999999E-2</v>
      </c>
    </row>
    <row r="312" spans="2:31" x14ac:dyDescent="0.25">
      <c r="B312" t="str">
        <f t="shared" si="20"/>
        <v>0.40.020.40.050.40.020.40.050.35-0.0050.305-0.0850.3050.010.305-0.05500000000-0.0050.01-0.0550.01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0.35</v>
      </c>
      <c r="M312" s="91">
        <f>TETCO_TRANSCO!F325</f>
        <v>-5.0000000000000001E-3</v>
      </c>
      <c r="N312" s="91">
        <f>TETCO_TRANSCO!H325</f>
        <v>0.30500000000000005</v>
      </c>
      <c r="O312" s="91">
        <f>TETCO_TRANSCO!I325</f>
        <v>-8.4999999999999992E-2</v>
      </c>
      <c r="P312" s="91">
        <f>TETCO_TRANSCO!K325</f>
        <v>0.30500000000000005</v>
      </c>
      <c r="Q312" s="91">
        <f>TETCO_TRANSCO!L325</f>
        <v>9.9999999999999985E-3</v>
      </c>
      <c r="R312" s="91">
        <f>TETCO_TRANSCO!N325</f>
        <v>0.30500000000000005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9.9999999999999985E-3</v>
      </c>
      <c r="AD312" s="153">
        <f t="shared" si="23"/>
        <v>-5.5E-2</v>
      </c>
      <c r="AE312" s="153">
        <f t="shared" si="24"/>
        <v>9.9999999999999985E-3</v>
      </c>
    </row>
    <row r="313" spans="2:31" x14ac:dyDescent="0.25">
      <c r="B313" t="str">
        <f t="shared" si="20"/>
        <v>0.5550.050.5550.140.5550.050.5550.140.440.040.45-0.170.450.060.45-0.05000000000.040.06-0.050.06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0.44</v>
      </c>
      <c r="M313" s="91">
        <f>TETCO_TRANSCO!F326</f>
        <v>0.04</v>
      </c>
      <c r="N313" s="91">
        <f>TETCO_TRANSCO!H326</f>
        <v>0.45</v>
      </c>
      <c r="O313" s="91">
        <f>TETCO_TRANSCO!I326</f>
        <v>-0.16999999999999998</v>
      </c>
      <c r="P313" s="91">
        <f>TETCO_TRANSCO!K326</f>
        <v>0.45</v>
      </c>
      <c r="Q313" s="91">
        <f>TETCO_TRANSCO!L326</f>
        <v>0.06</v>
      </c>
      <c r="R313" s="91">
        <f>TETCO_TRANSCO!N326</f>
        <v>0.45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0.04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5">
      <c r="B314" t="str">
        <f t="shared" si="20"/>
        <v>0.910.050.910.290.910.050.910.290.7550.040.98-0.130.980.160.98-0.05000000000.040.16-0.050.16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0.755</v>
      </c>
      <c r="M314" s="91">
        <f>TETCO_TRANSCO!F327</f>
        <v>0.04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0.04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5">
      <c r="B315" t="str">
        <f t="shared" si="20"/>
        <v>1.2150.051.2150.321.2150.051.2150.320.9950.041.6-0.251.60.341.6-0.2000000000.040.34-0.20.34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0.995</v>
      </c>
      <c r="M315" s="91">
        <f>TETCO_TRANSCO!F328</f>
        <v>0.04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0.04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5">
      <c r="B316" t="str">
        <f t="shared" si="20"/>
        <v>1.2150.051.2150.321.2150.051.2150.320.9750.041.6-0.281.60.341.6-0.2000000000.040.34-0.20.34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0.97500000000000009</v>
      </c>
      <c r="M316" s="91">
        <f>TETCO_TRANSCO!F329</f>
        <v>0.04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0.04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5">
      <c r="B317" t="str">
        <f t="shared" si="20"/>
        <v>0.6550.050.6550.150.6550.050.6550.150.510.040.52-0.170.520.10.52-0.05000000000.040.1-0.050.1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0.51</v>
      </c>
      <c r="M317" s="91">
        <f>TETCO_TRANSCO!F330</f>
        <v>0.04</v>
      </c>
      <c r="N317" s="91">
        <f>TETCO_TRANSCO!H330</f>
        <v>0.52</v>
      </c>
      <c r="O317" s="91">
        <f>TETCO_TRANSCO!I330</f>
        <v>-0.16999999999999998</v>
      </c>
      <c r="P317" s="91">
        <f>TETCO_TRANSCO!K330</f>
        <v>0.52</v>
      </c>
      <c r="Q317" s="91">
        <f>TETCO_TRANSCO!L330</f>
        <v>0.1</v>
      </c>
      <c r="R317" s="91">
        <f>TETCO_TRANSCO!N330</f>
        <v>0.52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0.04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5">
      <c r="B318" t="str">
        <f t="shared" si="20"/>
        <v>0.4350.020.4350.050.4350.020.4350.050.3100.345-0.0850.3450.0250.345-0.0450000000000.025-0.0450.025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0.31000000000000005</v>
      </c>
      <c r="M318" s="91">
        <f>TETCO_TRANSCO!F331</f>
        <v>0</v>
      </c>
      <c r="N318" s="91">
        <f>TETCO_TRANSCO!H331</f>
        <v>0.34500000000000003</v>
      </c>
      <c r="O318" s="91">
        <f>TETCO_TRANSCO!I331</f>
        <v>-8.4999999999999992E-2</v>
      </c>
      <c r="P318" s="91">
        <f>TETCO_TRANSCO!K331</f>
        <v>0.34500000000000003</v>
      </c>
      <c r="Q318" s="91">
        <f>TETCO_TRANSCO!L331</f>
        <v>2.5000000000000001E-2</v>
      </c>
      <c r="R318" s="91">
        <f>TETCO_TRANSCO!N331</f>
        <v>0.34500000000000003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0</v>
      </c>
      <c r="AC318" s="154">
        <f t="shared" si="22"/>
        <v>2.5000000000000001E-2</v>
      </c>
      <c r="AD318" s="153">
        <f t="shared" si="23"/>
        <v>-4.4999999999999998E-2</v>
      </c>
      <c r="AE318" s="153">
        <f t="shared" si="24"/>
        <v>2.5000000000000001E-2</v>
      </c>
    </row>
    <row r="319" spans="2:31" x14ac:dyDescent="0.25">
      <c r="B319" t="str">
        <f t="shared" si="20"/>
        <v>0.3850.020.3850.050.3850.020.3850.050.2900.32-0.0650.320.0250.32-0.0350000000000.025-0.0350.025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0.29000000000000004</v>
      </c>
      <c r="M319" s="91">
        <f>TETCO_TRANSCO!F332</f>
        <v>0</v>
      </c>
      <c r="N319" s="91">
        <f>TETCO_TRANSCO!H332</f>
        <v>0.32</v>
      </c>
      <c r="O319" s="91">
        <f>TETCO_TRANSCO!I332</f>
        <v>-6.5000000000000002E-2</v>
      </c>
      <c r="P319" s="91">
        <f>TETCO_TRANSCO!K332</f>
        <v>0.32</v>
      </c>
      <c r="Q319" s="91">
        <f>TETCO_TRANSCO!L332</f>
        <v>2.5000000000000001E-2</v>
      </c>
      <c r="R319" s="91">
        <f>TETCO_TRANSCO!N332</f>
        <v>0.32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0</v>
      </c>
      <c r="AC319" s="154">
        <f t="shared" si="22"/>
        <v>2.5000000000000001E-2</v>
      </c>
      <c r="AD319" s="153">
        <f t="shared" si="23"/>
        <v>-3.5000000000000003E-2</v>
      </c>
      <c r="AE319" s="153">
        <f t="shared" si="24"/>
        <v>2.5000000000000001E-2</v>
      </c>
    </row>
    <row r="320" spans="2:31" x14ac:dyDescent="0.25">
      <c r="B320" t="str">
        <f t="shared" si="20"/>
        <v>0.3850.020.3850.060.3850.020.3850.060.3-0.00250.305-0.0550.3050.0250.305-0.03500000000-0.00250.025-0.0350.025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0.30000000000000004</v>
      </c>
      <c r="M320" s="91">
        <f>TETCO_TRANSCO!F333</f>
        <v>-2.5000000000000001E-3</v>
      </c>
      <c r="N320" s="91">
        <f>TETCO_TRANSCO!H333</f>
        <v>0.30500000000000005</v>
      </c>
      <c r="O320" s="91">
        <f>TETCO_TRANSCO!I333</f>
        <v>-5.5000000000000007E-2</v>
      </c>
      <c r="P320" s="91">
        <f>TETCO_TRANSCO!K333</f>
        <v>0.30500000000000005</v>
      </c>
      <c r="Q320" s="91">
        <f>TETCO_TRANSCO!L333</f>
        <v>2.5000000000000001E-2</v>
      </c>
      <c r="R320" s="91">
        <f>TETCO_TRANSCO!N333</f>
        <v>0.30500000000000005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2.5000000000000001E-2</v>
      </c>
      <c r="AD320" s="153">
        <f t="shared" si="23"/>
        <v>-3.5000000000000003E-2</v>
      </c>
      <c r="AE320" s="153">
        <f t="shared" si="24"/>
        <v>2.5000000000000001E-2</v>
      </c>
    </row>
    <row r="321" spans="2:31" x14ac:dyDescent="0.25">
      <c r="B321" t="str">
        <f t="shared" si="20"/>
        <v>0.39750.020.39750.070.39750.020.39750.070.315-0.00250.375-0.020.3750.0250.375-0.0200000000-0.00250.025-0.020.025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0.31500000000000006</v>
      </c>
      <c r="M321" s="91">
        <f>TETCO_TRANSCO!F334</f>
        <v>-2.5000000000000001E-3</v>
      </c>
      <c r="N321" s="91">
        <f>TETCO_TRANSCO!H334</f>
        <v>0.37500000000000006</v>
      </c>
      <c r="O321" s="91">
        <f>TETCO_TRANSCO!I334</f>
        <v>-0.02</v>
      </c>
      <c r="P321" s="91">
        <f>TETCO_TRANSCO!K334</f>
        <v>0.37500000000000006</v>
      </c>
      <c r="Q321" s="91">
        <f>TETCO_TRANSCO!L334</f>
        <v>2.5000000000000001E-2</v>
      </c>
      <c r="R321" s="91">
        <f>TETCO_TRANSCO!N334</f>
        <v>0.37500000000000006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2.5000000000000001E-2</v>
      </c>
      <c r="AD321" s="153">
        <f t="shared" si="23"/>
        <v>-0.02</v>
      </c>
      <c r="AE321" s="153">
        <f t="shared" si="24"/>
        <v>2.5000000000000001E-2</v>
      </c>
    </row>
    <row r="322" spans="2:31" x14ac:dyDescent="0.25">
      <c r="B322" t="str">
        <f t="shared" si="20"/>
        <v>0.40.020.40.070.40.020.40.070.315-0.0050.375-0.020.3750.0150.375-0.0200000000-0.0050.015-0.020.015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0.31500000000000006</v>
      </c>
      <c r="M322" s="91">
        <f>TETCO_TRANSCO!F335</f>
        <v>-5.0000000000000001E-3</v>
      </c>
      <c r="N322" s="91">
        <f>TETCO_TRANSCO!H335</f>
        <v>0.37500000000000006</v>
      </c>
      <c r="O322" s="91">
        <f>TETCO_TRANSCO!I335</f>
        <v>-0.02</v>
      </c>
      <c r="P322" s="91">
        <f>TETCO_TRANSCO!K335</f>
        <v>0.37500000000000006</v>
      </c>
      <c r="Q322" s="91">
        <f>TETCO_TRANSCO!L335</f>
        <v>1.4999999999999999E-2</v>
      </c>
      <c r="R322" s="91">
        <f>TETCO_TRANSCO!N335</f>
        <v>0.37500000000000006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-5.0000000000000001E-3</v>
      </c>
      <c r="AC322" s="154">
        <f t="shared" si="22"/>
        <v>1.4999999999999999E-2</v>
      </c>
      <c r="AD322" s="153">
        <f t="shared" si="23"/>
        <v>-0.02</v>
      </c>
      <c r="AE322" s="153">
        <f t="shared" si="24"/>
        <v>1.4999999999999999E-2</v>
      </c>
    </row>
    <row r="323" spans="2:31" x14ac:dyDescent="0.25">
      <c r="B323" t="str">
        <f t="shared" si="20"/>
        <v>0.39750.020.39750.050.39750.020.39750.050.29-0.0050.285-0.040.2850.0150.285-0.0200000000-0.0050.015-0.020.015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0.29000000000000004</v>
      </c>
      <c r="M323" s="91">
        <f>TETCO_TRANSCO!F336</f>
        <v>-5.0000000000000001E-3</v>
      </c>
      <c r="N323" s="91">
        <f>TETCO_TRANSCO!H336</f>
        <v>0.28500000000000003</v>
      </c>
      <c r="O323" s="91">
        <f>TETCO_TRANSCO!I336</f>
        <v>-0.04</v>
      </c>
      <c r="P323" s="91">
        <f>TETCO_TRANSCO!K336</f>
        <v>0.28500000000000003</v>
      </c>
      <c r="Q323" s="91">
        <f>TETCO_TRANSCO!L336</f>
        <v>1.4999999999999999E-2</v>
      </c>
      <c r="R323" s="91">
        <f>TETCO_TRANSCO!N336</f>
        <v>0.28500000000000003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-5.0000000000000001E-3</v>
      </c>
      <c r="AC323" s="154">
        <f t="shared" si="22"/>
        <v>1.4999999999999999E-2</v>
      </c>
      <c r="AD323" s="153">
        <f t="shared" si="23"/>
        <v>-0.02</v>
      </c>
      <c r="AE323" s="153">
        <f t="shared" si="24"/>
        <v>1.4999999999999999E-2</v>
      </c>
    </row>
    <row r="324" spans="2:31" x14ac:dyDescent="0.25">
      <c r="B324" t="str">
        <f t="shared" si="20"/>
        <v>0.40.020.40.050.40.020.40.050.35-0.0050.305-0.0850.3050.010.305-0.05500000000-0.0050.01-0.0550.01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0.35</v>
      </c>
      <c r="M324" s="91">
        <f>TETCO_TRANSCO!F337</f>
        <v>-5.0000000000000001E-3</v>
      </c>
      <c r="N324" s="91">
        <f>TETCO_TRANSCO!H337</f>
        <v>0.30500000000000005</v>
      </c>
      <c r="O324" s="91">
        <f>TETCO_TRANSCO!I337</f>
        <v>-8.4999999999999992E-2</v>
      </c>
      <c r="P324" s="91">
        <f>TETCO_TRANSCO!K337</f>
        <v>0.30500000000000005</v>
      </c>
      <c r="Q324" s="91">
        <f>TETCO_TRANSCO!L337</f>
        <v>9.9999999999999985E-3</v>
      </c>
      <c r="R324" s="91">
        <f>TETCO_TRANSCO!N337</f>
        <v>0.30500000000000005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9.9999999999999985E-3</v>
      </c>
      <c r="AD324" s="153">
        <f t="shared" si="23"/>
        <v>-5.5E-2</v>
      </c>
      <c r="AE324" s="153">
        <f t="shared" si="24"/>
        <v>9.9999999999999985E-3</v>
      </c>
    </row>
    <row r="325" spans="2:31" x14ac:dyDescent="0.25">
      <c r="B325" t="str">
        <f t="shared" si="20"/>
        <v>0.5550.050.5550.140.5550.050.5550.140.440.040.45-0.170.450.060.45-0.05000000000.040.06-0.050.06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0.44</v>
      </c>
      <c r="M325" s="91">
        <f>TETCO_TRANSCO!F338</f>
        <v>0.04</v>
      </c>
      <c r="N325" s="91">
        <f>TETCO_TRANSCO!H338</f>
        <v>0.45</v>
      </c>
      <c r="O325" s="91">
        <f>TETCO_TRANSCO!I338</f>
        <v>-0.16999999999999998</v>
      </c>
      <c r="P325" s="91">
        <f>TETCO_TRANSCO!K338</f>
        <v>0.45</v>
      </c>
      <c r="Q325" s="91">
        <f>TETCO_TRANSCO!L338</f>
        <v>0.06</v>
      </c>
      <c r="R325" s="91">
        <f>TETCO_TRANSCO!N338</f>
        <v>0.45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0.04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5">
      <c r="B326" t="str">
        <f t="shared" si="20"/>
        <v>0.910.050.910.290.910.050.910.290.7550.040.98-0.130.980.160.98-0.05000000000.040.16-0.050.16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0.755</v>
      </c>
      <c r="M326" s="91">
        <f>TETCO_TRANSCO!F339</f>
        <v>0.04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0.04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5">
      <c r="B327" t="str">
        <f t="shared" si="20"/>
        <v>1.2150.051.2150.321.2150.051.2150.320.9950.041.6-0.251.60.341.6-0.2000000000.040.34-0.20.34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0.995</v>
      </c>
      <c r="M327" s="91">
        <f>TETCO_TRANSCO!F340</f>
        <v>0.04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0.04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5">
      <c r="B328" t="str">
        <f t="shared" si="20"/>
        <v>1.2150.051.2150.321.2150.051.2150.320.9750.041.6-0.281.60.341.6-0.2000000000.040.34-0.20.34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0.97500000000000009</v>
      </c>
      <c r="M328" s="91">
        <f>TETCO_TRANSCO!F341</f>
        <v>0.04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0.04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5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0.6550.050.6550.150.6550.050.6550.150.510.040.52-0.170.520.10.52-0.05000000000.040.1-0.050.1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0.51</v>
      </c>
      <c r="M329" s="91">
        <f>TETCO_TRANSCO!F342</f>
        <v>0.04</v>
      </c>
      <c r="N329" s="91">
        <f>TETCO_TRANSCO!H342</f>
        <v>0.52</v>
      </c>
      <c r="O329" s="91">
        <f>TETCO_TRANSCO!I342</f>
        <v>-0.16999999999999998</v>
      </c>
      <c r="P329" s="91">
        <f>TETCO_TRANSCO!K342</f>
        <v>0.52</v>
      </c>
      <c r="Q329" s="91">
        <f>TETCO_TRANSCO!L342</f>
        <v>0.1</v>
      </c>
      <c r="R329" s="91">
        <f>TETCO_TRANSCO!N342</f>
        <v>0.52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0.04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5">
      <c r="B330" t="str">
        <f t="shared" si="25"/>
        <v>0.4350.020.4350.050.4350.020.4350.050.3100.345-0.0850.3450.0250.345-0.0450000000000.025-0.0450.025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0.31000000000000005</v>
      </c>
      <c r="M330" s="91">
        <f>TETCO_TRANSCO!F343</f>
        <v>0</v>
      </c>
      <c r="N330" s="91">
        <f>TETCO_TRANSCO!H343</f>
        <v>0.34500000000000003</v>
      </c>
      <c r="O330" s="91">
        <f>TETCO_TRANSCO!I343</f>
        <v>-8.4999999999999992E-2</v>
      </c>
      <c r="P330" s="91">
        <f>TETCO_TRANSCO!K343</f>
        <v>0.34500000000000003</v>
      </c>
      <c r="Q330" s="91">
        <f>TETCO_TRANSCO!L343</f>
        <v>2.5000000000000001E-2</v>
      </c>
      <c r="R330" s="91">
        <f>TETCO_TRANSCO!N343</f>
        <v>0.34500000000000003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0</v>
      </c>
      <c r="AC330" s="154">
        <f t="shared" si="22"/>
        <v>2.5000000000000001E-2</v>
      </c>
      <c r="AD330" s="153">
        <f t="shared" si="23"/>
        <v>-4.4999999999999998E-2</v>
      </c>
      <c r="AE330" s="153">
        <f t="shared" si="24"/>
        <v>2.5000000000000001E-2</v>
      </c>
    </row>
    <row r="331" spans="2:31" x14ac:dyDescent="0.25">
      <c r="B331" t="str">
        <f t="shared" si="25"/>
        <v>0.3850.020.3850.050.3850.020.3850.050.2900.32-0.0650.320.0250.32-0.0350000000000.025-0.0350.025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0.29000000000000004</v>
      </c>
      <c r="M331" s="91">
        <f>TETCO_TRANSCO!F344</f>
        <v>0</v>
      </c>
      <c r="N331" s="91">
        <f>TETCO_TRANSCO!H344</f>
        <v>0.32</v>
      </c>
      <c r="O331" s="91">
        <f>TETCO_TRANSCO!I344</f>
        <v>-6.5000000000000002E-2</v>
      </c>
      <c r="P331" s="91">
        <f>TETCO_TRANSCO!K344</f>
        <v>0.32</v>
      </c>
      <c r="Q331" s="91">
        <f>TETCO_TRANSCO!L344</f>
        <v>2.5000000000000001E-2</v>
      </c>
      <c r="R331" s="91">
        <f>TETCO_TRANSCO!N344</f>
        <v>0.32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0</v>
      </c>
      <c r="AC331" s="154">
        <f t="shared" ref="AC331:AC350" si="27">Q331</f>
        <v>2.5000000000000001E-2</v>
      </c>
      <c r="AD331" s="153">
        <f t="shared" ref="AD331:AD350" si="28">S331</f>
        <v>-3.5000000000000003E-2</v>
      </c>
      <c r="AE331" s="153">
        <f t="shared" ref="AE331:AE350" si="29">Q331</f>
        <v>2.5000000000000001E-2</v>
      </c>
    </row>
    <row r="332" spans="2:31" x14ac:dyDescent="0.25">
      <c r="B332" t="str">
        <f t="shared" si="25"/>
        <v>0.3850.020.3850.060.3850.020.3850.060.3-0.00250.305-0.0550.3050.0250.305-0.03500000000-0.00250.025-0.0350.025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0.30000000000000004</v>
      </c>
      <c r="M332" s="91">
        <f>TETCO_TRANSCO!F345</f>
        <v>-2.5000000000000001E-3</v>
      </c>
      <c r="N332" s="91">
        <f>TETCO_TRANSCO!H345</f>
        <v>0.30500000000000005</v>
      </c>
      <c r="O332" s="91">
        <f>TETCO_TRANSCO!I345</f>
        <v>-5.5000000000000007E-2</v>
      </c>
      <c r="P332" s="91">
        <f>TETCO_TRANSCO!K345</f>
        <v>0.30500000000000005</v>
      </c>
      <c r="Q332" s="91">
        <f>TETCO_TRANSCO!L345</f>
        <v>2.5000000000000001E-2</v>
      </c>
      <c r="R332" s="91">
        <f>TETCO_TRANSCO!N345</f>
        <v>0.30500000000000005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2.5000000000000001E-2</v>
      </c>
      <c r="AD332" s="153">
        <f t="shared" si="28"/>
        <v>-3.5000000000000003E-2</v>
      </c>
      <c r="AE332" s="153">
        <f t="shared" si="29"/>
        <v>2.5000000000000001E-2</v>
      </c>
    </row>
    <row r="333" spans="2:31" x14ac:dyDescent="0.25">
      <c r="B333" t="str">
        <f t="shared" si="25"/>
        <v>0.39750.020.39750.070.39750.020.39750.070.315-0.00250.375-0.020.3750.0250.375-0.0200000000-0.00250.025-0.020.025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0.31500000000000006</v>
      </c>
      <c r="M333" s="91">
        <f>TETCO_TRANSCO!F346</f>
        <v>-2.5000000000000001E-3</v>
      </c>
      <c r="N333" s="91">
        <f>TETCO_TRANSCO!H346</f>
        <v>0.37500000000000006</v>
      </c>
      <c r="O333" s="91">
        <f>TETCO_TRANSCO!I346</f>
        <v>-0.02</v>
      </c>
      <c r="P333" s="91">
        <f>TETCO_TRANSCO!K346</f>
        <v>0.37500000000000006</v>
      </c>
      <c r="Q333" s="91">
        <f>TETCO_TRANSCO!L346</f>
        <v>2.5000000000000001E-2</v>
      </c>
      <c r="R333" s="91">
        <f>TETCO_TRANSCO!N346</f>
        <v>0.37500000000000006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2.5000000000000001E-2</v>
      </c>
      <c r="AD333" s="153">
        <f t="shared" si="28"/>
        <v>-0.02</v>
      </c>
      <c r="AE333" s="153">
        <f t="shared" si="29"/>
        <v>2.5000000000000001E-2</v>
      </c>
    </row>
    <row r="334" spans="2:31" x14ac:dyDescent="0.25">
      <c r="B334" t="str">
        <f t="shared" si="25"/>
        <v>0.40.020.40.070.40.020.40.070.315-0.0050.375-0.020.3750.0150.375-0.0200000000-0.0050.015-0.020.015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0.31500000000000006</v>
      </c>
      <c r="M334" s="91">
        <f>TETCO_TRANSCO!F347</f>
        <v>-5.0000000000000001E-3</v>
      </c>
      <c r="N334" s="91">
        <f>TETCO_TRANSCO!H347</f>
        <v>0.37500000000000006</v>
      </c>
      <c r="O334" s="91">
        <f>TETCO_TRANSCO!I347</f>
        <v>-0.02</v>
      </c>
      <c r="P334" s="91">
        <f>TETCO_TRANSCO!K347</f>
        <v>0.37500000000000006</v>
      </c>
      <c r="Q334" s="91">
        <f>TETCO_TRANSCO!L347</f>
        <v>1.4999999999999999E-2</v>
      </c>
      <c r="R334" s="91">
        <f>TETCO_TRANSCO!N347</f>
        <v>0.37500000000000006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-5.0000000000000001E-3</v>
      </c>
      <c r="AC334" s="154">
        <f t="shared" si="27"/>
        <v>1.4999999999999999E-2</v>
      </c>
      <c r="AD334" s="153">
        <f t="shared" si="28"/>
        <v>-0.02</v>
      </c>
      <c r="AE334" s="153">
        <f t="shared" si="29"/>
        <v>1.4999999999999999E-2</v>
      </c>
    </row>
    <row r="335" spans="2:31" x14ac:dyDescent="0.25">
      <c r="B335" t="str">
        <f t="shared" si="25"/>
        <v>0.39750.020.39750.050.39750.020.39750.050.29-0.0050.285-0.040.2850.0150.285-0.0200000000-0.0050.015-0.020.015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0.29000000000000004</v>
      </c>
      <c r="M335" s="91">
        <f>TETCO_TRANSCO!F348</f>
        <v>-5.0000000000000001E-3</v>
      </c>
      <c r="N335" s="91">
        <f>TETCO_TRANSCO!H348</f>
        <v>0.28500000000000003</v>
      </c>
      <c r="O335" s="91">
        <f>TETCO_TRANSCO!I348</f>
        <v>-0.04</v>
      </c>
      <c r="P335" s="91">
        <f>TETCO_TRANSCO!K348</f>
        <v>0.28500000000000003</v>
      </c>
      <c r="Q335" s="91">
        <f>TETCO_TRANSCO!L348</f>
        <v>1.4999999999999999E-2</v>
      </c>
      <c r="R335" s="91">
        <f>TETCO_TRANSCO!N348</f>
        <v>0.28500000000000003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-5.0000000000000001E-3</v>
      </c>
      <c r="AC335" s="154">
        <f t="shared" si="27"/>
        <v>1.4999999999999999E-2</v>
      </c>
      <c r="AD335" s="153">
        <f t="shared" si="28"/>
        <v>-0.02</v>
      </c>
      <c r="AE335" s="153">
        <f t="shared" si="29"/>
        <v>1.4999999999999999E-2</v>
      </c>
    </row>
    <row r="336" spans="2:31" x14ac:dyDescent="0.25">
      <c r="B336" t="str">
        <f t="shared" si="25"/>
        <v>0.40.020.40.050.40.020.40.050.35-0.0050.305-0.0850.3050.010.305-0.05500000000-0.0050.01-0.0550.01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0.35</v>
      </c>
      <c r="M336" s="91">
        <f>TETCO_TRANSCO!F349</f>
        <v>-5.0000000000000001E-3</v>
      </c>
      <c r="N336" s="91">
        <f>TETCO_TRANSCO!H349</f>
        <v>0.30500000000000005</v>
      </c>
      <c r="O336" s="91">
        <f>TETCO_TRANSCO!I349</f>
        <v>-8.4999999999999992E-2</v>
      </c>
      <c r="P336" s="91">
        <f>TETCO_TRANSCO!K349</f>
        <v>0.30500000000000005</v>
      </c>
      <c r="Q336" s="91">
        <f>TETCO_TRANSCO!L349</f>
        <v>9.9999999999999985E-3</v>
      </c>
      <c r="R336" s="91">
        <f>TETCO_TRANSCO!N349</f>
        <v>0.30500000000000005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9.9999999999999985E-3</v>
      </c>
      <c r="AD336" s="153">
        <f t="shared" si="28"/>
        <v>-5.5E-2</v>
      </c>
      <c r="AE336" s="153">
        <f t="shared" si="29"/>
        <v>9.9999999999999985E-3</v>
      </c>
    </row>
    <row r="337" spans="2:31" x14ac:dyDescent="0.25">
      <c r="B337" t="str">
        <f t="shared" si="25"/>
        <v>0.5550.050.5550.140.5550.050.5550.140.440.040.45-0.170.450.060.45-0.05000000000.040.06-0.050.06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0.44</v>
      </c>
      <c r="M337" s="91">
        <f>TETCO_TRANSCO!F350</f>
        <v>0.04</v>
      </c>
      <c r="N337" s="91">
        <f>TETCO_TRANSCO!H350</f>
        <v>0.45</v>
      </c>
      <c r="O337" s="91">
        <f>TETCO_TRANSCO!I350</f>
        <v>-0.16999999999999998</v>
      </c>
      <c r="P337" s="91">
        <f>TETCO_TRANSCO!K350</f>
        <v>0.45</v>
      </c>
      <c r="Q337" s="91">
        <f>TETCO_TRANSCO!L350</f>
        <v>0.06</v>
      </c>
      <c r="R337" s="91">
        <f>TETCO_TRANSCO!N350</f>
        <v>0.45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0.04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5">
      <c r="B338" t="str">
        <f t="shared" si="25"/>
        <v>0.910.050.910.290.910.050.910.290.7550.040.98-0.130.980.160.98-0.05000000000.040.16-0.050.16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0.755</v>
      </c>
      <c r="M338" s="91">
        <f>TETCO_TRANSCO!F351</f>
        <v>0.04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0.04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5">
      <c r="B339" t="str">
        <f t="shared" si="25"/>
        <v>1.2150.051.2150.321.2150.051.2150.320.9950.041.6-0.251.60.341.6-0.2000000000.040.34-0.20.34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0.995</v>
      </c>
      <c r="M339" s="91">
        <f>TETCO_TRANSCO!F352</f>
        <v>0.04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0.04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5">
      <c r="B340" t="str">
        <f t="shared" si="25"/>
        <v>1.2150.051.2150.321.2150.051.2150.320.9750.041.6-0.281.60.341.6-0.2000000000.040.34-0.20.34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0.97500000000000009</v>
      </c>
      <c r="M340" s="91">
        <f>TETCO_TRANSCO!F353</f>
        <v>0.04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0.04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5">
      <c r="B341" t="str">
        <f t="shared" si="25"/>
        <v>0.6550.050.6550.150.6550.050.6550.150.510.040.52-0.170.520.10.52-0.05000000000.040.1-0.050.1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0.51</v>
      </c>
      <c r="M341" s="91">
        <f>TETCO_TRANSCO!F354</f>
        <v>0.04</v>
      </c>
      <c r="N341" s="91">
        <f>TETCO_TRANSCO!H354</f>
        <v>0.52</v>
      </c>
      <c r="O341" s="91">
        <f>TETCO_TRANSCO!I354</f>
        <v>-0.16999999999999998</v>
      </c>
      <c r="P341" s="91">
        <f>TETCO_TRANSCO!K354</f>
        <v>0.52</v>
      </c>
      <c r="Q341" s="91">
        <f>TETCO_TRANSCO!L354</f>
        <v>0.1</v>
      </c>
      <c r="R341" s="91">
        <f>TETCO_TRANSCO!N354</f>
        <v>0.52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0.04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5">
      <c r="B342" t="str">
        <f t="shared" si="25"/>
        <v>0.4350.020.4350.050.4350.020.4350.050.3100.345-0.0850.3450.0250.345-0.0450000000000.025-0.0450.025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0.31000000000000005</v>
      </c>
      <c r="M342" s="91">
        <f>TETCO_TRANSCO!F355</f>
        <v>0</v>
      </c>
      <c r="N342" s="91">
        <f>TETCO_TRANSCO!H355</f>
        <v>0.34500000000000003</v>
      </c>
      <c r="O342" s="91">
        <f>TETCO_TRANSCO!I355</f>
        <v>-8.4999999999999992E-2</v>
      </c>
      <c r="P342" s="91">
        <f>TETCO_TRANSCO!K355</f>
        <v>0.34500000000000003</v>
      </c>
      <c r="Q342" s="91">
        <f>TETCO_TRANSCO!L355</f>
        <v>2.5000000000000001E-2</v>
      </c>
      <c r="R342" s="91">
        <f>TETCO_TRANSCO!N355</f>
        <v>0.34500000000000003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0</v>
      </c>
      <c r="AC342" s="154">
        <f t="shared" si="27"/>
        <v>2.5000000000000001E-2</v>
      </c>
      <c r="AD342" s="153">
        <f t="shared" si="28"/>
        <v>-4.4999999999999998E-2</v>
      </c>
      <c r="AE342" s="153">
        <f t="shared" si="29"/>
        <v>2.5000000000000001E-2</v>
      </c>
    </row>
    <row r="343" spans="2:31" x14ac:dyDescent="0.25">
      <c r="B343" t="str">
        <f t="shared" si="25"/>
        <v>0.3850.020.3850.050.3850.020.3850.050.2900.32-0.0650.320.0250.32-0.0350000000000.025-0.0350.025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0.29000000000000004</v>
      </c>
      <c r="M343" s="91">
        <f>TETCO_TRANSCO!F356</f>
        <v>0</v>
      </c>
      <c r="N343" s="91">
        <f>TETCO_TRANSCO!H356</f>
        <v>0.32</v>
      </c>
      <c r="O343" s="91">
        <f>TETCO_TRANSCO!I356</f>
        <v>-6.5000000000000002E-2</v>
      </c>
      <c r="P343" s="91">
        <f>TETCO_TRANSCO!K356</f>
        <v>0.32</v>
      </c>
      <c r="Q343" s="91">
        <f>TETCO_TRANSCO!L356</f>
        <v>2.5000000000000001E-2</v>
      </c>
      <c r="R343" s="91">
        <f>TETCO_TRANSCO!N356</f>
        <v>0.32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0</v>
      </c>
      <c r="AC343" s="154">
        <f t="shared" si="27"/>
        <v>2.5000000000000001E-2</v>
      </c>
      <c r="AD343" s="153">
        <f t="shared" si="28"/>
        <v>-3.5000000000000003E-2</v>
      </c>
      <c r="AE343" s="153">
        <f t="shared" si="29"/>
        <v>2.5000000000000001E-2</v>
      </c>
    </row>
    <row r="344" spans="2:31" x14ac:dyDescent="0.25">
      <c r="B344" t="str">
        <f t="shared" si="25"/>
        <v>0.3850.020.3850.060.3850.020.3850.060.3-0.00250.305-0.0550.3050.0250.305-0.03500000000-0.00250.025-0.0350.025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0.30000000000000004</v>
      </c>
      <c r="M344" s="91">
        <f>TETCO_TRANSCO!F357</f>
        <v>-2.5000000000000001E-3</v>
      </c>
      <c r="N344" s="91">
        <f>TETCO_TRANSCO!H357</f>
        <v>0.30500000000000005</v>
      </c>
      <c r="O344" s="91">
        <f>TETCO_TRANSCO!I357</f>
        <v>-5.5000000000000007E-2</v>
      </c>
      <c r="P344" s="91">
        <f>TETCO_TRANSCO!K357</f>
        <v>0.30500000000000005</v>
      </c>
      <c r="Q344" s="91">
        <f>TETCO_TRANSCO!L357</f>
        <v>2.5000000000000001E-2</v>
      </c>
      <c r="R344" s="91">
        <f>TETCO_TRANSCO!N357</f>
        <v>0.30500000000000005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2.5000000000000001E-2</v>
      </c>
      <c r="AD344" s="153">
        <f t="shared" si="28"/>
        <v>-3.5000000000000003E-2</v>
      </c>
      <c r="AE344" s="153">
        <f t="shared" si="29"/>
        <v>2.5000000000000001E-2</v>
      </c>
    </row>
    <row r="345" spans="2:31" x14ac:dyDescent="0.25">
      <c r="B345" t="str">
        <f t="shared" si="25"/>
        <v>0.39750.020.39750.070.39750.020.39750.070.315-0.00250.375-0.020.3750.0250.375-0.0200000000-0.00250.025-0.020.025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0.31500000000000006</v>
      </c>
      <c r="M345" s="91">
        <f>TETCO_TRANSCO!F358</f>
        <v>-2.5000000000000001E-3</v>
      </c>
      <c r="N345" s="91">
        <f>TETCO_TRANSCO!H358</f>
        <v>0.37500000000000006</v>
      </c>
      <c r="O345" s="91">
        <f>TETCO_TRANSCO!I358</f>
        <v>-0.02</v>
      </c>
      <c r="P345" s="91">
        <f>TETCO_TRANSCO!K358</f>
        <v>0.37500000000000006</v>
      </c>
      <c r="Q345" s="91">
        <f>TETCO_TRANSCO!L358</f>
        <v>2.5000000000000001E-2</v>
      </c>
      <c r="R345" s="91">
        <f>TETCO_TRANSCO!N358</f>
        <v>0.37500000000000006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2.5000000000000001E-2</v>
      </c>
      <c r="AD345" s="153">
        <f t="shared" si="28"/>
        <v>-0.02</v>
      </c>
      <c r="AE345" s="153">
        <f t="shared" si="29"/>
        <v>2.5000000000000001E-2</v>
      </c>
    </row>
    <row r="346" spans="2:31" x14ac:dyDescent="0.25">
      <c r="B346" t="str">
        <f t="shared" si="25"/>
        <v>0.40.020.40.070.40.020.40.070.315-0.0050.375-0.020.3750.0150.375-0.0200000000-0.0050.015-0.020.015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0.31500000000000006</v>
      </c>
      <c r="M346" s="91">
        <f>TETCO_TRANSCO!F359</f>
        <v>-5.0000000000000001E-3</v>
      </c>
      <c r="N346" s="91">
        <f>TETCO_TRANSCO!H359</f>
        <v>0.37500000000000006</v>
      </c>
      <c r="O346" s="91">
        <f>TETCO_TRANSCO!I359</f>
        <v>-0.02</v>
      </c>
      <c r="P346" s="91">
        <f>TETCO_TRANSCO!K359</f>
        <v>0.37500000000000006</v>
      </c>
      <c r="Q346" s="91">
        <f>TETCO_TRANSCO!L359</f>
        <v>1.4999999999999999E-2</v>
      </c>
      <c r="R346" s="91">
        <f>TETCO_TRANSCO!N359</f>
        <v>0.37500000000000006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-5.0000000000000001E-3</v>
      </c>
      <c r="AC346" s="154">
        <f t="shared" si="27"/>
        <v>1.4999999999999999E-2</v>
      </c>
      <c r="AD346" s="153">
        <f t="shared" si="28"/>
        <v>-0.02</v>
      </c>
      <c r="AE346" s="153">
        <f t="shared" si="29"/>
        <v>1.4999999999999999E-2</v>
      </c>
    </row>
    <row r="347" spans="2:31" x14ac:dyDescent="0.25">
      <c r="B347" t="str">
        <f t="shared" si="25"/>
        <v>0.39750.020.39750.050.39750.020.39750.050.29-0.0050.285-0.040.2850.0150.285-0.0200000000-0.0050.015-0.020.015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0.29000000000000004</v>
      </c>
      <c r="M347" s="91">
        <f>TETCO_TRANSCO!F360</f>
        <v>-5.0000000000000001E-3</v>
      </c>
      <c r="N347" s="91">
        <f>TETCO_TRANSCO!H360</f>
        <v>0.28500000000000003</v>
      </c>
      <c r="O347" s="91">
        <f>TETCO_TRANSCO!I360</f>
        <v>-0.04</v>
      </c>
      <c r="P347" s="91">
        <f>TETCO_TRANSCO!K360</f>
        <v>0.28500000000000003</v>
      </c>
      <c r="Q347" s="91">
        <f>TETCO_TRANSCO!L360</f>
        <v>1.4999999999999999E-2</v>
      </c>
      <c r="R347" s="91">
        <f>TETCO_TRANSCO!N360</f>
        <v>0.28500000000000003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-5.0000000000000001E-3</v>
      </c>
      <c r="AC347" s="154">
        <f t="shared" si="27"/>
        <v>1.4999999999999999E-2</v>
      </c>
      <c r="AD347" s="153">
        <f t="shared" si="28"/>
        <v>-0.02</v>
      </c>
      <c r="AE347" s="153">
        <f t="shared" si="29"/>
        <v>1.4999999999999999E-2</v>
      </c>
    </row>
    <row r="348" spans="2:31" x14ac:dyDescent="0.25">
      <c r="B348" t="str">
        <f t="shared" si="25"/>
        <v>0.40.020.40.050.40.020.40.050.35-0.0050.305-0.0850.3050.010.305-0.05500000000-0.0050.01-0.0550.01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0.35</v>
      </c>
      <c r="M348" s="91">
        <f>TETCO_TRANSCO!F361</f>
        <v>-5.0000000000000001E-3</v>
      </c>
      <c r="N348" s="91">
        <f>TETCO_TRANSCO!H361</f>
        <v>0.30500000000000005</v>
      </c>
      <c r="O348" s="91">
        <f>TETCO_TRANSCO!I361</f>
        <v>-8.4999999999999992E-2</v>
      </c>
      <c r="P348" s="91">
        <f>TETCO_TRANSCO!K361</f>
        <v>0.30500000000000005</v>
      </c>
      <c r="Q348" s="91">
        <f>TETCO_TRANSCO!L361</f>
        <v>9.9999999999999985E-3</v>
      </c>
      <c r="R348" s="91">
        <f>TETCO_TRANSCO!N361</f>
        <v>0.30500000000000005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9.9999999999999985E-3</v>
      </c>
      <c r="AD348" s="153">
        <f t="shared" si="28"/>
        <v>-5.5E-2</v>
      </c>
      <c r="AE348" s="153">
        <f t="shared" si="29"/>
        <v>9.9999999999999985E-3</v>
      </c>
    </row>
    <row r="349" spans="2:31" x14ac:dyDescent="0.25">
      <c r="B349" t="str">
        <f t="shared" si="25"/>
        <v>0.5550.050.5550.140.5550.050.5550.140.440.040.45-0.620.450.060.45-0.5000000000.040.06-0.50.06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0.44</v>
      </c>
      <c r="M349" s="91">
        <f>TETCO_TRANSCO!F362</f>
        <v>0.04</v>
      </c>
      <c r="N349" s="91">
        <f>TETCO_TRANSCO!H362</f>
        <v>0.45</v>
      </c>
      <c r="O349" s="91">
        <f>TETCO_TRANSCO!I362</f>
        <v>-0.62</v>
      </c>
      <c r="P349" s="91">
        <f>TETCO_TRANSCO!K362</f>
        <v>0.45</v>
      </c>
      <c r="Q349" s="91">
        <f>TETCO_TRANSCO!L362</f>
        <v>0.06</v>
      </c>
      <c r="R349" s="91">
        <f>TETCO_TRANSCO!N362</f>
        <v>0.45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0.04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5">
      <c r="B350" t="str">
        <f t="shared" si="25"/>
        <v>0.910.050.910.290.910.050.910.290.7550.040.98-0.780.980.160.98-0.7000000000.040.16-0.70.16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0.755</v>
      </c>
      <c r="M350" s="91">
        <f>TETCO_TRANSCO!F363</f>
        <v>0.04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0.04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5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5">
      <c r="C352" s="46"/>
      <c r="AB352" s="154" t="s">
        <v>39</v>
      </c>
      <c r="AC352" s="154" t="s">
        <v>39</v>
      </c>
    </row>
    <row r="353" spans="3:29" x14ac:dyDescent="0.25">
      <c r="C353" s="46"/>
      <c r="AB353" s="154" t="s">
        <v>39</v>
      </c>
      <c r="AC353" s="154" t="s">
        <v>39</v>
      </c>
    </row>
    <row r="354" spans="3:29" x14ac:dyDescent="0.25">
      <c r="C354" s="46"/>
      <c r="AB354" s="154" t="s">
        <v>39</v>
      </c>
      <c r="AC354" s="154" t="s">
        <v>39</v>
      </c>
    </row>
    <row r="355" spans="3:29" x14ac:dyDescent="0.25">
      <c r="C355" s="46"/>
      <c r="AB355" s="154" t="s">
        <v>39</v>
      </c>
      <c r="AC355" s="154" t="s">
        <v>39</v>
      </c>
    </row>
    <row r="356" spans="3:29" x14ac:dyDescent="0.25">
      <c r="C356" s="46"/>
      <c r="AB356" s="154" t="s">
        <v>39</v>
      </c>
      <c r="AC356" s="154" t="s">
        <v>39</v>
      </c>
    </row>
    <row r="357" spans="3:29" x14ac:dyDescent="0.25">
      <c r="C357" s="9"/>
      <c r="AB357" s="154" t="s">
        <v>39</v>
      </c>
      <c r="AC357" s="154" t="s">
        <v>39</v>
      </c>
    </row>
    <row r="358" spans="3:29" x14ac:dyDescent="0.25">
      <c r="C358" s="9"/>
      <c r="AB358" s="154" t="s">
        <v>39</v>
      </c>
      <c r="AC358" s="154" t="s">
        <v>39</v>
      </c>
    </row>
    <row r="359" spans="3:29" x14ac:dyDescent="0.25">
      <c r="C359" s="9"/>
      <c r="AB359" s="154" t="s">
        <v>39</v>
      </c>
      <c r="AC359" s="154" t="s">
        <v>39</v>
      </c>
    </row>
    <row r="360" spans="3:29" x14ac:dyDescent="0.25">
      <c r="C360" s="9"/>
      <c r="AB360" s="154" t="s">
        <v>39</v>
      </c>
      <c r="AC360" s="154" t="s">
        <v>39</v>
      </c>
    </row>
    <row r="361" spans="3:29" x14ac:dyDescent="0.25">
      <c r="C361" s="9"/>
      <c r="AB361" s="154" t="s">
        <v>39</v>
      </c>
      <c r="AC361" s="154" t="s">
        <v>39</v>
      </c>
    </row>
    <row r="362" spans="3:29" x14ac:dyDescent="0.25">
      <c r="C362" s="9"/>
      <c r="AB362" s="154" t="s">
        <v>39</v>
      </c>
      <c r="AC362" s="154" t="s">
        <v>39</v>
      </c>
    </row>
    <row r="363" spans="3:29" x14ac:dyDescent="0.25">
      <c r="C363" s="9"/>
      <c r="AB363" s="154" t="s">
        <v>39</v>
      </c>
      <c r="AC363" s="154" t="s">
        <v>39</v>
      </c>
    </row>
    <row r="364" spans="3:29" x14ac:dyDescent="0.25">
      <c r="C364" s="9"/>
      <c r="AB364" s="154" t="s">
        <v>39</v>
      </c>
      <c r="AC364" s="154" t="s">
        <v>39</v>
      </c>
    </row>
    <row r="365" spans="3:29" x14ac:dyDescent="0.25">
      <c r="C365" s="9"/>
      <c r="AB365" s="154" t="s">
        <v>39</v>
      </c>
      <c r="AC365" s="154" t="s">
        <v>39</v>
      </c>
    </row>
    <row r="366" spans="3:29" x14ac:dyDescent="0.25">
      <c r="C366" s="9"/>
      <c r="AB366" s="154" t="s">
        <v>39</v>
      </c>
      <c r="AC366" s="154" t="s">
        <v>39</v>
      </c>
    </row>
    <row r="367" spans="3:29" x14ac:dyDescent="0.25">
      <c r="C367" s="9"/>
      <c r="AB367" s="154" t="s">
        <v>39</v>
      </c>
      <c r="AC367" s="154" t="s">
        <v>39</v>
      </c>
    </row>
    <row r="368" spans="3:29" x14ac:dyDescent="0.25">
      <c r="C368" s="9"/>
      <c r="AB368" s="154" t="s">
        <v>39</v>
      </c>
      <c r="AC368" s="154" t="s">
        <v>39</v>
      </c>
    </row>
    <row r="369" spans="3:29" x14ac:dyDescent="0.25">
      <c r="C369" s="9"/>
      <c r="AB369" s="154" t="s">
        <v>39</v>
      </c>
      <c r="AC369" s="154" t="s">
        <v>39</v>
      </c>
    </row>
    <row r="370" spans="3:29" x14ac:dyDescent="0.25">
      <c r="C370" s="9"/>
      <c r="AB370" s="154" t="s">
        <v>39</v>
      </c>
      <c r="AC370" s="154" t="s">
        <v>39</v>
      </c>
    </row>
    <row r="371" spans="3:29" x14ac:dyDescent="0.25">
      <c r="C371" s="9"/>
      <c r="AB371" s="154" t="s">
        <v>39</v>
      </c>
      <c r="AC371" s="154" t="s">
        <v>39</v>
      </c>
    </row>
    <row r="372" spans="3:29" x14ac:dyDescent="0.25">
      <c r="C372" s="9"/>
      <c r="AB372" s="154" t="s">
        <v>39</v>
      </c>
      <c r="AC372" s="154" t="s">
        <v>39</v>
      </c>
    </row>
    <row r="373" spans="3:29" x14ac:dyDescent="0.25">
      <c r="C373" s="9"/>
      <c r="AB373" s="154" t="s">
        <v>39</v>
      </c>
      <c r="AC373" s="154" t="s">
        <v>39</v>
      </c>
    </row>
    <row r="374" spans="3:29" x14ac:dyDescent="0.25">
      <c r="C374" s="9"/>
      <c r="AB374" s="154" t="s">
        <v>39</v>
      </c>
      <c r="AC374" s="154" t="s">
        <v>39</v>
      </c>
    </row>
    <row r="375" spans="3:29" x14ac:dyDescent="0.25">
      <c r="C375" s="9"/>
      <c r="AB375" s="154" t="s">
        <v>39</v>
      </c>
      <c r="AC375" s="154" t="s">
        <v>39</v>
      </c>
    </row>
    <row r="376" spans="3:29" x14ac:dyDescent="0.25">
      <c r="C376" s="9"/>
      <c r="AB376" s="154" t="s">
        <v>39</v>
      </c>
      <c r="AC376" s="154" t="s">
        <v>39</v>
      </c>
    </row>
    <row r="377" spans="3:29" x14ac:dyDescent="0.25">
      <c r="C377" s="9"/>
      <c r="AB377" s="154" t="s">
        <v>39</v>
      </c>
      <c r="AC377" s="154" t="s">
        <v>39</v>
      </c>
    </row>
    <row r="378" spans="3:29" x14ac:dyDescent="0.25">
      <c r="C378" s="9"/>
      <c r="AB378" s="154" t="s">
        <v>39</v>
      </c>
      <c r="AC378" s="154" t="s">
        <v>39</v>
      </c>
    </row>
    <row r="379" spans="3:29" x14ac:dyDescent="0.25">
      <c r="C379" s="9"/>
      <c r="AB379" s="154" t="s">
        <v>39</v>
      </c>
      <c r="AC379" s="154" t="s">
        <v>39</v>
      </c>
    </row>
    <row r="380" spans="3:29" x14ac:dyDescent="0.25">
      <c r="C380" s="9"/>
      <c r="AB380" s="154" t="s">
        <v>39</v>
      </c>
      <c r="AC380" s="154" t="s">
        <v>39</v>
      </c>
    </row>
    <row r="381" spans="3:29" x14ac:dyDescent="0.25">
      <c r="C381" s="9"/>
    </row>
    <row r="382" spans="3:29" x14ac:dyDescent="0.25">
      <c r="C382" s="9"/>
    </row>
    <row r="383" spans="3:29" x14ac:dyDescent="0.25">
      <c r="C383" s="9"/>
    </row>
    <row r="384" spans="3:29" x14ac:dyDescent="0.25">
      <c r="C384" s="9"/>
    </row>
    <row r="385" spans="3:3" x14ac:dyDescent="0.25">
      <c r="C385" s="9"/>
    </row>
    <row r="386" spans="3:3" x14ac:dyDescent="0.25">
      <c r="C386" s="9"/>
    </row>
    <row r="387" spans="3:3" x14ac:dyDescent="0.25">
      <c r="C387" s="9"/>
    </row>
    <row r="388" spans="3:3" x14ac:dyDescent="0.25">
      <c r="C388" s="9"/>
    </row>
    <row r="389" spans="3:3" x14ac:dyDescent="0.25">
      <c r="C389" s="9"/>
    </row>
    <row r="390" spans="3:3" x14ac:dyDescent="0.25">
      <c r="C390" s="9"/>
    </row>
    <row r="391" spans="3:3" x14ac:dyDescent="0.25">
      <c r="C391" s="9"/>
    </row>
    <row r="392" spans="3:3" x14ac:dyDescent="0.25">
      <c r="C392" s="9"/>
    </row>
    <row r="393" spans="3:3" x14ac:dyDescent="0.25">
      <c r="C393" s="9"/>
    </row>
    <row r="394" spans="3:3" x14ac:dyDescent="0.25">
      <c r="C394" s="9"/>
    </row>
    <row r="395" spans="3:3" x14ac:dyDescent="0.25">
      <c r="C395" s="9"/>
    </row>
    <row r="396" spans="3:3" x14ac:dyDescent="0.25">
      <c r="C396" s="9"/>
    </row>
    <row r="397" spans="3:3" x14ac:dyDescent="0.25">
      <c r="C397" s="9"/>
    </row>
    <row r="398" spans="3:3" x14ac:dyDescent="0.25">
      <c r="C398" s="9"/>
    </row>
    <row r="399" spans="3:3" x14ac:dyDescent="0.25">
      <c r="C399" s="9"/>
    </row>
    <row r="400" spans="3:3" x14ac:dyDescent="0.25">
      <c r="C400" s="9"/>
    </row>
    <row r="401" spans="3:3" x14ac:dyDescent="0.25">
      <c r="C401" s="9"/>
    </row>
    <row r="402" spans="3:3" x14ac:dyDescent="0.25">
      <c r="C402" s="9"/>
    </row>
    <row r="403" spans="3:3" x14ac:dyDescent="0.25">
      <c r="C403" s="9"/>
    </row>
    <row r="404" spans="3:3" x14ac:dyDescent="0.25">
      <c r="C404" s="9"/>
    </row>
    <row r="405" spans="3:3" x14ac:dyDescent="0.25">
      <c r="C405" s="9"/>
    </row>
    <row r="406" spans="3:3" x14ac:dyDescent="0.25">
      <c r="C406" s="9"/>
    </row>
    <row r="407" spans="3:3" x14ac:dyDescent="0.25">
      <c r="C407" s="9"/>
    </row>
    <row r="408" spans="3:3" x14ac:dyDescent="0.25">
      <c r="C408" s="9"/>
    </row>
    <row r="409" spans="3:3" x14ac:dyDescent="0.25">
      <c r="C409" s="9"/>
    </row>
    <row r="410" spans="3:3" x14ac:dyDescent="0.25">
      <c r="C410" s="9"/>
    </row>
    <row r="411" spans="3:3" x14ac:dyDescent="0.25">
      <c r="C411" s="9"/>
    </row>
    <row r="412" spans="3:3" x14ac:dyDescent="0.25">
      <c r="C412" s="9"/>
    </row>
    <row r="413" spans="3:3" x14ac:dyDescent="0.25">
      <c r="C413" s="9"/>
    </row>
    <row r="414" spans="3:3" x14ac:dyDescent="0.25">
      <c r="C414" s="9"/>
    </row>
    <row r="415" spans="3:3" x14ac:dyDescent="0.25">
      <c r="C415" s="9"/>
    </row>
    <row r="416" spans="3:3" x14ac:dyDescent="0.25">
      <c r="C416" s="9"/>
    </row>
    <row r="417" spans="3:3" x14ac:dyDescent="0.25">
      <c r="C417" s="9"/>
    </row>
    <row r="418" spans="3:3" x14ac:dyDescent="0.25">
      <c r="C418" s="9"/>
    </row>
    <row r="419" spans="3:3" x14ac:dyDescent="0.25">
      <c r="C419" s="9"/>
    </row>
    <row r="420" spans="3:3" x14ac:dyDescent="0.25">
      <c r="C420" s="9"/>
    </row>
    <row r="421" spans="3:3" x14ac:dyDescent="0.25">
      <c r="C421" s="9"/>
    </row>
    <row r="422" spans="3:3" x14ac:dyDescent="0.25">
      <c r="C422" s="9"/>
    </row>
    <row r="423" spans="3:3" x14ac:dyDescent="0.25">
      <c r="C423" s="9"/>
    </row>
    <row r="424" spans="3:3" x14ac:dyDescent="0.25">
      <c r="C424" s="9"/>
    </row>
    <row r="425" spans="3:3" x14ac:dyDescent="0.25">
      <c r="C425" s="9"/>
    </row>
    <row r="426" spans="3:3" x14ac:dyDescent="0.25">
      <c r="C426" s="9"/>
    </row>
    <row r="427" spans="3:3" x14ac:dyDescent="0.25">
      <c r="C427" s="9"/>
    </row>
    <row r="428" spans="3:3" x14ac:dyDescent="0.25">
      <c r="C428" s="9"/>
    </row>
    <row r="429" spans="3:3" x14ac:dyDescent="0.25">
      <c r="C429" s="9"/>
    </row>
    <row r="430" spans="3:3" x14ac:dyDescent="0.25">
      <c r="C430" s="9"/>
    </row>
    <row r="431" spans="3:3" x14ac:dyDescent="0.25">
      <c r="C431" s="9"/>
    </row>
    <row r="432" spans="3:3" x14ac:dyDescent="0.25">
      <c r="C432" s="9"/>
    </row>
    <row r="433" spans="3:3" x14ac:dyDescent="0.25">
      <c r="C433" s="9"/>
    </row>
    <row r="434" spans="3:3" x14ac:dyDescent="0.25">
      <c r="C434" s="9"/>
    </row>
    <row r="435" spans="3:3" x14ac:dyDescent="0.25">
      <c r="C435" s="9"/>
    </row>
    <row r="436" spans="3:3" x14ac:dyDescent="0.25">
      <c r="C436" s="9"/>
    </row>
    <row r="437" spans="3:3" x14ac:dyDescent="0.25">
      <c r="C437" s="9"/>
    </row>
    <row r="438" spans="3:3" x14ac:dyDescent="0.25">
      <c r="C438" s="9"/>
    </row>
    <row r="439" spans="3:3" x14ac:dyDescent="0.25">
      <c r="C439" s="9"/>
    </row>
    <row r="440" spans="3:3" x14ac:dyDescent="0.25">
      <c r="C440" s="9"/>
    </row>
    <row r="441" spans="3:3" x14ac:dyDescent="0.25">
      <c r="C441" s="9"/>
    </row>
    <row r="442" spans="3:3" x14ac:dyDescent="0.25">
      <c r="C442" s="5"/>
    </row>
    <row r="443" spans="3:3" x14ac:dyDescent="0.25">
      <c r="C443" s="5"/>
    </row>
    <row r="444" spans="3:3" x14ac:dyDescent="0.25">
      <c r="C444" s="5"/>
    </row>
    <row r="445" spans="3:3" x14ac:dyDescent="0.25">
      <c r="C445" s="5"/>
    </row>
    <row r="446" spans="3:3" x14ac:dyDescent="0.25">
      <c r="C446" s="5"/>
    </row>
    <row r="447" spans="3:3" x14ac:dyDescent="0.25">
      <c r="C447" s="5"/>
    </row>
    <row r="448" spans="3:3" x14ac:dyDescent="0.25">
      <c r="C448" s="5"/>
    </row>
    <row r="449" spans="3:3" x14ac:dyDescent="0.25">
      <c r="C449" s="5"/>
    </row>
    <row r="450" spans="3:3" x14ac:dyDescent="0.25">
      <c r="C450" s="5"/>
    </row>
    <row r="451" spans="3:3" x14ac:dyDescent="0.25">
      <c r="C451" s="5"/>
    </row>
    <row r="452" spans="3:3" x14ac:dyDescent="0.25">
      <c r="C452" s="5"/>
    </row>
    <row r="453" spans="3:3" x14ac:dyDescent="0.25">
      <c r="C453" s="5"/>
    </row>
    <row r="454" spans="3:3" x14ac:dyDescent="0.25">
      <c r="C454" s="5"/>
    </row>
    <row r="455" spans="3:3" x14ac:dyDescent="0.25">
      <c r="C455" s="5"/>
    </row>
    <row r="456" spans="3:3" x14ac:dyDescent="0.25">
      <c r="C456" s="5"/>
    </row>
    <row r="457" spans="3:3" x14ac:dyDescent="0.25">
      <c r="C457" s="5"/>
    </row>
    <row r="458" spans="3:3" x14ac:dyDescent="0.25">
      <c r="C458" s="5"/>
    </row>
    <row r="459" spans="3:3" x14ac:dyDescent="0.25">
      <c r="C459" s="5"/>
    </row>
    <row r="460" spans="3:3" x14ac:dyDescent="0.25">
      <c r="C460" s="5"/>
    </row>
    <row r="461" spans="3:3" x14ac:dyDescent="0.25">
      <c r="C461" s="5"/>
    </row>
    <row r="462" spans="3:3" x14ac:dyDescent="0.25">
      <c r="C462" s="5"/>
    </row>
    <row r="463" spans="3:3" x14ac:dyDescent="0.25">
      <c r="C463" s="5"/>
    </row>
    <row r="464" spans="3:3" x14ac:dyDescent="0.25">
      <c r="C464" s="5"/>
    </row>
    <row r="465" spans="3:3" x14ac:dyDescent="0.25">
      <c r="C465" s="5"/>
    </row>
    <row r="466" spans="3:3" x14ac:dyDescent="0.25">
      <c r="C466" s="5"/>
    </row>
    <row r="467" spans="3:3" x14ac:dyDescent="0.25">
      <c r="C467" s="5"/>
    </row>
    <row r="468" spans="3:3" x14ac:dyDescent="0.25">
      <c r="C468" s="5"/>
    </row>
    <row r="469" spans="3:3" x14ac:dyDescent="0.25">
      <c r="C469" s="5"/>
    </row>
    <row r="470" spans="3:3" x14ac:dyDescent="0.25">
      <c r="C470" s="5"/>
    </row>
    <row r="471" spans="3:3" x14ac:dyDescent="0.25">
      <c r="C471" s="5"/>
    </row>
    <row r="472" spans="3:3" x14ac:dyDescent="0.25">
      <c r="C472" s="5"/>
    </row>
    <row r="473" spans="3:3" x14ac:dyDescent="0.25">
      <c r="C473" s="5"/>
    </row>
    <row r="474" spans="3:3" x14ac:dyDescent="0.25">
      <c r="C474" s="5"/>
    </row>
    <row r="475" spans="3:3" x14ac:dyDescent="0.25">
      <c r="C475" s="5"/>
    </row>
    <row r="476" spans="3:3" x14ac:dyDescent="0.25">
      <c r="C476" s="5"/>
    </row>
    <row r="477" spans="3:3" x14ac:dyDescent="0.25">
      <c r="C477" s="5"/>
    </row>
    <row r="478" spans="3:3" x14ac:dyDescent="0.25">
      <c r="C478" s="5"/>
    </row>
    <row r="479" spans="3:3" x14ac:dyDescent="0.25">
      <c r="C479" s="5"/>
    </row>
    <row r="480" spans="3:3" x14ac:dyDescent="0.25">
      <c r="C480" s="5"/>
    </row>
    <row r="481" spans="3:3" x14ac:dyDescent="0.25">
      <c r="C481" s="5"/>
    </row>
    <row r="482" spans="3:3" x14ac:dyDescent="0.25">
      <c r="C482" s="5"/>
    </row>
    <row r="483" spans="3:3" x14ac:dyDescent="0.25">
      <c r="C483" s="5"/>
    </row>
    <row r="484" spans="3:3" x14ac:dyDescent="0.25">
      <c r="C484" s="5"/>
    </row>
    <row r="485" spans="3:3" x14ac:dyDescent="0.25">
      <c r="C485" s="5"/>
    </row>
    <row r="486" spans="3:3" x14ac:dyDescent="0.25">
      <c r="C486" s="5"/>
    </row>
    <row r="487" spans="3:3" x14ac:dyDescent="0.25">
      <c r="C487" s="5"/>
    </row>
    <row r="488" spans="3:3" x14ac:dyDescent="0.25">
      <c r="C488" s="5"/>
    </row>
    <row r="489" spans="3:3" x14ac:dyDescent="0.25">
      <c r="C489" s="5"/>
    </row>
    <row r="490" spans="3:3" x14ac:dyDescent="0.25">
      <c r="C490" s="5"/>
    </row>
    <row r="491" spans="3:3" x14ac:dyDescent="0.25">
      <c r="C491" s="5"/>
    </row>
    <row r="492" spans="3:3" x14ac:dyDescent="0.25">
      <c r="C492" s="5"/>
    </row>
    <row r="493" spans="3:3" x14ac:dyDescent="0.25">
      <c r="C493" s="5"/>
    </row>
    <row r="494" spans="3:3" x14ac:dyDescent="0.25">
      <c r="C494" s="5"/>
    </row>
    <row r="495" spans="3:3" x14ac:dyDescent="0.25">
      <c r="C495" s="5"/>
    </row>
    <row r="496" spans="3:3" x14ac:dyDescent="0.25">
      <c r="C496" s="5"/>
    </row>
    <row r="497" spans="3:3" x14ac:dyDescent="0.25">
      <c r="C497" s="5"/>
    </row>
    <row r="498" spans="3:3" x14ac:dyDescent="0.25">
      <c r="C498" s="5"/>
    </row>
    <row r="499" spans="3:3" x14ac:dyDescent="0.25">
      <c r="C499" s="5"/>
    </row>
    <row r="500" spans="3:3" x14ac:dyDescent="0.25">
      <c r="C500" s="5"/>
    </row>
    <row r="501" spans="3:3" x14ac:dyDescent="0.25">
      <c r="C501" s="5"/>
    </row>
    <row r="502" spans="3:3" x14ac:dyDescent="0.25">
      <c r="C502" s="5"/>
    </row>
    <row r="503" spans="3:3" x14ac:dyDescent="0.25">
      <c r="C503" s="5"/>
    </row>
    <row r="504" spans="3:3" x14ac:dyDescent="0.25">
      <c r="C504" s="5"/>
    </row>
    <row r="505" spans="3:3" x14ac:dyDescent="0.25">
      <c r="C505" s="5"/>
    </row>
    <row r="506" spans="3:3" x14ac:dyDescent="0.25">
      <c r="C506" s="5"/>
    </row>
    <row r="507" spans="3:3" x14ac:dyDescent="0.25">
      <c r="C507" s="5"/>
    </row>
    <row r="508" spans="3:3" x14ac:dyDescent="0.25">
      <c r="C508" s="5"/>
    </row>
    <row r="509" spans="3:3" x14ac:dyDescent="0.25">
      <c r="C509" s="5"/>
    </row>
    <row r="510" spans="3:3" x14ac:dyDescent="0.25">
      <c r="C510" s="5"/>
    </row>
    <row r="511" spans="3:3" x14ac:dyDescent="0.25">
      <c r="C511" s="5"/>
    </row>
    <row r="512" spans="3:3" x14ac:dyDescent="0.25">
      <c r="C512" s="5"/>
    </row>
    <row r="513" spans="3:3" x14ac:dyDescent="0.25">
      <c r="C513" s="5"/>
    </row>
    <row r="514" spans="3:3" x14ac:dyDescent="0.25">
      <c r="C514" s="5"/>
    </row>
    <row r="515" spans="3:3" x14ac:dyDescent="0.25">
      <c r="C515" s="5"/>
    </row>
    <row r="516" spans="3:3" x14ac:dyDescent="0.25">
      <c r="C516" s="5"/>
    </row>
    <row r="517" spans="3:3" x14ac:dyDescent="0.25">
      <c r="C517" s="5"/>
    </row>
    <row r="518" spans="3:3" x14ac:dyDescent="0.25">
      <c r="C518" s="5"/>
    </row>
    <row r="519" spans="3:3" x14ac:dyDescent="0.25">
      <c r="C519" s="5"/>
    </row>
    <row r="520" spans="3:3" x14ac:dyDescent="0.25">
      <c r="C520" s="5"/>
    </row>
    <row r="521" spans="3:3" x14ac:dyDescent="0.25">
      <c r="C521" s="5"/>
    </row>
    <row r="522" spans="3:3" x14ac:dyDescent="0.25">
      <c r="C522" s="5"/>
    </row>
    <row r="523" spans="3:3" x14ac:dyDescent="0.25">
      <c r="C523" s="5"/>
    </row>
    <row r="524" spans="3:3" x14ac:dyDescent="0.25">
      <c r="C524" s="5"/>
    </row>
    <row r="525" spans="3:3" x14ac:dyDescent="0.25">
      <c r="C525" s="5"/>
    </row>
    <row r="526" spans="3:3" x14ac:dyDescent="0.25">
      <c r="C526" s="5"/>
    </row>
    <row r="527" spans="3:3" x14ac:dyDescent="0.25">
      <c r="C527" s="5"/>
    </row>
    <row r="528" spans="3:3" x14ac:dyDescent="0.25">
      <c r="C528" s="5"/>
    </row>
    <row r="529" spans="3:3" x14ac:dyDescent="0.25">
      <c r="C529" s="5"/>
    </row>
    <row r="530" spans="3:3" x14ac:dyDescent="0.25">
      <c r="C530" s="5"/>
    </row>
    <row r="531" spans="3:3" x14ac:dyDescent="0.25">
      <c r="C531" s="5"/>
    </row>
    <row r="532" spans="3:3" x14ac:dyDescent="0.25">
      <c r="C532" s="5"/>
    </row>
    <row r="533" spans="3:3" x14ac:dyDescent="0.25">
      <c r="C533" s="5"/>
    </row>
    <row r="534" spans="3:3" x14ac:dyDescent="0.25">
      <c r="C534" s="5"/>
    </row>
    <row r="535" spans="3:3" x14ac:dyDescent="0.25">
      <c r="C535" s="5"/>
    </row>
    <row r="536" spans="3:3" x14ac:dyDescent="0.25">
      <c r="C536" s="5"/>
    </row>
    <row r="537" spans="3:3" x14ac:dyDescent="0.25">
      <c r="C537" s="5"/>
    </row>
    <row r="538" spans="3:3" x14ac:dyDescent="0.25">
      <c r="C538" s="5"/>
    </row>
    <row r="539" spans="3:3" x14ac:dyDescent="0.25">
      <c r="C539" s="5"/>
    </row>
    <row r="540" spans="3:3" x14ac:dyDescent="0.25">
      <c r="C540" s="5"/>
    </row>
    <row r="541" spans="3:3" x14ac:dyDescent="0.25">
      <c r="C541" s="5"/>
    </row>
    <row r="542" spans="3:3" x14ac:dyDescent="0.25">
      <c r="C542" s="5"/>
    </row>
    <row r="543" spans="3:3" x14ac:dyDescent="0.25">
      <c r="C543" s="5"/>
    </row>
    <row r="544" spans="3:3" x14ac:dyDescent="0.25">
      <c r="C544" s="5"/>
    </row>
    <row r="545" spans="3:3" x14ac:dyDescent="0.25">
      <c r="C545" s="5"/>
    </row>
    <row r="546" spans="3:3" x14ac:dyDescent="0.25">
      <c r="C546" s="5"/>
    </row>
    <row r="547" spans="3:3" x14ac:dyDescent="0.25">
      <c r="C547" s="5"/>
    </row>
    <row r="548" spans="3:3" x14ac:dyDescent="0.25">
      <c r="C548" s="5"/>
    </row>
    <row r="549" spans="3:3" x14ac:dyDescent="0.25">
      <c r="C549" s="5"/>
    </row>
    <row r="550" spans="3:3" x14ac:dyDescent="0.25">
      <c r="C550" s="5"/>
    </row>
    <row r="551" spans="3:3" x14ac:dyDescent="0.25">
      <c r="C551" s="5"/>
    </row>
    <row r="552" spans="3:3" x14ac:dyDescent="0.25">
      <c r="C552" s="5"/>
    </row>
    <row r="553" spans="3:3" x14ac:dyDescent="0.25">
      <c r="C553" s="5"/>
    </row>
    <row r="554" spans="3:3" x14ac:dyDescent="0.25">
      <c r="C554" s="5"/>
    </row>
    <row r="555" spans="3:3" x14ac:dyDescent="0.25">
      <c r="C555" s="5"/>
    </row>
    <row r="556" spans="3:3" x14ac:dyDescent="0.25">
      <c r="C556" s="5"/>
    </row>
    <row r="557" spans="3:3" x14ac:dyDescent="0.25">
      <c r="C557" s="5"/>
    </row>
    <row r="558" spans="3:3" x14ac:dyDescent="0.25">
      <c r="C558" s="5"/>
    </row>
    <row r="559" spans="3:3" x14ac:dyDescent="0.25">
      <c r="C559" s="5"/>
    </row>
    <row r="560" spans="3:3" x14ac:dyDescent="0.25">
      <c r="C560" s="5"/>
    </row>
    <row r="561" spans="3:3" x14ac:dyDescent="0.25">
      <c r="C561" s="5"/>
    </row>
    <row r="562" spans="3:3" x14ac:dyDescent="0.25">
      <c r="C562" s="5"/>
    </row>
    <row r="563" spans="3:3" x14ac:dyDescent="0.25">
      <c r="C563" s="5"/>
    </row>
    <row r="564" spans="3:3" x14ac:dyDescent="0.25">
      <c r="C564" s="5"/>
    </row>
    <row r="565" spans="3:3" x14ac:dyDescent="0.25">
      <c r="C565" s="5"/>
    </row>
    <row r="566" spans="3:3" x14ac:dyDescent="0.25">
      <c r="C566" s="5"/>
    </row>
    <row r="567" spans="3:3" x14ac:dyDescent="0.25">
      <c r="C567" s="5"/>
    </row>
    <row r="568" spans="3:3" x14ac:dyDescent="0.25">
      <c r="C568" s="5"/>
    </row>
    <row r="569" spans="3:3" x14ac:dyDescent="0.25">
      <c r="C569" s="5"/>
    </row>
    <row r="570" spans="3:3" x14ac:dyDescent="0.25">
      <c r="C570" s="5"/>
    </row>
    <row r="571" spans="3:3" x14ac:dyDescent="0.25">
      <c r="C571" s="5"/>
    </row>
    <row r="572" spans="3:3" x14ac:dyDescent="0.25">
      <c r="C572" s="5"/>
    </row>
    <row r="573" spans="3:3" x14ac:dyDescent="0.25">
      <c r="C573" s="5"/>
    </row>
    <row r="574" spans="3:3" x14ac:dyDescent="0.25">
      <c r="C574" s="5"/>
    </row>
    <row r="575" spans="3:3" x14ac:dyDescent="0.25">
      <c r="C575" s="5"/>
    </row>
    <row r="576" spans="3:3" x14ac:dyDescent="0.25">
      <c r="C576" s="5"/>
    </row>
    <row r="577" spans="3:3" x14ac:dyDescent="0.25">
      <c r="C577" s="5"/>
    </row>
    <row r="578" spans="3:3" x14ac:dyDescent="0.25">
      <c r="C578" s="5"/>
    </row>
    <row r="579" spans="3:3" x14ac:dyDescent="0.25">
      <c r="C579" s="5"/>
    </row>
    <row r="580" spans="3:3" x14ac:dyDescent="0.25">
      <c r="C580" s="5"/>
    </row>
    <row r="581" spans="3:3" x14ac:dyDescent="0.25">
      <c r="C581" s="5"/>
    </row>
    <row r="582" spans="3:3" x14ac:dyDescent="0.25">
      <c r="C582" s="5"/>
    </row>
    <row r="583" spans="3:3" x14ac:dyDescent="0.25">
      <c r="C583" s="5"/>
    </row>
    <row r="584" spans="3:3" x14ac:dyDescent="0.25">
      <c r="C584" s="5"/>
    </row>
    <row r="585" spans="3:3" x14ac:dyDescent="0.25">
      <c r="C585" s="5"/>
    </row>
    <row r="586" spans="3:3" x14ac:dyDescent="0.25">
      <c r="C586" s="5"/>
    </row>
    <row r="587" spans="3:3" x14ac:dyDescent="0.25">
      <c r="C587" s="5"/>
    </row>
    <row r="588" spans="3:3" x14ac:dyDescent="0.25">
      <c r="C588" s="5"/>
    </row>
    <row r="589" spans="3:3" x14ac:dyDescent="0.25">
      <c r="C589" s="5"/>
    </row>
    <row r="590" spans="3:3" x14ac:dyDescent="0.25">
      <c r="C590" s="5"/>
    </row>
    <row r="591" spans="3:3" x14ac:dyDescent="0.25">
      <c r="C591" s="5"/>
    </row>
    <row r="592" spans="3:3" x14ac:dyDescent="0.25">
      <c r="C592" s="5"/>
    </row>
    <row r="593" spans="3:3" x14ac:dyDescent="0.25">
      <c r="C593" s="5"/>
    </row>
    <row r="594" spans="3:3" x14ac:dyDescent="0.25">
      <c r="C594" s="5"/>
    </row>
    <row r="595" spans="3:3" x14ac:dyDescent="0.25">
      <c r="C595" s="5"/>
    </row>
    <row r="596" spans="3:3" x14ac:dyDescent="0.25">
      <c r="C596" s="5"/>
    </row>
    <row r="597" spans="3:3" x14ac:dyDescent="0.25">
      <c r="C597" s="5"/>
    </row>
    <row r="598" spans="3:3" x14ac:dyDescent="0.25">
      <c r="C598" s="5"/>
    </row>
    <row r="599" spans="3:3" x14ac:dyDescent="0.25">
      <c r="C599" s="5"/>
    </row>
    <row r="600" spans="3:3" x14ac:dyDescent="0.25">
      <c r="C600" s="5"/>
    </row>
    <row r="601" spans="3:3" x14ac:dyDescent="0.25">
      <c r="C601" s="5"/>
    </row>
    <row r="602" spans="3:3" x14ac:dyDescent="0.25">
      <c r="C602" s="5"/>
    </row>
    <row r="603" spans="3:3" x14ac:dyDescent="0.25">
      <c r="C603" s="5"/>
    </row>
    <row r="604" spans="3:3" x14ac:dyDescent="0.25">
      <c r="C604" s="5"/>
    </row>
    <row r="605" spans="3:3" x14ac:dyDescent="0.25">
      <c r="C605" s="5"/>
    </row>
    <row r="606" spans="3:3" x14ac:dyDescent="0.25">
      <c r="C606" s="5"/>
    </row>
    <row r="607" spans="3:3" x14ac:dyDescent="0.25">
      <c r="C607" s="5"/>
    </row>
    <row r="608" spans="3:3" x14ac:dyDescent="0.25">
      <c r="C608" s="5"/>
    </row>
    <row r="609" spans="3:3" x14ac:dyDescent="0.25">
      <c r="C609" s="5"/>
    </row>
    <row r="610" spans="3:3" x14ac:dyDescent="0.25">
      <c r="C610" s="5"/>
    </row>
    <row r="611" spans="3:3" x14ac:dyDescent="0.25">
      <c r="C611" s="5"/>
    </row>
    <row r="612" spans="3:3" x14ac:dyDescent="0.25">
      <c r="C612" s="5"/>
    </row>
    <row r="613" spans="3:3" x14ac:dyDescent="0.25">
      <c r="C613" s="5"/>
    </row>
    <row r="614" spans="3:3" x14ac:dyDescent="0.25">
      <c r="C614" s="5"/>
    </row>
    <row r="615" spans="3:3" x14ac:dyDescent="0.25">
      <c r="C615" s="5"/>
    </row>
    <row r="616" spans="3:3" x14ac:dyDescent="0.25">
      <c r="C616" s="5"/>
    </row>
    <row r="617" spans="3:3" x14ac:dyDescent="0.25">
      <c r="C617" s="5"/>
    </row>
    <row r="618" spans="3:3" x14ac:dyDescent="0.25">
      <c r="C618" s="5"/>
    </row>
    <row r="619" spans="3:3" x14ac:dyDescent="0.25">
      <c r="C619" s="5"/>
    </row>
    <row r="620" spans="3:3" x14ac:dyDescent="0.25">
      <c r="C620" s="5"/>
    </row>
    <row r="621" spans="3:3" x14ac:dyDescent="0.25">
      <c r="C621" s="5"/>
    </row>
    <row r="622" spans="3:3" x14ac:dyDescent="0.25">
      <c r="C622" s="5"/>
    </row>
    <row r="623" spans="3:3" x14ac:dyDescent="0.25">
      <c r="C623" s="5"/>
    </row>
    <row r="624" spans="3:3" x14ac:dyDescent="0.25">
      <c r="C624" s="5"/>
    </row>
    <row r="625" spans="3:3" x14ac:dyDescent="0.25">
      <c r="C625" s="5"/>
    </row>
    <row r="626" spans="3:3" x14ac:dyDescent="0.25">
      <c r="C626" s="5"/>
    </row>
    <row r="627" spans="3:3" x14ac:dyDescent="0.25">
      <c r="C627" s="5"/>
    </row>
    <row r="628" spans="3:3" x14ac:dyDescent="0.25">
      <c r="C628" s="5"/>
    </row>
    <row r="629" spans="3:3" x14ac:dyDescent="0.25">
      <c r="C629" s="5"/>
    </row>
    <row r="630" spans="3:3" x14ac:dyDescent="0.25">
      <c r="C630" s="5"/>
    </row>
    <row r="631" spans="3:3" x14ac:dyDescent="0.25">
      <c r="C631" s="5"/>
    </row>
    <row r="632" spans="3:3" x14ac:dyDescent="0.25">
      <c r="C632" s="5"/>
    </row>
    <row r="633" spans="3:3" x14ac:dyDescent="0.25">
      <c r="C633" s="5"/>
    </row>
    <row r="634" spans="3:3" x14ac:dyDescent="0.25">
      <c r="C634" s="5"/>
    </row>
    <row r="635" spans="3:3" x14ac:dyDescent="0.25">
      <c r="C635" s="5"/>
    </row>
    <row r="636" spans="3:3" x14ac:dyDescent="0.25">
      <c r="C636" s="5"/>
    </row>
    <row r="637" spans="3:3" x14ac:dyDescent="0.25">
      <c r="C637" s="5"/>
    </row>
    <row r="638" spans="3:3" x14ac:dyDescent="0.25">
      <c r="C638" s="5"/>
    </row>
    <row r="639" spans="3:3" x14ac:dyDescent="0.25">
      <c r="C639" s="5"/>
    </row>
    <row r="640" spans="3:3" x14ac:dyDescent="0.25">
      <c r="C640" s="5"/>
    </row>
    <row r="641" spans="3:3" x14ac:dyDescent="0.25">
      <c r="C641" s="5"/>
    </row>
    <row r="642" spans="3:3" x14ac:dyDescent="0.25">
      <c r="C642" s="5"/>
    </row>
    <row r="643" spans="3:3" x14ac:dyDescent="0.25">
      <c r="C643" s="5"/>
    </row>
    <row r="644" spans="3:3" x14ac:dyDescent="0.25">
      <c r="C644" s="5"/>
    </row>
    <row r="645" spans="3:3" x14ac:dyDescent="0.25">
      <c r="C645" s="5"/>
    </row>
    <row r="646" spans="3:3" x14ac:dyDescent="0.25">
      <c r="C646" s="5"/>
    </row>
    <row r="647" spans="3:3" x14ac:dyDescent="0.25">
      <c r="C647" s="5"/>
    </row>
    <row r="648" spans="3:3" x14ac:dyDescent="0.25">
      <c r="C648" s="5"/>
    </row>
    <row r="649" spans="3:3" x14ac:dyDescent="0.25">
      <c r="C649" s="5"/>
    </row>
    <row r="650" spans="3:3" x14ac:dyDescent="0.25">
      <c r="C650" s="5"/>
    </row>
    <row r="651" spans="3:3" x14ac:dyDescent="0.25">
      <c r="C651" s="5"/>
    </row>
    <row r="652" spans="3:3" x14ac:dyDescent="0.25">
      <c r="C652" s="5"/>
    </row>
    <row r="653" spans="3:3" x14ac:dyDescent="0.25">
      <c r="C653" s="5"/>
    </row>
    <row r="654" spans="3:3" x14ac:dyDescent="0.25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137160</xdr:colOff>
                <xdr:row>0</xdr:row>
                <xdr:rowOff>106680</xdr:rowOff>
              </from>
              <to>
                <xdr:col>2</xdr:col>
                <xdr:colOff>1051560</xdr:colOff>
                <xdr:row>1</xdr:row>
                <xdr:rowOff>152400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1043940</xdr:colOff>
                <xdr:row>2</xdr:row>
                <xdr:rowOff>182880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335280</xdr:colOff>
                <xdr:row>1</xdr:row>
                <xdr:rowOff>198120</xdr:rowOff>
              </from>
              <to>
                <xdr:col>9</xdr:col>
                <xdr:colOff>350520</xdr:colOff>
                <xdr:row>2</xdr:row>
                <xdr:rowOff>167640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335280</xdr:colOff>
                <xdr:row>1</xdr:row>
                <xdr:rowOff>0</xdr:rowOff>
              </from>
              <to>
                <xdr:col>9</xdr:col>
                <xdr:colOff>312420</xdr:colOff>
                <xdr:row>1</xdr:row>
                <xdr:rowOff>91440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320040</xdr:colOff>
                <xdr:row>0</xdr:row>
                <xdr:rowOff>106680</xdr:rowOff>
              </from>
              <to>
                <xdr:col>9</xdr:col>
                <xdr:colOff>358140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274320</xdr:colOff>
                <xdr:row>2</xdr:row>
                <xdr:rowOff>30480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68580</xdr:colOff>
                <xdr:row>1</xdr:row>
                <xdr:rowOff>83820</xdr:rowOff>
              </from>
              <to>
                <xdr:col>6</xdr:col>
                <xdr:colOff>632460</xdr:colOff>
                <xdr:row>2</xdr:row>
                <xdr:rowOff>68580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1188720</xdr:colOff>
                <xdr:row>0</xdr:row>
                <xdr:rowOff>99060</xdr:rowOff>
              </from>
              <to>
                <xdr:col>4</xdr:col>
                <xdr:colOff>746760</xdr:colOff>
                <xdr:row>1</xdr:row>
                <xdr:rowOff>144780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182880</xdr:rowOff>
              </from>
              <to>
                <xdr:col>4</xdr:col>
                <xdr:colOff>754380</xdr:colOff>
                <xdr:row>2</xdr:row>
                <xdr:rowOff>182880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1158240</xdr:colOff>
                <xdr:row>0</xdr:row>
                <xdr:rowOff>30480</xdr:rowOff>
              </from>
              <to>
                <xdr:col>4</xdr:col>
                <xdr:colOff>655320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68580</xdr:colOff>
                <xdr:row>0</xdr:row>
                <xdr:rowOff>38100</xdr:rowOff>
              </from>
              <to>
                <xdr:col>2</xdr:col>
                <xdr:colOff>1089660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45720</xdr:rowOff>
              </from>
              <to>
                <xdr:col>6</xdr:col>
                <xdr:colOff>426720</xdr:colOff>
                <xdr:row>2</xdr:row>
                <xdr:rowOff>220980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ColWidth="9.109375" defaultRowHeight="13.2" x14ac:dyDescent="0.25"/>
  <cols>
    <col min="1" max="1" width="17.33203125" style="43" customWidth="1"/>
    <col min="2" max="2" width="6.5546875" style="20" bestFit="1" customWidth="1"/>
    <col min="3" max="3" width="14.5546875" style="20" bestFit="1" customWidth="1"/>
    <col min="4" max="4" width="7.109375" style="20" bestFit="1" customWidth="1"/>
    <col min="5" max="5" width="10.6640625" style="20" bestFit="1" customWidth="1"/>
    <col min="6" max="6" width="8.44140625" style="20" bestFit="1" customWidth="1"/>
    <col min="7" max="7" width="12" style="20" bestFit="1" customWidth="1"/>
    <col min="8" max="8" width="9.109375" style="6"/>
    <col min="9" max="14" width="9.109375" style="20"/>
    <col min="15" max="15" width="10.109375" style="20" customWidth="1"/>
    <col min="16" max="62" width="9.109375" style="20"/>
    <col min="63" max="63" width="9.109375" style="13"/>
    <col min="64" max="16384" width="9.109375" style="7"/>
  </cols>
  <sheetData>
    <row r="1" spans="1:103" s="23" customFormat="1" x14ac:dyDescent="0.25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5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5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5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5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5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5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5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0.55438200869385479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2.5311414886931716E-2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0.89060116461554617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0.14461961182029218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0.89060116461554617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-0.17094418556094507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5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0.25502140701194365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-2.8382802861600187E-3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0.29785954923764363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5.0417238660796339E-3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0.29785954923764363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-2.4948935399200848E-2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5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5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5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5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5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5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5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5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5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5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5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5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5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5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5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5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5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5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5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5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5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5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5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5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5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5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5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5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5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5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5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5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5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5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5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5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5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5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5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5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5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5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5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5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5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5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5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5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5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5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5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5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5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5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5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5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5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5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5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5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5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5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5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5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5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5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5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5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5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5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5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5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5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5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5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5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5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5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5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5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5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5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5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5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5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5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5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5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5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5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5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5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5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5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5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5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5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5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5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5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5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5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5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5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5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5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5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5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5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5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5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5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5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5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5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5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5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5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5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5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5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5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5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5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5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5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5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5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5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5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5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5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5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5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5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5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5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5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5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5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5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5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5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5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5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5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5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5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5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5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5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5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5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5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5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5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5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5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5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5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5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5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5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5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5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5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5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5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5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5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5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5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5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5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5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5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5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5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5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5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5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5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5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5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5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5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5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5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5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5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5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5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5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5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5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5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5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5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5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5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5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5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5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5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5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5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5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5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5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5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5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5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5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5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5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5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5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5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5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5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5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5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5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5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5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5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5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5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5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5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5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5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5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5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5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5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5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5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5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5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5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5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5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5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5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5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5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5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5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5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5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5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5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5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5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5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5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5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5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5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5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5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5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5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5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5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5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5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5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5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5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5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5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5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5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5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5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5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5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5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5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5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5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5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5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5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5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5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5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5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5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5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5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5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5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5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5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5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5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5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5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5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5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5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5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5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5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5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5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5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5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5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5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5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5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5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5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5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5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5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5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5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5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5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5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5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5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5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5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5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5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5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5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5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5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5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5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5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5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5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5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5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5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5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5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5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5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5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5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5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5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5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5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5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5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5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5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5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5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5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5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5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5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5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5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5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5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5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5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5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5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5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5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5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5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5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5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5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5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5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5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5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5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5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5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5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5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5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5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5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5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5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5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5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5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5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5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5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5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5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5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5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5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5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5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5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5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5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5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5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5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5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5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5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5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5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5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5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5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5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5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5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5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5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5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5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5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5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5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5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5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5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5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5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5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5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5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5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5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5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5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5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5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5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5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5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5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5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5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5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5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5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5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5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5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5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5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5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5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5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5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5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5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5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5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5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5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5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5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5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5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5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5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5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5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5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5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5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5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5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5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5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5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5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5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5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5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5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5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5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5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5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5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5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5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5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5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5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5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5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5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5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5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5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5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5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5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5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5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5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5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5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5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5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5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5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5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5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5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5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5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5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5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5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5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5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5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5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5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5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5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5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5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5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5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5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5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5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5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5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5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5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5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5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5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5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5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5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5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5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5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5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5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5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5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5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5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5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5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5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5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5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5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5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5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5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5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5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5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5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5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5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5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5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5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5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5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5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5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5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5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5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5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5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5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5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5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5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5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5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5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5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5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5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5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5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5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5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5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5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5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5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5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5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5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5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5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5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5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5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5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5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5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5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5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5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5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5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5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5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5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5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5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5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5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5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5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5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5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5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5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5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5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5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5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5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5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5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5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5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5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5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5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5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5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5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5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5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5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5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5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5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5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5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5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5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5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5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5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5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5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5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5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5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5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5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5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5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5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5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5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5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5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5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5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5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5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5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5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5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5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5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5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5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5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5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5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5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5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5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5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5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5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5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5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5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5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5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5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5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5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5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5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5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5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5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5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5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5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5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5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5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5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5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5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5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5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5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5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5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5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5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5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5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5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5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5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5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5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5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5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5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5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5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5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5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5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5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5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5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5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5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5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5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5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5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5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5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5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5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5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5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5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5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5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5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5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5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5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5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5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5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5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5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5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5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5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5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5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5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5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5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5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5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5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5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5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5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5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5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5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5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5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5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5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5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5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5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5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5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5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5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5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5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5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5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5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5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5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5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5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5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5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5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5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5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5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5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5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5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5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5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5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5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5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5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5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5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5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5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5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5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5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5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5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5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5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5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5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5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5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5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5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5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5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5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5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5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5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5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5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5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5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5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5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5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5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5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5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5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5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5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5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5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5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5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5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5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5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5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5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5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5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5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5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5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5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5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5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5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5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5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5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5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5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5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5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5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5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5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5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5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5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5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5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5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5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5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5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5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5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5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5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5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5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5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5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5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5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5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5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5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5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5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5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5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5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5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5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5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5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5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5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5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5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5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5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5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5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5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5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5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5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5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5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5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5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5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5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5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5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5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5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5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5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5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5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5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5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5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5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5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5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5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5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5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5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5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5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5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5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5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5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5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5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5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5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5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5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5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5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5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5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5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5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5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5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5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5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5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5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5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5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5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5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5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5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5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5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5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5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5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5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5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5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5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5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5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5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5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5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5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5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5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5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5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5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5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5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5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5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5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5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5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5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5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5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5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5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5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5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5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5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5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5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5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5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5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5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5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5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5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5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5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5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5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5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5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5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5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5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5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5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5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5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5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5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5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5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5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5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5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5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5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5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5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5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5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5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5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5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5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5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5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5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5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5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5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5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5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5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5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5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5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5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5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5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5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5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5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5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5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5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5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5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5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5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5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5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5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5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5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5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5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5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5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5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5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5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5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5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5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5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5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5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5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5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5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5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5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5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5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5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5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5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5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5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5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5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5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5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5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5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5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5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5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5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5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5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5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5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5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5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5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5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5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5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5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5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5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5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5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5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5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5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5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5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5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5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5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5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5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5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5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5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5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5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5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5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5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5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5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5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5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5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5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5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5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5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5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5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5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5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5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5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5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5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5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5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5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5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5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5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5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5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5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5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5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5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5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5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5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5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5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5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5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5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5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5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5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5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5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5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5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5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5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5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5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5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5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5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5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5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5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5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5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5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5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5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5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5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5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5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5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5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5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5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5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5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5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5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5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5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5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5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5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5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5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5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5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5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5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5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5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5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5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5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5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5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5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5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5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5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5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99060</xdr:colOff>
                <xdr:row>0</xdr:row>
                <xdr:rowOff>45720</xdr:rowOff>
              </from>
              <to>
                <xdr:col>3</xdr:col>
                <xdr:colOff>289560</xdr:colOff>
                <xdr:row>1</xdr:row>
                <xdr:rowOff>121920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7620</xdr:colOff>
                <xdr:row>0</xdr:row>
                <xdr:rowOff>22860</xdr:rowOff>
              </from>
              <to>
                <xdr:col>0</xdr:col>
                <xdr:colOff>1165860</xdr:colOff>
                <xdr:row>1</xdr:row>
                <xdr:rowOff>121920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685800</xdr:colOff>
                <xdr:row>0</xdr:row>
                <xdr:rowOff>30480</xdr:rowOff>
              </from>
              <to>
                <xdr:col>6</xdr:col>
                <xdr:colOff>76200</xdr:colOff>
                <xdr:row>1</xdr:row>
                <xdr:rowOff>137160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3.2" x14ac:dyDescent="0.25"/>
  <cols>
    <col min="1" max="1" width="35.5546875" bestFit="1" customWidth="1"/>
    <col min="2" max="2" width="10.5546875" bestFit="1" customWidth="1"/>
    <col min="3" max="3" width="11.33203125" bestFit="1" customWidth="1"/>
    <col min="4" max="4" width="9.88671875" customWidth="1"/>
    <col min="5" max="5" width="12.109375" bestFit="1" customWidth="1"/>
    <col min="6" max="6" width="12.33203125" bestFit="1" customWidth="1"/>
    <col min="7" max="7" width="18.33203125" style="58" bestFit="1" customWidth="1"/>
    <col min="8" max="8" width="17.6640625" style="58" bestFit="1" customWidth="1"/>
    <col min="9" max="9" width="68.88671875" style="60" customWidth="1"/>
    <col min="10" max="10" width="13.6640625" customWidth="1"/>
  </cols>
  <sheetData>
    <row r="1" spans="1:9" ht="18" customHeight="1" x14ac:dyDescent="0.35">
      <c r="A1" s="56" t="s">
        <v>24</v>
      </c>
      <c r="B1" s="56"/>
      <c r="C1" s="56"/>
      <c r="D1" s="56"/>
      <c r="E1" s="56"/>
    </row>
    <row r="2" spans="1:9" ht="15" customHeight="1" x14ac:dyDescent="0.25">
      <c r="A2" s="14" t="s">
        <v>13</v>
      </c>
      <c r="B2" s="55">
        <v>37221</v>
      </c>
    </row>
    <row r="3" spans="1:9" s="57" customFormat="1" ht="15.75" customHeight="1" x14ac:dyDescent="0.25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5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5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5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5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5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5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5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5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5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5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5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5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5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5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5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5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5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5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5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5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5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5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5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5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5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5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5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5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5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5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5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5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5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5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5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5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5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5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5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5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5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5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5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5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5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5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5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5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5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5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5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5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5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5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5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5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5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5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5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5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5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5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5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5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5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5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5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5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5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5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5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5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5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5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5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5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5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5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5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5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5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5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5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5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5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5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5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5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5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5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5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5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5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5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5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5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5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5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5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5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5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5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5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5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5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5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5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5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5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5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5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5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5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5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5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5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5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5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5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5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5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5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5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5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5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5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5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5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5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5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5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5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5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5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5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5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5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5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5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5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5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5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5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5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5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5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5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5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5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5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5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5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5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5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5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5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5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5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5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5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5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5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5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5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5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5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5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5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5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5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5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5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5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5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5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5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5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5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5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5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5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5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5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5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5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5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5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5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5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5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5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5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5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5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5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5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5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5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5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5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5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5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5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5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5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5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5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5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5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5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5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5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5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5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5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5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5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5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5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5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5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5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5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5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5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5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5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5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5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5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5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5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5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5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5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5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5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5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5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5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5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5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5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5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5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5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5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5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5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5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5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5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5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5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5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5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5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5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5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5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5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5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5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5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5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5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5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5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5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5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5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5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5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5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5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5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5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5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5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5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5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5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5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5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5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5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5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5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5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5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5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5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5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5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5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5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5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5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5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5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5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5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5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5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5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5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5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5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5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5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5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5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5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5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5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5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5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5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5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5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5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5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5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5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5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5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5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5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5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5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5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5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5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5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5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5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5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5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5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5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5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5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5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5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5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5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5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5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5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5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5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5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5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5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5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5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5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5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5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5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5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5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5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5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5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5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5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5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5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5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5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5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5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5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5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5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5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5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5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5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5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5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5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5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5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5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5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5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5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5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5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5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5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5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5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5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5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5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5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5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5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5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5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5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5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5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5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5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5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5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5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5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5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5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5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5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5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5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5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5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5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5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5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5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5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5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5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5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5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5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5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5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5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5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5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5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5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5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5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5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5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5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5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5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5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5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5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5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5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5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5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5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5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5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5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5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5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5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5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5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5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5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5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5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5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5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5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5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5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5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5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5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5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5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5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5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5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5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5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5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5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5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5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5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5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5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5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5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5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5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5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5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5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5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5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5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5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5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5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5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5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5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5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5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5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5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5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5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5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5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5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5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5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5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5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5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5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5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5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5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5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5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5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5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5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5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5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5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5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5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5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5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5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5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5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5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5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5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5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5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5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5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5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5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5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5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5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5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5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5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5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5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5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5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5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5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5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5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5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5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5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5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5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5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5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5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5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5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5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5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5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5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5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5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5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5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5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5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5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5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5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5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5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5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5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5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5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5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5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5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5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5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5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5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5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5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5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5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5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5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5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5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5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5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5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5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5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5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5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5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5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5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5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5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5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5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5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5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5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5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5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5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5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5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5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5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5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5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5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5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5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5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5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5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5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5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5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5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5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5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5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5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5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5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5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5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5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5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5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5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5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5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5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5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5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5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5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5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5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5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5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5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5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5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5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5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5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5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5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5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5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5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5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5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5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5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5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5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5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5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5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5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5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5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5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5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5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5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5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5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5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5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5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5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5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5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5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5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5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5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5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5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5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5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5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5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5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5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5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5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5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5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5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5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5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5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5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5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5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5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5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5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5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5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5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5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5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5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5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5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5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5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5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5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5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5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5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5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5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5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5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5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5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5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5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5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5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5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5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5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5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5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5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5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5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5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5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5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5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5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5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5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5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5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5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5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5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5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5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5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5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5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5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5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5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5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5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5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5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5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5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5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5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5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5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5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5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5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5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5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5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5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5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5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5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5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5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5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5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5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5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5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5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5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5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5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5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5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5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5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5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5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5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5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5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5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5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5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5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5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5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5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5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5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5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5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5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5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5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5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5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5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5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5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5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5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5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5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5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5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5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5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5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5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5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5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5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5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5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5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5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5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5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5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5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5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5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5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5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5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5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5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5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5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5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5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5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5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5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5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5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5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5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5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5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5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5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5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5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5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5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5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5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5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5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5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5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5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5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5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5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5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5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5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5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5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5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5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5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5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5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5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5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5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5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5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5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5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5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5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5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5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5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5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5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5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5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5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5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5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5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5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5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5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5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5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5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5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5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5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5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5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5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5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5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5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5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5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5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5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5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5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5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5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5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5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5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5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5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5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5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5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5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5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5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5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5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5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5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5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5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5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5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5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5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5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5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5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5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5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5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5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5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5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5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5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5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5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5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5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5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5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5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5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5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5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5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5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5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5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5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5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5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5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5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5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5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5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5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5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5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5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5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5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5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5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5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5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5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5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5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5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5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5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5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5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5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5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5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5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5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5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5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5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5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5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5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5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5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5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5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5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5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5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5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5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5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5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5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5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5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5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5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5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5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5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5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5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5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5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5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5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5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5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5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5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5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5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5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5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5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5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5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5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5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5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5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5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5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5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5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5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5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5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5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5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5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5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5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5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5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5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5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5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5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5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5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5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5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5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5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5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5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5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5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5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5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5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5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5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5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5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5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5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5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5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5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5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5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5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5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5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5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5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5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5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5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5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5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5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5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5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5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5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5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5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5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5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5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5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5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5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5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5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5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5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5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5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5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5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5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5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5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5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5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5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5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5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5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5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5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5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5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5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5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5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5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5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5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5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5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5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5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5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5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5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5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5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5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5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5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5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5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5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5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5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5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5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5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5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5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5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5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5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5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5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5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5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5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5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5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5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5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5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5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5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5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5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5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5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5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5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5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5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5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5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5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5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5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5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5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5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5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5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5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5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5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5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5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5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5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5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5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5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5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5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5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5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5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5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5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5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5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5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5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5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5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5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5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5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5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5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5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5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5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5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5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5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5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5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5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5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5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5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5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5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5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5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5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5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5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5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5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5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5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5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5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5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5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5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5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5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5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5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5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5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5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5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5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5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5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5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5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5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5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5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5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5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5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5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5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5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5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5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5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5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5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5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5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5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5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5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5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5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5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5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5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5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5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5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5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5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5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5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5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5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5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5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5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5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5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5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5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5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5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5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5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5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5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5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5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5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5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5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5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5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5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5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5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5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5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5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5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5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5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5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5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5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5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5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5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5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5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5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5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5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5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5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5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5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5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5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5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5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5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5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5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5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5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5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5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5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5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5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5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5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5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5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5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5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5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5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5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5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5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5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5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5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5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5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5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5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5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5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5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5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5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5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5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5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5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5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5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5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5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5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5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5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5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5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5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5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5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5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5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5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5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5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5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5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5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5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5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5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5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5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5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5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5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5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5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5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5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5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5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5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5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5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5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5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5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5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5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5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5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5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5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5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5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5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5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5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5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5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5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5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5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5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5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5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5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5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5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5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5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5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5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5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5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5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5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5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5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5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5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5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5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5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5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5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5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5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5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5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5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5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5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5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5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5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5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5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5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5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5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5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5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5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5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5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5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5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5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5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5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5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5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5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5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5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5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5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5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5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5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5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5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5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5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5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5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5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5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5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5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5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5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5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5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5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5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5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5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5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5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5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5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5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5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5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5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5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5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5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5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5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5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5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5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5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5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5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5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5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5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5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5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5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5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5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5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5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5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5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5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5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5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5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5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5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5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5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5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5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5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5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5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5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5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5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5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5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5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5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5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5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5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5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5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5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5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5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5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5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5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5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5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5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5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5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5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5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5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5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5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5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5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5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5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5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5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5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5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5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5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5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5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5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5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5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5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5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5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5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5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5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5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5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5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5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5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5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5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5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5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5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5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5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5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5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5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5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5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5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5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5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5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5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5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5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5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5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5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5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5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5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5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5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5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5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5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5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5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5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5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5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5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5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5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5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5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5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5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5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5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5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5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5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5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5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5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5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5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5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5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5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5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5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5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5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5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5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5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5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5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5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5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5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5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5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5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5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5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5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5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5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5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5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5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5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5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5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5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5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5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5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5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5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5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5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5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5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5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5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5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5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5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5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5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5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5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5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5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5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5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5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5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5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5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5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5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5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5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5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5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5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5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5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5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5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5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5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5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5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5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5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5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5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5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5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5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5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5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5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5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5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5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5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5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5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5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5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5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5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5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5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5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5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5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5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5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5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5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5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5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5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5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5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5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5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5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5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5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5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5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5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5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5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5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5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5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5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5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5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5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5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5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5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5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5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5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5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5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5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5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5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5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5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5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5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5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5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5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5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5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5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5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5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5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5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5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5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5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5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5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5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5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5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5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5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5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5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5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5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5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5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5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5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5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5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5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5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5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5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5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5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5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5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5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5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5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5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5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5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5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5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5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5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5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5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5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5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5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5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5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5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5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5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5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5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5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5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5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5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5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5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5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5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5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5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5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5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5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5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5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5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5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5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5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5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5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5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5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5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5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5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5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5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5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5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5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5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5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5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5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5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5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5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5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5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5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5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5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5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5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5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5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5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5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5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5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5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5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5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5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5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5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5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5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5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5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5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5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5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5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5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5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5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5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5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5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5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5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5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5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5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5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5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5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5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5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5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5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5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5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5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5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5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5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5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5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5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5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5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5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5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5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5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5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5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5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5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5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5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5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5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5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5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5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5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5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5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5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5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5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5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5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5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5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5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5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5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5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5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5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5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5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5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5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5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5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5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5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5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5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5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5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5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5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5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5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5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5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5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5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5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5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5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5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5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5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5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5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5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5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5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5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5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5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5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5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5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5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5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5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5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5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5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5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5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5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5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5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5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5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5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5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5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5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5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5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5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5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5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5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5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5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5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5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5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5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5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5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5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5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5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5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5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5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5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5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5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5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5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5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5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5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5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5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5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5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5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5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5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5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5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5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5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5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5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5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5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5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5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5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5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5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5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5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5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5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5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5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5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5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5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5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5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5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5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5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5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5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5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5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5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5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5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5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5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5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5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5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5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5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5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5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5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5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5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5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5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5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5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5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5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5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5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5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5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5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5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5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5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5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5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5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5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5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5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5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5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5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5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5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5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5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5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5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5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5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5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5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5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5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5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5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5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5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5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5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5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5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5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5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5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5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5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5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5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5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5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5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5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5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5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5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5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5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5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5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5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5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5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5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5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5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5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5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5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5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5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5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5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5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5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5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5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5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5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5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5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5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5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5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5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5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5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5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5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5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5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5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5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5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5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5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5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5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5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5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5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5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5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5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5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5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5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5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5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5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5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5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5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5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5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5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5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5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5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5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5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5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5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5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5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5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5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5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5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5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5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5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5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5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5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5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5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5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5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5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5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5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5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5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5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5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5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5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5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5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5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5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5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5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5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5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5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5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5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5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5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5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5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5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5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5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5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5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5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5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5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5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5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5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5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5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5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5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5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5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5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5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5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5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5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5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5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5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5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5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5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5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5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5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5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5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5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5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5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5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5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5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5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5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5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5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5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5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5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5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5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5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5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5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5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5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5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5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5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5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5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5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5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5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5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5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5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5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5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5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5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5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5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5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5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5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5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5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5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5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5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5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5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5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5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5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5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5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5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5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5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5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5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5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5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5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5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5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5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5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5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5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5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5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5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5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5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5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5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5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5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5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5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5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5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5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5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5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5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5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5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5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5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5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5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5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5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5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5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5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5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5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5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5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5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5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5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5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5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5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5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5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5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5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5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5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5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5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5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5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5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5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5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5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5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5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5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5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5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5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5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5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5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5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5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5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5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5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5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5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5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5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5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5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5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5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5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5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5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5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5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5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5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5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5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5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5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5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5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5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5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5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5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5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5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5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5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5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5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5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5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5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5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5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5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5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5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5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5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5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5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5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5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5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5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5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5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5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5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5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5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5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5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5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5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5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5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5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5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5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5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5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5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5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5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5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5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5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5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5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5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5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5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5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5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5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5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5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5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5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5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5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5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5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5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5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5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5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5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5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5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5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5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5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5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5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5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5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5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5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5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5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5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5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5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5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5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5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5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5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5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5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5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5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5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5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5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5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5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5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5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5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5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5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5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5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5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5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5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5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5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5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5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5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5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5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5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5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5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5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5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5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5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5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5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5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5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5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5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5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5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5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5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5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5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5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5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5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5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5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5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5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5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5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5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5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5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5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5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5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5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5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5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5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5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5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5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5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5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5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5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5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5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5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5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5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5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5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5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5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5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5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5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5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5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5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5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5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5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5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5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5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5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5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5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5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5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5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5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5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5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5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5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5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5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5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5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5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5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5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5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5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5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5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5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5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5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5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5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5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5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5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5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5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5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5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5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5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5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5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5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5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5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5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5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5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5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5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5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5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5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5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5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5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5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5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5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5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5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5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5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5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5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5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5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5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5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5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5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5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5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5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5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5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5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5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5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5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5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5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5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5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5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5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5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5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5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5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5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5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5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5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5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5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5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5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5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5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5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5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5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5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5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5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5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5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5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5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5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5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5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5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5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5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5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5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5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5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5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5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5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5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5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5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5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5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5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5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5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5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5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5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5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5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5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5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5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5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5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5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5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5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5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5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5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5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5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5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5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5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5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5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5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5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5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5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5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5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5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5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5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5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5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5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5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5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5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5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5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5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5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5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5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5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5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5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5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5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5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5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5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5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5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5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5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5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5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5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5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5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5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5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5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5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5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5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5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5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5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5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5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5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5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5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5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5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5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5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5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5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5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5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5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5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5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5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5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5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5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5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5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5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5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5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5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5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5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5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5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5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5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5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5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5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5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5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5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5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5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5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5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5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5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5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5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5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5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5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5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5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5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5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5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5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5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5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5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5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5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5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5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5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5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5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5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5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5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5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5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5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5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5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5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5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5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5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5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5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5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5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5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5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5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5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5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5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5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5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5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5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5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5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5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5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5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5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5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5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5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5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5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5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5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5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5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5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5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5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5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5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5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5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5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5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5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5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5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5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5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5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5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5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5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5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5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5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5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5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5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5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5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5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5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5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5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5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5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5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5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5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5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5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5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5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5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5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5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5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5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5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5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5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5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5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5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5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5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5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5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5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5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5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5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5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5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5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5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5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5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5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5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5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5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5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5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5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5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5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5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5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5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5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5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5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5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5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5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5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5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5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5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5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5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5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5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5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5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5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5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5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5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5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5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5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5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5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5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5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5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5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5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5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5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5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5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5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5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5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5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5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5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5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5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5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5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5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5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5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5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5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5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5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5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5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5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5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5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5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5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5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5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5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5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5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5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5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5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5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5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5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5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5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5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5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5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5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5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5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5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5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5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5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5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5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5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5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5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5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5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5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5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5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5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5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5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5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5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5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5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5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5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5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5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5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5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5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5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5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5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5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5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5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5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5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5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5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5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5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5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5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5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5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5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5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5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5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5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5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5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5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5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5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5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5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5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5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5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5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5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5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5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5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5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5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5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5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5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5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5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5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5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5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5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5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5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5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5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5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5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5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5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5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5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5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5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5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5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5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5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5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5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5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5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5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5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5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5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5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5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5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5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5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5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5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5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5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5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5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5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5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5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5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5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5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5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5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5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5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5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5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5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5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5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5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5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5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5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5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5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5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5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5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5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5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5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5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5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5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5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5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5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5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5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5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5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5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5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5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5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5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5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5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5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5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5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5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5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5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5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5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5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5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5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5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5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5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5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5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5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5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5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5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5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5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5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5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5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5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5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5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5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5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5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5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5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5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5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5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5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5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5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5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5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5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5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5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5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5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5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5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5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5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5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5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5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5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5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5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5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5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5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5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5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5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5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5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5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5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5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5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5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5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5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5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5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5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5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5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5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5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5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5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5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5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5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5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5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5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5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5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5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5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5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5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5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5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5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5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5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5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5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5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5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5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5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5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5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5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5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5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5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5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5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5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5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5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5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5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5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5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5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5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5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5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5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5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5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5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5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5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5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5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5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5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5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5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5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5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5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5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5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5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5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5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5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5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5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5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5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5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5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5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5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5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5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5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5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5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5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5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5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5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5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5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5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5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5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5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5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5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5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5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5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5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5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5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5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5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5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5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5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5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5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5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5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5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5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5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5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5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5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5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5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5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5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5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5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5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5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5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5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5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5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5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5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5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5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5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5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5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5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5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5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5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5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5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5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5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5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5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5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5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5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5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5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5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5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5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5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5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5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5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5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5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5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5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5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5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5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5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5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5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5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5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5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5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5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5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5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5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5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5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5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5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5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5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5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5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5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5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5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5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5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5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5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5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5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5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5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5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5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5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5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5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5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5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5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5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5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5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5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5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5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5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5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5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5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5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5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5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5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5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5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5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5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5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5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5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5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5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5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5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5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5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5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5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5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5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5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5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5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5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5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5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5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5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5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5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5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5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5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5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5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5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5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5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5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5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5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5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5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5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5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5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5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5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5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5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5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5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5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5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5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5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5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5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5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5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5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5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5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5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5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5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5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5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5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5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5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5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5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5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5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5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5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5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5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5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5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5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5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5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5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5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5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5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5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5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5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5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5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5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5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5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5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5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5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5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5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5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5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5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5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5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5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5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5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5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5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5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5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5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5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5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5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5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5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5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5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5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5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5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5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5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5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5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5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5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5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5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5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5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5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5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5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5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5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5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5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5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5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5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5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5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5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5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5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5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5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5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5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5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5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5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5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5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5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5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5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5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5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5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5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5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5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5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5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5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5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5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5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5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5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5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5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5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5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5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5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5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5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5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5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5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5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5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5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5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5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5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5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5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5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5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5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5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5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5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5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5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5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5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5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5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5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5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5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5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5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5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5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5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5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5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5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5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5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5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5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5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5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5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5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5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5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5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5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5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5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5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5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5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5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5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5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5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5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5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5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5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5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5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5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5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5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5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5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5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5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5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5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5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5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5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5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5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5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5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5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5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5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5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5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5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5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5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5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5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5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5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5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5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5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5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5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5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5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5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5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5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5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5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5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5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5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5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5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5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5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5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5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5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5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5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5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5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5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5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5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5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5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5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5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5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5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5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5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5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5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5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5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5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5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5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5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5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5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5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5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5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5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5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5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5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5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5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5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5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5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5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5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5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5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5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5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5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5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5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5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5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5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5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5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5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5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5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5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5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5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5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5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5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5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5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5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5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5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5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5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5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5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5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5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5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5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5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5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5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5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5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5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5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5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5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5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5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5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5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5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5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5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5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5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5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5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5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5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5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5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5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5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5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5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5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5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5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5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5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5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5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5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5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5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5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5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5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5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5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5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5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5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5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5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5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5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5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5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5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5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5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5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5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5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5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5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5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5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5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5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5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5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5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5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5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5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5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5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5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5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5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5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5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5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5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5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5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5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5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5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5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5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5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5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5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5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5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5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5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5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5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5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5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5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5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5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5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5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5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5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5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5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5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5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5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5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5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5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5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5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5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5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5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5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5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5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5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5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5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5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5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5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5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5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5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5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5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5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5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5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5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5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5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5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5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5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5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5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5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5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5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5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5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5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5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5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5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5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5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5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5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5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5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5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5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5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5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5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5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5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5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5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5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5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5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5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5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5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5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5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5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5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5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5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5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5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5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5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5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5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5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5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5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5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5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5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5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5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5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5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5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5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5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5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5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5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5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5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5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5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5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5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5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5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5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5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5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5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5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5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5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5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5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5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5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5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5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5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5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5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5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5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5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5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5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5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5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5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5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5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5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5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5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5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5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5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5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5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5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5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5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5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5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5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5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5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5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5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5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5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5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5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5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5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5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5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5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5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5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5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5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5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5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5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5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5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5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5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5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5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5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5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5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5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5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5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5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5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5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5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5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5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5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5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5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5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5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5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5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5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5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5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5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5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5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5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5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5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5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5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5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5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5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5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5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5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5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5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5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5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5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5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5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5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5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5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5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5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5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5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5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5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5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5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5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5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5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5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5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5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5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5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5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5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5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5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5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5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5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5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5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5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5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5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5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5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5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5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5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5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5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5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5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5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5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5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5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5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5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5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5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5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5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5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5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5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5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5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5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5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5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5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5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5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5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5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5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5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5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5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5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5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5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5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5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5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5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5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5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5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5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5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5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5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5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5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5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5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5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5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5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5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5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5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5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5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5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5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5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5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5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5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5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5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5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5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5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5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5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5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5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5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5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5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5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5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5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5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5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5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5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5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5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5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5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5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5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5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5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5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5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5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5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5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5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5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5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5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5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5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5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5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5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5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5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5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5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5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5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5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5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5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5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5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5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5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5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5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5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5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5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5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5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5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5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5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5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5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5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5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5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5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5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5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5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5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5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5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5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5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5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5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5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5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5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5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5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5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5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5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5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5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5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5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5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5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5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5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5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5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5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5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5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5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5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5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5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5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5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5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5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5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5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5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5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5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5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5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5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5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5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5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5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5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5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5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5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5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5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5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5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5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5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5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5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5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5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5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5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5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5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5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5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5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5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5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5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5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5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5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5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5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5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5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5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5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5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5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5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5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5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5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5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5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5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5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5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5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5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5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5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5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5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5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5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5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5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5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5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5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5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5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5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5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5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5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5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5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5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5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5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5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5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5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5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5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5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5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5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5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5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5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5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5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5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5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5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5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5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5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5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5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5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5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5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5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5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5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5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5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5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5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5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5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5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5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5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5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5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5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5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5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5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5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5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5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5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5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5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5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5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5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5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5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5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5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5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5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5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5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5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5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5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5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5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5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5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5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5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5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5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5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5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5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5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5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5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5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5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5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5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5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5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5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5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5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5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5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5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5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5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5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5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5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5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5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5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5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5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5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5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5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5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5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5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5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5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5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5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5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5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5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5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5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5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5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5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5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5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5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5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5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5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5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5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5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5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5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5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5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5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5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5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5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5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5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5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5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5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5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5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5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5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5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5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5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5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5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5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5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5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5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5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5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5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5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5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5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5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5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5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5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5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5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5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5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5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5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5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5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5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5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5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5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5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5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5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5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5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5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5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5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5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5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5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5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5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5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5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5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5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5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5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5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5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5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5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5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5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5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5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5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5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5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5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5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5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5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5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5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5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5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5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5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5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5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5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5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5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5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5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5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5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5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5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5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5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5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5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5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5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5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5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5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5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5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5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5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5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5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5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5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5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5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5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5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5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5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5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5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5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5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5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5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5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5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5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5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5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5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5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5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5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5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5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5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5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5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5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5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5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5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5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5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5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5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5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5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5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5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5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5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5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5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5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5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5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5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5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5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5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5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5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5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5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5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5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5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5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5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5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5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5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5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5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5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5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5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5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5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5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5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5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5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5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5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5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5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5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5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5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5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5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5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5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5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5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5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5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5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5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5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5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5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5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5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5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5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5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5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5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5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5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5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5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5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5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5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5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5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5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5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5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5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5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5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5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5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5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5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5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5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5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5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5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5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5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5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5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5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5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5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5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5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5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5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5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5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5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5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5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5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5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5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5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5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5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5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5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5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5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5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5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5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5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5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5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5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5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5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5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5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5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5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5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5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5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5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5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5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5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5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5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5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5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5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5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5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5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5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5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5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5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5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5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5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5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5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5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5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5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5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5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5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5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5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5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5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5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5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5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5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5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5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5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5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5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5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5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5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5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5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5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5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5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5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5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5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5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5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5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5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5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5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5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5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5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5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5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5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5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5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5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5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5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5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5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5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5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5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5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5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5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5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5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5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5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5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5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5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5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5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5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5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5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5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5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5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5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5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5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5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5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5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5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5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5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5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5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5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5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5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5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5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5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5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5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5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5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5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5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5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5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5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5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5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5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5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5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5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5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5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5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5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5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5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5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5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5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5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5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5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5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5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5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5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5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5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5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5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5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5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5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5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5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5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5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5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5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5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5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5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5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5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5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5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5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5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5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5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5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5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5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5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5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5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5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5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5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5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5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5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5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5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5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5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5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5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5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5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5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5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5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5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5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5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5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5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5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5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5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5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5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5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5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5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5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5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5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5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5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5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5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5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5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5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5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5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5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5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5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5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5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5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5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5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5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5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5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5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5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5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5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5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5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5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5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5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5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5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5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5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5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5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5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5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5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5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5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5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5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5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5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5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5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5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5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5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5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5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5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5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5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5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5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5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5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5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5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5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5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5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5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5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5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5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5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5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5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5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5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5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5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5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5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5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5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5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5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5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5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5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5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5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5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5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5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5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5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5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5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5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5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5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5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5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5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5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5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5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5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5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5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5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5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5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5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5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5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5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5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5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5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5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5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5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5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5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5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5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5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5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5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5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5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5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5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5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5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5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5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5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5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5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5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5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5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5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5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5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5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5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5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5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5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5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5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5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5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5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5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5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5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5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5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5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5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5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5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5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5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5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5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5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5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5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5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5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5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5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5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5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5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5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5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5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5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5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5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5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5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5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5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5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5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5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5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5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5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5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5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5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5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5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5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5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5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5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5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5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5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5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5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5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5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5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5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5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5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5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5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5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5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5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5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5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5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5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5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5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5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5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5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5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5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5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5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5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5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5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5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5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5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5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5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5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5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5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5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5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5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5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5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5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5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5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5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5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5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5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5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5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5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5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5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5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5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5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5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5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5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5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5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5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5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5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5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5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5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5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5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5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5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5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5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5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5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5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5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5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5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5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5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5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5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5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5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5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5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5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5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5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5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5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5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5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5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5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5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5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5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5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5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5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5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5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5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5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5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5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5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5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5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5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5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5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5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5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5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5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5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5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5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5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5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5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5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5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5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5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5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5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5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5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5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5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5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5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5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5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5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5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5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5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5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5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5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5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5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5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5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5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5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5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5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5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5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5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5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5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5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5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5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5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5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5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5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5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5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5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5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5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5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5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5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5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5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5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5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5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5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5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5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5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5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5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5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5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5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5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5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5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5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5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5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5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5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5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5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5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5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5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5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5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5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5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5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5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5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5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5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5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5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5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5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5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5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5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5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5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5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5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5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5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5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5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5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5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5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5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5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5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5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5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5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5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5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5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5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5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5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5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5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5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5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5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5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5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5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5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5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5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5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5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5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5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5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5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5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5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5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5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5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5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5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5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5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5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5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5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5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5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5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5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5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5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5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5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5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5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5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5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5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5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5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5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5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5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5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5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5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5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5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5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5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5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5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5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5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5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5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5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5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5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5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5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5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5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5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5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5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5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5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5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5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5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5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5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5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5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5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5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5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5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5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5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5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5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5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5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5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5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5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5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5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5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5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5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5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5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5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5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5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5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5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5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5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5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5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5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5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5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5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5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5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5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5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5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5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5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5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5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5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5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5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5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5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5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5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5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5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5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5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5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5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5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5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5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5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5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5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5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5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5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5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5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5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5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5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5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5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5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5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5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5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5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5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5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5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5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5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5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5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5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5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5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5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5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5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5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5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5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5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5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5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5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5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5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5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5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5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5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5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5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5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5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5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5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5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5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5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5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5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5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5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5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5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5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5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5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5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5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5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5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5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5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5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5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5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5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5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5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5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5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5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5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5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5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5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5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5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5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5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5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5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5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5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5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5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5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5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5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5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5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5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5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5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5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5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5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5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5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5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5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5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5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5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5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5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5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5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5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5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5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5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5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5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5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5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5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5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5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5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5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5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5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5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5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5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5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5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5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5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5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5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5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5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5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5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5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5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5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5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5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5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5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5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5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5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5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5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5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5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5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5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5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5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5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5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5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5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5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5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5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5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5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5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5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5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5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5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5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5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5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5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5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5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5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5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5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5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5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5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5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5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5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5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5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5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5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5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5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5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5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5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5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5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5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5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5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5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5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5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5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5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5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5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5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5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5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5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5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5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5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5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5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5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5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5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5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5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5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5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5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5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5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5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5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5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5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5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5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5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5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5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5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5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5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5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5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5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5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5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5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5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5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5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5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5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5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5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5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5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5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5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5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5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5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5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5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5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5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5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5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5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5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5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5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5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5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5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5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5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5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5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5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5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5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5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5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5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5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5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5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5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5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5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5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5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5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5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5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5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5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5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5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5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5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5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5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5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5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5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5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5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5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5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5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5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5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5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5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5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5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5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5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5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5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5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5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5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5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5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5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5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5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5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5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5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5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5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5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5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5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5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5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5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5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5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5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5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5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5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5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5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5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5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5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5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5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5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5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5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5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5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5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5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5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5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5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5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5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5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5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5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5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5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5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5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5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5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5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5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5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5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5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5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5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5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5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5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5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5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5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5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5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5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5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5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5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5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5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5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5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5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5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5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5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5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5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5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5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5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5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5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5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5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5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5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5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5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5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5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5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5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5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5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5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5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5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5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5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5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5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5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5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5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5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5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5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5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5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5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5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5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5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5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5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5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5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5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5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5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5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5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5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5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5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5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5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5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5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5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5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5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5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5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5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5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5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5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5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5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5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5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5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5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5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5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5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5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5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5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5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5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5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5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5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5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5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5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5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5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5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5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5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5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5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5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5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5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5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5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5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5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5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5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5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5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5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5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5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5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5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5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5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5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5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5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5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5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5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5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5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5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5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5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5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5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5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5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5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5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5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5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5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5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5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5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5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5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5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5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5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5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5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5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5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5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5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5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5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5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5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5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5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5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5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5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5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5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5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5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5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5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5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5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5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5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5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5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5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5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5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5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5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5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5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5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5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5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5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5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5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5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5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5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5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5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5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5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5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5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5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5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5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5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5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5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5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5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5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5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5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5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5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5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5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5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5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5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5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5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5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5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5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5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5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5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5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5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5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5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5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5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5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5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5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5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5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5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5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5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5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5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5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5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5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5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5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5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5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5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5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5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5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5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5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5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5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5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5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5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5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5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5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5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5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5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5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5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5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5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5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5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5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5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5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5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5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5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5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5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5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5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5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5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5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5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5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5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5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5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5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5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5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5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5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5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5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5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5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5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5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5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5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5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5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5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5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5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5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5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5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5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5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5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5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5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5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5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5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5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5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5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5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5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5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5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5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5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5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5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5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5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5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5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5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5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5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5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5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5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5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5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5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5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5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5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5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5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5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5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5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5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5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5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5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5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5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5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5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5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5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5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5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5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5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5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5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5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5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5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5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5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5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5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5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5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5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5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5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5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5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5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5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5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5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5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5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5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5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5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5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5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5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5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5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5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5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5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5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5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5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5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5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5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5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5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5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5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5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5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5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5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5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5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5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5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5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5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5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5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5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5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5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5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5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5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5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5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5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5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5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5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5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5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5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5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5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5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5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5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5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5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5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5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5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5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5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5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5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5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5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5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5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5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5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5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5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5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5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5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5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5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5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5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5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5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5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5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5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5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5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5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5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5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5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5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5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5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5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5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5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5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5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5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5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5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5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5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5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5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5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5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5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5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5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5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5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5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5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5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5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5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5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5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5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5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5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5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5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5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5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5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5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5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5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5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5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5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5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5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5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5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5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5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5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5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5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5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5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5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5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5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5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5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5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5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5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5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5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5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5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5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5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5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5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5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5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5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5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5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5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5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5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5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5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5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5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5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5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5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5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5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5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5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5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5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5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5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5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5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5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5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5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5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5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5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5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5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5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5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5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5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5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5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5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5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5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5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5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5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5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5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5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5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5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5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5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5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5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5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5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5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5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5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5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5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5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5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5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5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5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5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5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5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5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5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5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5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5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5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5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5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5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5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5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5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5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5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5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5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5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5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5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5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5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5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5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5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5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5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5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5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5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5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5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5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5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5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5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5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5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5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5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5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5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5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5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5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5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5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5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5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5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5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5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5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5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5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5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5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5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5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5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5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5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5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5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5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5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5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5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5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5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5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5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5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5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5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5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5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5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5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5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5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5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5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5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5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5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5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5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5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5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5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5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5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5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5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5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5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5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5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5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5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5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5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5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5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5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5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5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5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5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5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5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5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5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5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5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5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5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5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5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5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5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5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5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5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5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5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5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5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5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5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5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5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5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5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5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5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5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5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5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5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5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5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5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5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5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5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5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5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5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5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5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5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5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5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5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5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5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5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5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5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5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5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5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5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5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5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5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5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5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5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5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5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5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5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5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5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5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5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5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5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5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5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5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5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5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5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5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5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5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5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5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5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5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5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5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5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5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5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5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5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5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5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5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5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5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5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5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5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5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5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5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5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5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5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5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5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5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5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5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5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5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5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5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5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5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5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5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5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5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5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5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5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5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5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5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5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5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5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5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5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5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5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5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5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5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5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5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5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5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5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5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5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5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5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5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5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5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5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5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5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5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5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5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5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5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5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5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5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5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5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5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5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5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5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5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5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5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5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5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5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5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5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5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5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5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5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5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5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5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5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5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5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5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5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5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5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5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5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5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5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5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5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5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5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5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5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5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5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5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5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5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5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5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5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5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5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5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5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5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5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5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5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5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5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5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5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5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5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5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5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5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5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5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5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5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5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5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5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5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5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5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5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5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5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5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5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5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5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5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5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5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5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5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5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5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5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5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5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5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5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5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5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5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5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5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5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5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5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5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5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5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5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5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5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5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5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5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5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5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5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5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5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5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5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5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5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5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5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5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5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5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5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5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5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5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5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5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5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5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5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5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5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5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5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5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5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5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5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5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5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5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5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5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5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5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5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5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5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5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5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5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5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5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5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5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5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5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5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5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5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5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5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5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5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5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5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5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5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5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5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5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5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5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5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5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5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5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5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5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5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5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5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5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5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5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5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5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5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5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5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5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5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5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5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5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5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5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5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5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5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5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5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5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5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5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5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5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5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5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5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5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5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5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5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5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5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5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5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5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5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5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5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5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5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5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5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5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5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5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5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5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5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5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5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5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5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5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5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5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5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5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5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5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5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5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5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5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5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5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5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5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5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5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5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5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5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5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5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5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5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5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5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5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5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5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5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5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5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5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5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5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5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5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5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5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5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5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5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5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5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5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5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5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5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5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5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5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5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5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5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5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5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5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5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5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5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5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5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5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5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5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5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5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5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5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5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5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5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5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5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5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5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5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5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5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5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5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5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5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5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5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5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5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5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5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5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5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5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5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5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5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5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5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5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5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5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5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5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5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5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5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5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5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5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5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5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5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5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5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5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5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5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5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5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5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5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5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5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5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5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5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5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5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5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5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5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5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5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5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5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5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5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5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5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5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5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5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5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5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5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5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5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5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5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5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5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5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5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5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5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5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5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5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5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5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5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5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5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5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5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5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5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5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5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5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5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5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5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5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5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5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5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5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5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5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5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5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5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5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5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5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5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5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5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5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5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5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5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5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5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5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5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5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5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5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5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5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5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5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5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5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5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5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5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5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5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5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5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5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5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5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5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5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5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5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5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5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5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5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5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5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5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5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5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5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5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5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5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5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5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5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5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5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5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5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5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5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5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5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5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5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5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5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5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5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5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5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5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5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5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5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5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5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5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5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5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5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5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5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5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5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5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5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5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5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5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5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5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5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5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5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5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5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5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5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5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5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5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5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5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5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5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5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5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5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5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5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5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5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5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5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5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5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5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5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5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5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5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5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5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5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5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5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5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5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5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5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5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5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5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5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5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5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5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5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5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5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5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5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5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5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5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5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5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5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5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5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5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5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5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5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5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5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5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5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5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5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5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5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5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5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5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5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5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5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5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5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5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5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5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5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5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5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5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5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5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5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5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5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5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5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5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5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5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5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5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5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5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5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5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5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5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5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5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5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5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5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5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5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5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5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5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5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5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5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5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5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5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5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5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5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5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5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5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5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5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5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5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5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5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5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5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5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5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5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5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5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5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5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5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5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5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5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5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5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5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5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5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5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5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5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5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5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5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5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5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5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5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5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5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5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5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5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5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5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5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5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5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5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5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5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5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5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5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5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5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5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5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5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5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5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5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5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5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5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5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5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5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5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5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5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5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5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5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5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5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5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5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5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5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5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5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5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5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5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5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5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5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5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5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5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5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5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5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5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5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5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5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5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5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5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5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5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5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5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5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5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5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5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5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5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5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5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5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5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5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5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5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5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5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5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5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5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5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5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5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5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5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5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5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5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5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5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5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5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5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5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5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5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5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5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5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5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5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5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5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5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5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5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5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5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5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5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5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5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5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5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5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5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5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5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5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5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5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5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5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5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5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5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5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5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5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5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5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5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5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5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5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5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5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5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5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5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5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5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5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5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5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5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5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5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5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5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5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5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5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5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5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5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5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5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5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5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5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5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5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5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5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5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5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5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5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5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5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5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5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5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5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5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5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5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5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5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5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5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5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5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5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5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5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5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5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5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5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5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5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5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5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5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5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5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5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5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5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5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5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5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5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5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5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5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5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5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5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5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5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5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5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5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5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5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5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5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5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5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5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5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5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5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5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5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5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5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5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5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5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5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5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5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5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5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5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5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5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5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5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5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5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5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5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5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5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5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5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5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5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5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5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5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5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5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5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5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5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5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5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5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5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5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5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5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5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5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5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5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5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5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5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5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5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5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5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5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5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5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5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5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5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5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5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5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5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5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5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5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5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5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5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5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5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5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5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5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5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5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5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5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5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5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5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5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5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5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5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5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5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5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5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5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5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5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5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5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5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5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5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5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5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5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5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5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5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5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5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5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5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5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5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5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5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5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5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5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5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5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5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5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5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5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5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5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5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5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5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5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5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5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5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5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5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5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5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5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5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5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5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5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5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5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5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5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5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5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5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5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5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5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5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5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5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5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5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5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5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5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5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5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5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5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5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5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5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5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5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5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5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5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5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5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5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5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5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5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5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5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5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5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5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5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5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5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5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5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5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5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5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5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5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5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5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5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5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5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5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5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5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5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5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5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5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5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5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5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5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5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5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5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5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5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5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5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5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5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5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5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5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5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5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5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5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5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5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5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5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5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5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5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5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5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5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5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5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5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5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5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5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5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5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5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5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5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5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5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5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5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5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5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5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5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5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5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5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5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5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5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5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5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5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5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5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5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5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5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5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5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5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5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5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5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5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5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5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5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5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5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5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5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5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5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5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5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5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5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5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5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5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5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5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5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5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5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5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5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5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5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5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5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5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5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5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5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5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5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5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5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5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5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5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5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5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5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5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5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5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5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5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5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5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5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5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5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5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5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5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5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5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5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5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5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5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5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5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5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5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5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5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5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5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5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5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5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5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5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5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5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5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5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5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5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5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5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5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5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5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5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5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5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5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5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5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5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5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5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5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5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5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5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5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5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5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5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5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5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5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5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5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5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5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5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5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5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5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5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5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5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5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5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5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5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5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5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5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5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5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5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5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5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5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5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5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5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5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5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5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5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5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5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5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5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5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5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5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5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5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5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5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5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5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5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5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5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5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5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5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5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5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5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5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5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5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5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5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5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5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5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5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5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5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5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5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5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5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5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5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5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5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5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5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5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5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5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5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5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5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5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5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5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5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5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5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5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5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5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5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5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5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5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5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5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5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5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5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5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5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5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5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5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5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5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5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5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5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5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5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5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5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5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5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5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5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5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5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5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5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5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5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5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5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5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5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5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5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5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5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5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5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5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5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5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5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5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5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5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5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5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5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5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5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5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5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5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5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5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5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5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5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5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5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5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5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5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5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5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5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5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5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5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5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5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5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5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5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5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5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5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5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5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5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5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5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5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5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5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5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5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5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5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5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5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5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5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5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5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5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5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5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5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5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5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5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5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5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5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5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5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5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5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5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5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5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5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5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5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5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5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5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5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5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5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5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5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5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5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5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5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5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5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5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5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5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5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5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5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5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5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5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5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5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5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5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5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5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5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5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5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5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5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5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5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5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5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5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5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5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5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5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5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5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5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5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5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5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5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5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5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5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5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5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5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5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5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5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5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5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5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5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5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5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5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5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5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5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5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5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5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5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5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5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5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5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5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5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5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5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5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5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5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5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5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5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5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5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5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5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5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5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5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5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5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5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5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5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5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5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5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5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5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5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5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5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5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5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5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5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5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5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5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5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5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5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5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5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5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5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5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5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5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5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5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5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5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5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5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5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5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5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5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5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5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5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5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5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5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5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5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5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5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5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5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5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5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5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5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5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5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5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5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5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5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5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5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5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5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5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5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5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5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5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5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5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5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5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5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5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5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5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5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5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5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5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5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5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5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5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5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5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5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5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5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5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5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5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5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5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5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5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5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5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5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5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5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5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5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5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5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5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5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5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5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5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5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5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5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5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5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5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5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5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5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5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5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5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5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5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5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5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5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5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5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5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5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5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5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5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5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5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5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5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5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5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5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5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5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5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5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5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5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5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5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5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5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5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5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5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5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5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5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5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5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5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5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5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5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5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5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5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5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5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5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5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5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5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5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5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5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5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5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5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5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5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5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5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5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5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5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5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5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5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5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5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5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5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5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5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5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5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5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5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5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5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5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5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5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5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5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5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5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5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5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5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5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5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5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5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5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5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5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5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5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5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5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5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5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5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5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5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5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5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5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5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5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5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5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5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5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5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5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5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5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5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5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5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5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5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5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5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5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5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5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5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5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5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5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5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5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5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5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5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5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5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5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5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5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5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5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5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5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5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5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5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5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5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5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5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5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5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5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5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5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5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5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5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5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5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5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5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5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5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5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5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5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5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5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5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5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5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5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5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5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5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5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5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5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5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5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5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5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5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5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5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5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5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5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5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5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5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5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5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5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5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5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5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5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5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5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5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5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5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5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5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5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5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5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5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5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5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5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5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5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5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5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5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5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5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5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5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5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5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5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5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5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5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5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5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5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5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5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5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5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5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5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5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5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5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5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5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5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5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5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5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5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5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5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5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5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5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5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5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5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5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5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5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5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5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5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5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5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5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5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5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5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5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5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5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5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5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5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5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5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5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5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5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5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5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5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5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5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5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5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5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5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5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5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5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5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5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5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5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5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5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5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5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5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5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5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5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5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5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5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5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5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5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5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5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5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5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5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5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5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5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5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5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5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5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5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5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5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5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5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5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5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5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5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5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5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5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5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5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5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5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5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5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5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5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5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5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5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5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5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5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5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5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5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5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5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5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5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5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5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5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5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5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5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5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5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5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5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5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5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5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5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5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5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5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5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5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5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5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5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5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5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5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5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5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5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5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5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5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5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5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5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5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5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5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5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5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5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5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5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5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5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5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5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5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5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5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5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5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5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5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5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5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5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5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5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5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5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5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5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5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5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5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5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5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5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5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5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5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5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5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5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5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5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5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5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5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5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5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5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5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5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5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5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5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5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5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5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5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5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5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5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5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5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5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5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5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5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5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5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5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5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5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5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5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5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5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5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5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5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5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5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5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5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5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5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5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5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5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5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5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5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5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5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5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5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5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5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5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5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5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5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5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5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5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5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5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5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5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5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5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5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5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5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5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5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5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5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5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5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5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5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5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5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5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5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5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5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5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5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5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5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5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5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5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5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5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5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5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5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5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5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5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5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5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5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5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5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5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5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5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5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5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5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5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5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5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5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5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5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5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5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5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5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5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5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5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5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5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5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5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5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5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5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5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5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5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5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5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5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5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5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5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5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5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5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5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5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5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5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5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5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5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5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5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5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5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5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5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5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5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5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5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5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5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5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5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5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5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5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5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5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5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5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5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5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5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5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5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5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5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5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5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5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5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5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5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5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5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5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5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5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5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5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5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5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5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5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5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5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5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5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5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5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5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5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5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5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5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5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5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5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5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5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5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5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5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5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5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5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5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5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5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5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5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5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5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5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5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5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5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5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5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5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5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5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5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5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5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5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5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5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5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5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5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5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5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5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5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5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5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5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5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5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5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5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5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5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5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5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5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5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5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5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5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5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5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5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5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5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5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5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5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5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5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5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5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5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5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5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5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5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5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5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5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5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5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5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5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5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5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5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5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5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5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5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5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5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5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5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5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5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5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5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5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5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5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5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5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5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5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5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5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5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5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5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5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5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5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5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5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5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5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5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5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5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5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5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5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5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5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5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5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5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5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5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5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5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5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5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5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5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5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5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5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5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5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5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5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5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5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5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5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5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5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5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5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5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5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5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5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5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5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5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5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5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5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5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5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5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5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5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5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5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5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5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5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5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5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5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5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5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5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5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5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5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5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5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5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5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5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5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5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5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5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5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5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5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5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5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5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5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5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5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5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5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5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5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5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5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5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5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5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5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5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5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5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5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5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5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5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5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5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5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5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5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5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5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5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5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5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5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5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5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5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5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5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5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5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5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5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5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5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5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5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5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5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5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5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5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5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5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5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5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5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5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5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5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5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5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5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5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5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5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5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5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5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5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5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5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5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5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5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5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5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5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5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5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5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5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5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5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5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5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5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5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5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5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5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5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5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5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5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5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5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5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5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5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5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5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5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5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5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5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5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5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5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5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5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5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5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5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5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5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5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5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5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5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5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5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5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5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5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5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5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5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5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5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5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5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5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5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5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5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5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5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5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5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5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5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5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5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5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5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5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5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5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5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5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5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5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5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5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5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5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5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5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5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5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5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5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5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5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5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5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5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5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5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5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5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5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5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5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5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5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5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5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5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5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5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5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5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5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5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5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5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5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5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5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5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5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5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5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5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5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5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5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5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5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5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5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5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5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5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5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5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5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5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5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5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5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5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5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5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5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5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5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5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5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5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5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5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5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5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5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5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5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5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5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5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5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5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5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5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5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5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5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5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5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5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5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5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5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5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5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5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5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5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5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5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5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5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5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5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5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5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5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5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5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5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5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5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5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5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5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5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5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5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5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5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5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5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5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5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5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5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5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5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5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5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5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5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5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5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5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5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5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5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5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5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5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5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5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5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5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5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5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5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5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5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5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5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5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5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5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5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5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5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5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5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5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5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5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5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5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5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5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5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5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5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5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5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5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5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5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5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5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5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5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5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5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5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5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5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5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5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5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5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5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5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5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5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5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5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5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5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5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5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5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5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5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5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5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5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5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5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5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5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5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5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5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5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5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5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5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5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5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5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5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5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5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5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5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5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5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5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5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5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5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5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5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5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5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5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5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5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5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5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5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5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5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5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5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5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5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5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5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5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5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5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5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5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5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5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5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5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5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5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5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5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5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5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5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5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5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5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5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5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5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5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5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5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5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5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5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5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5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5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5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5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5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5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5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5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5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5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5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5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5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5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5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5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5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5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5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5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5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5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5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5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5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5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5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5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5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5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5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5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5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5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5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5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5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5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5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5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5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5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5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5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5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5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5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5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5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5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5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5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5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5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5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5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5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5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5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5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5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5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5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5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5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5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5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5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5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5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5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5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5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5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5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5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5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5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5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5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5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5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5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5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5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5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5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5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5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5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5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5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5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5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5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5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5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5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5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5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5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5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5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5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5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5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5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5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5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5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5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5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5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5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5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5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5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5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5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5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5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5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5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5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5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5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5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5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5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5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5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5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5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5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5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5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5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5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5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5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5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5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5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5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5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5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5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5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5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5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5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5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5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5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5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5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5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5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5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5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5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5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5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5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5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5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5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5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5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5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5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5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5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5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5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5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5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5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5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5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5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5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5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5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5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5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5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5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5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5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5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5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5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5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5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5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5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5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5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5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5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5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5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5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5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5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5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5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5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5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5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5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5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5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5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5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5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5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5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5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5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5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5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5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5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5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5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5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5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5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5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5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5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5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5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5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5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5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5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5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5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5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5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5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5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5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5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5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5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5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5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5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5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5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5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5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5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5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5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5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5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5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5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5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5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5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5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5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5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5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5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5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5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5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5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5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5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5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5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5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5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5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5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5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5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5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5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5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5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5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5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5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5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5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5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5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5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5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5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5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5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5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5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5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5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5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5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5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5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5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5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5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5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5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5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5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5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5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5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5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5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5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5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5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5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5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5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5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5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5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5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5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5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5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5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5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5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5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5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5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5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5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5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5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5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5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5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5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5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5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5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5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5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5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5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5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5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5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5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5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5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5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5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5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5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5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5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5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5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5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5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5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5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5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5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5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5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5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5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5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5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5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5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5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5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5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5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5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5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5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5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5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5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5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5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5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5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5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5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5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5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5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5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5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5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5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5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5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5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5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5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5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5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5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5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5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5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5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5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5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5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5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5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5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5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5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5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5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5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5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5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5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5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5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5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5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5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5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5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5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5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5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5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5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5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5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5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5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5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5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5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5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5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5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5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5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5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5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5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5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5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5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5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5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5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5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5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5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5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5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5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5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5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5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5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5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5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5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5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5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5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5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5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5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5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5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5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5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5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5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5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5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5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5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5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5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5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5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5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5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5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5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5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5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5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5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5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5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5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5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5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5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5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5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5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5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5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5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5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5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5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5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5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5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5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5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5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5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5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5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5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5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5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5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5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5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5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5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5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5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5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5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5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5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5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5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5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5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5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5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5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5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5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5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5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5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5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5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5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5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5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5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5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5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5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5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5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5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5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5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5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5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5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5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5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5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5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5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5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5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5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5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5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5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5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5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5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5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5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5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5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5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5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5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5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5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5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5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5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5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5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5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5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5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5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5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5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5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5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5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5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5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5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5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5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5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5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5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5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5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5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5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5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5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5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5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5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5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5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5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5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5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5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5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5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5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5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5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5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5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5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5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5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5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5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5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5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5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5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5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5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5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5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5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5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5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5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5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5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5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5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5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5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5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5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5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5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5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5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5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5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5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5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5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5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5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5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5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5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5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5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5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5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5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5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5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5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5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5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5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5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5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5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5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5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5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5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5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5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5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5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5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5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5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5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5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5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5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5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5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5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5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5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5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5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5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5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5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5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5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5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5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5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5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5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5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5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5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5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5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5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5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5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5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5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5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5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5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5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5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5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5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5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5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5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5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5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5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5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5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5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5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5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5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5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5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5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5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5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5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5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5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5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5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5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5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5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5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5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5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5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5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5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5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5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5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5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5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5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5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5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5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5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5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5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5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5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5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5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5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5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5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5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5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5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5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5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5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5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5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5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5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5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5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5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5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5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5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5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5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5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5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5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5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5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5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5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5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5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5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5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5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5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5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5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5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5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5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5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5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5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5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5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5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5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5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5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5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5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5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5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5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5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5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5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5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5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5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5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5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5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5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5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5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5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5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5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5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5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5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5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5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5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5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5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5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5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5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5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5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5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5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5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5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5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5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5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5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5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5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5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5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5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5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5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5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5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5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5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5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5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5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5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5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5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5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5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5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5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5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5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5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5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5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5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5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5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5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5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5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5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5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5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5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5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5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5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5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5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5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5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5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5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5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5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5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5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5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5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5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5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5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5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5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5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5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5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5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5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5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5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5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5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5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5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5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5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5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5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5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5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5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5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5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5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5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5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5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5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5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5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5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5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5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5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5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5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5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5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5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5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5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5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5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5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5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5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5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5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5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5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5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5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5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5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5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5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5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5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5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5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5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5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5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5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5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5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5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5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5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5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5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5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5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5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5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5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5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5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5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5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5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5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5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5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5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5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5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5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5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5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5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5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5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5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5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5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5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5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5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5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5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5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5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5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5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5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5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5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5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5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5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5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5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5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5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5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5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5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5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5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5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5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5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5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5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5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5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5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5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5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5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5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5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5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5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5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5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5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5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5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5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5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5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5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5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5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5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5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5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5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5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5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5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5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5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5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5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5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5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5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5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5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5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5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5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5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5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5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5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5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5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5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5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5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5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5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5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5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5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5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5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5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5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5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5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5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5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5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5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5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5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5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5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5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5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5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5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5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5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5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5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5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5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5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5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5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5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5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5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5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5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5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5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5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5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5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5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5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5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5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5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5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5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5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5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5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5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5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5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5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5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5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5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5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5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5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5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5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5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5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5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5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5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5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5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5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5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5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5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5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5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5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5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5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5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5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5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5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5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5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5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5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5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5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5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5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5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5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5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5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5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5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5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5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5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5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5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5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5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5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5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5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5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5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5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5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5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5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5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5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5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5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5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5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5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5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5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5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5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5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5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5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5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5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5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5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5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5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5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5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5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5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5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5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5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5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5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5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5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5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5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5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5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5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5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5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5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5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5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5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5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5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5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5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5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5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5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5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5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5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5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5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5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5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5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5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5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5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5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5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5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5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5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5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5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5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5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5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5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5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5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5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5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5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5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5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5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5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5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5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5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5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5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5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5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5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5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5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5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5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5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5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5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5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5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5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5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5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5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5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5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5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5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5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5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5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5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5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5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5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5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5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5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5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5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5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5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5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5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5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5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5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5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5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5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5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5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5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5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5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5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5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5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5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5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5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5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5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5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5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5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5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5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5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5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5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5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5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5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5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5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5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5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5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5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5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5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5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5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5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5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5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5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5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5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5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5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5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5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5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5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5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5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5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5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5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5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5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5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5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5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5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5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5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5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5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5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5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5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5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5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5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5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5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5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5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5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5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5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5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5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5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5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5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5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5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5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5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5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5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5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5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5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5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5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5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5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5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5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5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5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5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5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5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5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5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5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5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5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5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5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5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5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5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5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5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5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5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5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5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5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5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5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5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5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5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5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5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5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5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5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5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5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5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5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5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5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5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5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5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5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5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5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5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5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5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5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5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5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5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5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5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5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5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5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5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5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5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5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5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5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5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5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5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5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5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5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5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5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5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5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5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5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5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5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5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5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5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5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5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5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5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5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5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5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5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5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5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5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5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5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5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5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5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5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5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5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5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5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5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5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5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5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5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5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5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5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5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5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5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5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5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5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5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5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5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5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5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5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5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5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5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5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5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5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5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5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5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5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5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5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5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5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5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5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5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5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5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5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5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5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5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5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5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5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5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5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5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5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5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5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5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5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5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5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5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5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5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5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5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5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5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5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5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5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5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5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5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5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5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5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5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5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5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5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5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5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5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5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5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5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5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5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5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5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5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5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5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5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5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5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5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5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5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5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5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5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5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5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5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5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5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5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5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5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5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5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5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5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5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5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5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5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5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5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5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5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5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5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5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5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5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5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5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5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5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5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5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5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5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5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5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5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5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5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5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5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5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5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5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5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5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5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5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5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5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5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5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5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5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5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5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5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5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5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5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5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5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5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5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5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5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5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5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5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5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5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5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5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5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5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5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5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5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5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5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5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5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5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5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5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5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5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5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5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5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5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5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5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5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5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5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5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5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5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5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5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5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5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5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5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5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5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5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5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5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5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5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5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5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5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5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5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5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5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5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5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5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5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5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5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5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5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5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5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5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5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5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5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5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5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5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5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5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5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5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5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5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5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5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5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5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5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5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5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5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5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5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5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5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5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5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5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5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5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5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5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5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5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5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5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5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5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5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5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5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5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5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5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5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5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5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5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5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5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5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5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5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5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5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5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5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5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5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5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5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5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5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5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5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5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5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5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5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5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5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5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5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5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5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5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5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5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5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5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5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5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5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5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5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5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5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5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5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5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5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5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5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5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5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5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5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5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5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5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5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5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5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5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5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5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5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5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5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5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5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5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5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5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5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5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5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5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5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5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5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5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5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5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5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5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5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5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5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5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5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5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5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5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5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5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5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5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5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5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5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5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5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5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5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5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5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5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5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5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5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5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5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5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5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5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5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5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5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5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5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5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5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5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5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5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5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5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5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5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5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5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5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5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5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5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5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5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5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5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5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5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5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5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5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5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5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5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5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5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5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5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5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5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5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5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5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5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5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5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5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5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5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5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5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5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5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5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5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5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5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5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5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5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5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5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5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5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5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5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5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5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5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5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5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5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5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5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5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5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5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5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5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5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5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5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5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5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5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5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5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5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5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5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5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5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5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5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5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5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5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5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5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5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5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5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5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5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5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5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5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5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5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5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5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5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5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5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5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5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5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5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5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5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5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5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5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5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5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5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5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5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5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5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5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5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5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5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5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5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5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5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5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5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5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5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5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5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5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5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5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5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5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5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5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5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5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5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5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5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5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5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5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5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5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5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5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5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5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5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5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5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5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5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5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5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5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5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5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5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5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5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5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5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5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5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5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5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5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5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5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5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5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5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5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5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5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5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5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5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5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5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5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5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5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5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5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5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5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5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5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5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5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5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5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5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5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5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5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5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5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5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5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5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5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5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5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5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5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5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5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5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5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5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5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5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5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5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5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5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5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5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5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5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5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5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5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5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5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5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5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5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5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5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5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5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5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5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5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5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5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5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5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5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5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5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5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5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5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5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5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5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5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5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5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5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5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5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5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5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5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5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5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5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5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5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5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5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5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5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5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5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5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5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5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5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5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5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5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5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5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5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5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5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5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5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5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5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5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5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5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5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5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5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5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5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5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5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5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5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5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5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5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5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5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5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5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5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5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5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5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5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5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5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5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5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5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5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5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5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5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5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5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5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5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5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5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5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5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5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5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5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5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5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5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5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5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5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5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5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5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5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5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5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5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5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5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5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5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5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5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5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5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5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5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5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5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5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5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5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5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5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5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5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5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5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5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5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5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5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5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5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5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5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5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5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5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5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5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5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5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5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5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5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5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5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5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5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5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5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5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5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5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5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5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5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5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5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5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5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5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5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5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5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5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5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5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5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5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5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5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5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5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5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5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5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5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5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5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5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5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5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5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5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5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5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5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5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5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5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5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5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5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5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5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5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5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5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5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5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5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5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5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5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5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5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5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5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5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5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5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5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5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5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5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5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5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5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5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5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5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5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5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5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5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5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5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5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5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5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5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5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5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5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5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5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5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5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5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5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5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5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5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5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5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5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5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5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5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5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5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5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5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5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5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5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5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5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5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5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5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5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5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5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5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5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5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5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5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5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5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5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5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5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5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5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5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5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5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5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5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5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5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5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5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5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5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5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5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5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5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5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5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5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5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5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5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5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5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5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5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5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5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5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5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5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5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5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5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5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5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5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5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5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5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5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5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5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5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5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5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5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5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5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5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5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5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5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5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5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5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5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5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5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5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5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5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5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5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5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5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5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5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5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5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5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5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5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5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5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5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5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5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5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5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5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5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5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5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5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5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5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5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5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5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5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5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5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5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5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5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5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5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5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5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5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5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5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5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5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5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5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5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5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5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5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5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5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5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5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5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5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5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5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5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5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5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5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5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5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5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5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5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5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5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5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5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5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5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5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5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5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5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5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5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5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5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5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5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5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5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5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5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5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5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5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5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5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5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5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5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5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5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5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5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5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5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5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5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5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5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5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5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5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5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5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5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5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5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5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5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5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5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5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5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5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5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5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5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5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5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5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5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5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5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5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5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5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5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5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5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5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5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5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5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5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5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5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5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5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5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5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5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5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5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5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5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5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5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5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5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5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5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5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5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5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5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5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5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5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5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5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5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5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5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5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5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5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5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5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5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5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5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5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5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5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5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5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5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5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5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5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5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5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5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5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5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5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5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5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5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5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5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5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5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5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5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5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5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5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5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5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5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5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5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5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5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5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5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5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5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5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5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5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5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5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5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5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5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5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5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5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5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5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5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5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5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5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5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5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5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5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5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5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5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5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5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5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5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5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5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5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5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5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5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5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5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5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5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5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5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5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5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5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5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5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5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5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5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5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5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5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5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5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5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5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5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5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5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5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5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5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5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5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5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5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5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5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5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5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5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5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5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5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5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5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5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5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5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5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5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5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5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5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5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5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5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5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5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5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5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5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5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5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5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5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5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5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5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5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5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5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5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5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5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5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5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5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5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5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5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5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5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5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5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5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5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5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5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5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5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5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5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5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5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5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5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5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5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5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5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5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5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5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5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5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5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5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5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5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5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5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5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5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5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5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5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5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5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5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5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5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5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5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5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5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5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5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5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5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5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5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5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5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5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5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5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5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5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5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5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5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5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5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5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5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5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5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5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5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5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5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5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5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5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5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5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5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5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5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5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5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5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5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5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5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5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5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5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5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5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5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5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5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5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5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5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5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5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5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5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5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5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5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5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5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5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5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5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5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5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5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5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5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5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5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5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5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5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5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5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5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5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5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5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5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5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5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5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5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5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5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5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5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5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5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5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5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5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5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5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5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5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5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5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5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5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5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5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5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5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5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5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5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5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5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5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5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5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5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5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5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5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5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5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5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5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5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5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5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5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5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5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5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5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5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5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5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5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5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5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5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5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5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5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5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5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5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5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5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5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5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5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5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5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5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5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5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5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5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5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5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5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5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5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5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5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5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5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5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5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5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5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5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5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5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5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5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5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5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5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5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5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5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5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5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5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5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5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5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5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5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5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5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5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5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5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5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5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5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5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5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5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5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5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5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5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5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5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5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5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5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5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5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5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5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5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5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5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5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5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5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5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5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5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5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5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5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5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5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5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5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5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5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5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5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5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5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5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5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5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5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5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5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5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5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5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5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5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5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5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5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5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5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5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5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5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5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5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5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5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5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5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5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5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5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5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5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5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5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5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5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5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5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5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5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5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5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5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5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5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5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5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5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5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5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5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5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5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5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5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5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5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5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5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5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5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5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5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5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5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5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5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5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5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5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5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5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5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5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5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5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5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5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5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5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5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5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5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5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5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5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5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5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5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5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5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5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5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5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5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5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5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5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5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5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5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5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5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5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5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5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5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5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5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5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5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5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5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5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5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5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5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5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5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5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5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5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5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5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5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5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5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5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5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5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5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5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5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5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5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5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5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5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5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5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5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5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5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5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5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5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5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5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5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5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5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5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5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5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5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5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5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5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5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5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5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5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5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5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5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5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5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5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5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5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5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5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5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5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5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5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5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5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5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5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5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5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5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5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5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5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5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5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5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5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5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5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5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5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5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5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5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5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5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5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5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5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5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5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5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5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5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5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5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5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5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5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5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5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5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5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5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5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5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5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5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5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5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5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5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5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5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5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5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5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5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5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5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5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5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5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5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5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5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5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5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5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5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5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5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5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5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5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5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5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5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5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5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5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5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5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5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5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5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5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5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5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5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5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5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5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5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5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5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5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5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5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5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5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5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5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5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5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5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5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5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5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5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5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5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5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5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5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5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5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5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5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5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5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5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5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5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5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5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5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5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5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5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5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5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5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5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5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5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5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5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5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5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5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5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5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5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5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5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5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5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5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5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5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5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5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5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5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5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5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5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5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5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5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5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5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5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5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5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5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5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5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5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5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5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5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5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5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5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5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5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5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5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5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5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5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5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5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5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5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5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5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5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5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5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5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5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5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5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5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5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5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5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5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5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5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5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5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5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5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5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5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5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5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5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5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5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5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5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5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5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5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5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5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5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5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5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5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5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5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5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5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5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5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5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5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5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5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5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5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5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5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5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5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5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5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5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5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5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5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5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5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5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5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5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5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5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5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5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5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5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5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5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5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5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5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5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5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5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5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5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5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5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5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5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5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5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5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5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5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5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5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5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5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5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5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5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5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5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5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5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5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5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5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5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5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5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5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5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5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5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5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5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5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5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5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5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5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5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5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5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5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5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5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5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5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5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5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5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5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5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5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5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5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5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5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5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5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5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5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5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5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5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5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5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5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5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5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5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5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5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5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5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5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5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5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5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5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5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5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5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5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5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5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5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5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5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5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5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5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5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5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5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5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5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5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5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5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5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5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5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5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5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5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5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5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5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5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5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5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5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5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5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5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5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5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5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5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5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5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5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5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5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5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5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5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5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5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5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5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5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5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5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5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5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5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5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5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5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5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5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5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5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5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5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5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5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5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5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5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5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5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5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5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5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5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5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5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5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5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5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5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5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5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5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5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5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5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5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5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5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5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5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5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5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5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5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5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5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5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5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5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5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5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5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5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5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5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5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5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5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5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5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5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5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5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5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5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5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5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5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5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5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5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5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5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5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5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5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5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5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5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5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5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5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5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5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5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5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5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5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5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5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5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5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5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5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5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5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5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5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5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5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5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5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5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5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5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5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5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5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5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5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5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5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5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5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5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5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5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5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5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5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5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5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5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5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5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5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5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5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5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5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5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5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5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5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5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5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5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5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5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5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5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5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5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5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5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5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5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5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5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5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5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5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5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5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5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5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5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5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5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5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5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5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5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5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5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5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5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5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5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5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5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5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5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5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5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5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5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5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5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5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5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5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5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5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5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5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5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5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5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5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5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5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5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5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5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5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5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5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5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5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5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5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5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5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5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5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5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5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5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5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5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5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5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5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5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5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5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5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5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5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5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5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5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5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5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5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5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5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5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5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5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5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5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5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5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5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5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5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5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5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5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5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5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5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5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5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5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5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5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5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5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5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5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5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5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5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5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5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5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5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5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5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5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5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5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5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5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5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5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5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5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5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5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5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5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5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5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5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5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5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5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5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5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5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5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5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5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5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5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5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5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5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5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5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5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5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5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5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5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5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5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5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5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5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5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5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5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5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5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5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5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5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5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5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5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5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5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5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5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5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5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5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5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5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5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5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5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5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5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5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5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5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5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5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5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5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5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5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5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5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5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5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5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5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5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5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5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5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5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5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5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5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5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5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5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5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5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5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5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5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5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5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5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5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5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5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5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5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5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5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5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5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5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5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5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5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5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5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5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5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5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5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5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5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5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5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5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5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5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5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5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5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5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5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5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5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5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5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5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5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5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5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5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5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5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5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5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5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5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5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5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5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5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5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5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5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5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5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5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5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5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5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5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5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5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5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5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5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5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5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5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5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5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5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5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5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5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5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5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5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5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5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5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5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5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5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5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5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5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5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5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5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5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5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5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5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5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5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5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5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5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5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5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5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5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5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5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5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5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5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5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5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5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5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5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5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5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5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5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5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5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5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5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5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5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5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5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5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5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5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5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5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5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5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5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5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5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5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5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5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5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5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5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5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5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5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5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5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5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5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5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5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5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5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5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5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5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5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5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5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5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5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5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5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5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5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5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5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5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5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5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5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5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5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5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5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5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5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5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5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5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5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5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5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5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5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5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5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5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5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5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5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5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5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5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5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5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5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5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5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5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5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5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5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5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5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5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5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5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5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5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5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5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5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5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5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5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5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5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5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5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5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5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5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5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5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5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5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5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5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5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5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5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5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5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5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5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5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5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5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5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5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5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5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5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5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5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5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5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5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5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5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5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5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5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5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5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5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5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5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5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5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5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5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5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5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5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5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5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5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5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5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5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5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5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5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5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5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5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5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5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5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5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5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5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5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5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5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5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5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5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5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5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5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5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5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5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5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5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5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5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5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5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5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5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5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5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5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5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5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5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5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5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5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5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5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5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5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5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5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5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5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5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5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5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5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5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5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5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5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5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5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5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5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5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5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5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5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5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5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5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5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5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5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5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5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5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5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5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5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5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5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5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5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5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5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5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5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5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5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5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5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5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5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5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5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5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5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5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5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5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5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5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5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5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5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5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5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5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5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5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5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5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5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5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5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5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5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5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5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5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5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5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5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5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5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5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5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5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5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5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5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5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5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5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5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5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5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5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5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5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5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5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5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5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5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5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5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5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5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5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5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5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5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5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5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5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5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5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5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5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5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5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5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5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5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5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5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5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5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5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5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5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5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5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5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5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5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5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5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5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5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5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5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5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5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5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5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5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5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5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5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5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5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5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5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5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5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5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5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5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5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5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5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5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5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5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5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5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5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5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5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5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5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5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5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5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5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5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5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5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5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5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5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5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5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5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5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5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5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5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5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5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5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5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5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5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5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5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5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5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5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5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5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5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5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5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5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5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5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5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5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5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5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5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5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5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5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5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5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5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5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5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5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5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5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5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5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5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5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5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5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5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5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5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5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5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5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5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5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5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5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5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5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5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5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5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5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5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5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5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5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5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5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5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5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5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5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5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5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5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5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5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5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5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5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5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5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5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5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5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5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5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5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5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5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5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5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5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5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5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5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5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5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5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5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5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5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5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5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5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5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5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5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5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5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5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5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5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5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5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5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5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5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5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5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5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5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5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5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5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5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5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5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5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5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5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5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5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5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5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5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5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5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5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5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5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5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5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5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5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5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5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5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5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5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5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5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5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5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5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5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5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5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5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5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5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5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5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5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5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5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5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5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5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5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5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5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5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5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5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5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5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5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5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5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5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5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5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5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5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5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5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5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5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5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5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5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5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5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5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5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5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5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5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5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5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5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5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5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5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5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5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5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5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5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5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5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5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5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5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5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5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5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5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5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5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5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5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5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5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5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5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5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5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5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5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5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5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5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5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5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5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5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5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5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5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5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5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5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5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5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5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5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5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5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5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5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5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5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5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5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5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5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5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5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5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5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5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5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5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5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5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5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5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5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5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5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5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5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5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5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5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5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5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5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5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5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5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5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5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5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5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5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5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5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5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5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5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5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5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5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5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5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5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5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5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5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5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5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5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5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5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5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5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5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5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5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5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5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5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5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5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5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5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5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5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5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5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5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5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5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5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5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5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5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5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5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5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5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5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5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5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5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5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5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5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5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5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5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5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5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5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5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5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5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5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5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5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5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5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5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5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5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5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5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5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5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5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5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5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5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5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5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5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5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5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5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5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5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5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5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5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5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5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5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5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5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5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5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5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5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5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5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5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5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5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5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5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5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5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5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5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5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5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5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5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5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5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5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5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5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5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5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5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5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5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5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5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5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5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5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5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5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5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5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5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5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5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5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5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5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5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5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5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5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5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5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5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5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5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5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5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5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5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5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5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5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5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5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5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5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5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5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5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5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5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5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5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5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5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5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5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5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5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5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5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5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5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5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5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5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5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5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5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5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5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5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5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5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5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5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5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5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5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5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5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5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5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5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5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5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5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5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5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5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5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5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5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5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5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5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5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5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5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5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5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5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5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5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5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5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5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5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5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5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5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5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5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5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5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5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5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5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5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5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5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5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5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5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5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5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5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5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5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5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5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5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5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5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5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5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5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5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5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5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5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5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5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5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5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5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5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5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5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5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5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5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5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5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5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5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5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5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5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5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5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5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5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5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5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5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5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5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5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5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5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5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5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5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5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5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5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5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5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5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5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5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5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5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5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5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5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5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5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5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5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5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5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5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5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5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5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5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5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5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5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5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5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5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5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5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5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5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5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5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5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5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5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5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5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5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5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5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5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5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5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5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5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5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5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5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5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5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5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5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5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5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5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5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5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5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5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5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5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5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5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5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5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5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5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5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5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5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5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5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5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5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5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5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5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5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5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5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5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5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5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5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5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5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5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5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5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5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5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5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5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5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5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5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5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5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5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5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5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5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5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5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5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5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5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5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5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5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5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5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5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5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5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5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5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5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5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5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5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5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5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5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5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5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5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5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5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5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5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5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5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5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5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5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5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5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5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5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5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5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5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5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5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5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5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5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5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5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5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5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5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5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5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5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5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5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5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5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5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5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5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5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5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5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5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5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5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5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5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5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5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5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5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5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5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5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5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5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5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5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5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5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5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5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5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5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5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5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5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5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5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5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5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5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5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5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5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5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5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5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5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5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5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5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5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5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5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5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5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5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5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5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5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5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5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5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5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5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5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5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5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5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5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5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5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5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5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5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5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5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5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5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5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5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5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5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5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5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5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5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5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5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5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5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5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5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5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5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5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5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5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5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5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5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5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5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5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5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5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5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5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5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5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5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5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5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5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5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5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5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5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5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5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5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5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5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5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5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5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5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5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5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5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5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5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5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5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5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5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5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5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5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5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5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5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5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5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5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5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5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5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5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5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5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5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5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5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5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5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5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5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5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5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5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5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5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5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5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5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5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5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5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5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5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5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5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5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5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5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5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5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5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5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5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5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5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5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5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5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5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5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5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5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5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5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5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5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5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5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5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5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5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5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5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5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5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5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5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5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5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5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5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5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5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5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5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5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5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5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5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5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5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5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5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5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5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5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5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5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5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5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5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5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5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5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5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5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5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5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5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5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5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5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5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5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5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5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5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5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5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5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5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5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5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5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5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5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5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5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5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5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5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5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5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5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5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5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5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5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5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5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5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5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5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5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5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5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5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5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5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5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5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5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5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5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5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5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5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5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5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5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5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5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5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5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5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5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5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5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5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5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5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5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5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5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5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5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5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5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5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5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5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5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5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5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5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5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5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5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5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5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5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5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5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5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5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5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5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5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5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5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5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5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5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5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5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5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5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5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5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5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5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5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5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5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5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5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5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5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5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5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5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5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5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5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5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5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5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5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5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5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5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5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5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5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5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5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5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5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5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5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5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5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5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5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5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5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5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5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5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5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5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5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5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5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5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5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5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5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5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5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5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5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5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5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5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5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5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5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5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5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5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5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5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5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5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5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5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5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5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5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5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5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5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5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5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5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5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5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5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5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5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5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5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5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5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5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5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5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5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5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5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5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5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5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5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5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5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5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5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5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5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5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5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5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5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5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5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5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5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5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5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5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5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5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5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5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5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5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5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5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5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5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5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5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5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5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5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5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5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5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5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5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5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5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5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5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5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5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5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5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5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5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5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5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5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5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5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5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5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5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5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5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5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5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5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5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5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5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5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5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5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5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5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5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5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5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5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5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5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5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5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5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5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5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5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5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5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5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5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5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5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5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5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5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5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5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5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5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5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5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5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5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5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5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5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5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5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5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5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5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5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5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5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5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5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5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5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5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5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5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5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5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5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5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5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5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5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5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5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5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5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5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5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5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5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5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5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5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5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5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5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5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5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5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5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5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5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5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5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5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5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5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5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5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5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5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5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5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5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5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5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5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5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5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5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5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5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5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5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5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5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5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5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5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5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5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5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5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5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5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5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5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5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5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5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5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5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5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5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5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5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5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5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5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5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5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5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5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5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5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5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5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5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5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5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5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5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5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5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5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5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5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5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5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5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5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5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5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5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5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5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5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5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5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5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5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5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5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5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5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5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5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5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5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5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5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5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5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5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5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5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5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5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5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5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5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5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5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5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5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5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5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5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5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5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5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5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5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5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5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5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5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5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5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5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5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5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5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5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5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5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5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5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5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5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5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5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5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5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5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5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5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5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5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5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5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5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5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5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5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5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5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5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5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5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5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5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5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5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5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5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5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5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5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5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5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5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5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5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5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5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5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5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5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5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5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5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5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5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5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5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5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5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5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5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5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5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5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5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5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5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5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5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5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5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5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5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5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5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5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5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5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5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5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5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5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5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5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5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5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5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5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5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5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5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5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5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5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5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5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5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5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5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5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5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5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5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5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5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5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5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5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5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5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5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5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5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5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5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5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5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5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5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5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5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5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5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5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5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5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5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5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5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5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5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5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5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5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5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5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5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5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5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5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5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5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5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5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5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5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5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5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5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5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5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5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5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5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5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5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5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5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5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5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5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5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5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5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5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5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5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5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5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5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5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5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5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5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5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5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5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5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5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5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5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5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5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5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5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5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5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5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5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5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5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5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5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5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5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5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5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5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5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5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5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5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5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5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5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5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5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5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5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5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5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5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5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5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5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5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5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5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5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5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5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5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5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5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5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5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5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5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5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5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5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5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5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5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5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5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5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5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5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5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5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5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5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5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5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5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5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5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5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5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5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5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5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5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5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5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5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5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5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5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5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5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5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5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5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5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5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5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5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5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5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5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5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5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5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5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5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5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5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5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5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5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5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5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5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5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5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5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5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5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5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5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5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5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5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5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5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5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5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5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5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5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5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5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5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5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5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5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5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5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5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5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5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5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5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5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5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5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5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5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5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5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5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5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5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5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5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5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5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5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5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5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5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5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5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5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5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5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5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5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5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5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5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5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5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5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5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5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5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5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5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5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5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5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5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5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5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5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5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5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5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5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5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5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5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5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5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5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5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5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5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5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5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5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5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5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5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5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5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5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5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5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5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5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5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5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5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5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5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5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5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5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5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5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5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5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5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5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5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5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5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5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5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5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5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5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5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5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5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5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5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5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5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5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5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5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5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5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5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5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5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5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5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5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5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5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5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5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5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5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5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5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5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5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5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5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5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5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5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5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5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5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5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5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5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5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5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5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5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5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5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5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5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5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5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5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5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5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5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5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5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5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5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5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5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5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5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5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5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5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5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5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5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5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5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5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5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5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5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5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5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5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5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5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5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5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5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5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5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5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5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5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5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5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5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5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5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5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5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5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5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5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5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5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5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5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5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5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5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5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5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5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5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5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5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5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5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5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5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5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5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5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5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5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5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5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5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5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5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5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5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5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5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5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5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5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5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5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5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5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5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5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5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5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5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5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5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5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5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5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5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5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5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5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5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5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5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5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5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5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5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5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5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5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5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5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5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5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5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5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5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5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5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5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5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5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5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5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5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5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5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5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5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5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5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5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5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5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5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5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5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5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5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5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5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5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5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5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5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5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5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5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5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5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5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5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5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5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5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5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5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5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5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5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5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5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5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5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5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5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5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5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5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5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5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5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5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5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5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5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5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5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5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5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5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5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5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5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5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5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5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5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5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5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5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5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5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5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5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5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5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5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5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5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5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5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5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5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5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5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5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5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5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5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5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5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5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5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5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5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5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5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5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5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5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5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5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5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5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5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5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5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5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5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5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5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5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5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5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5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5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5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5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5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5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5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5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5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5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5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5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5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5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5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5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5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5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5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5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5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5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5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5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5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5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5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5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5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5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5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5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5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5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5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5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5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5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5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5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5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5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5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5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5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5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5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5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5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5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5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5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5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5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5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5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5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5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5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5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5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5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5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5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5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5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5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5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5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5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5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5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5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5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5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5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5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5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5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5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5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5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5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5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5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5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5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5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5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5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5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5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5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5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5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5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5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5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5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5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5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5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5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5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5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5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5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5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5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5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5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5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5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5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5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5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5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5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5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5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5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5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5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5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5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5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5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5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5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5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5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5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5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5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5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5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5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5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5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5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5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5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5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5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5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5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5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5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5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5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5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5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5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5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5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5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5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5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5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5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5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5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5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5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5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5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5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5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5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5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5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5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5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5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5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5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5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5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5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5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5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5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5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5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5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5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5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5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5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5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5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5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5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5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5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5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5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5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5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5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5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5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5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5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5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5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5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5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5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5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5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5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5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5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5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5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5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5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5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5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5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5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5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5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5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5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5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5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5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5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5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5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5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5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5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5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5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5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5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5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5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5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5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5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5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5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5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5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5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5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5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5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5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5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5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5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5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5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5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5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5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5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5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5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5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5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5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5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5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5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5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5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5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5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5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5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5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5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5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5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5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5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5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5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5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5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5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5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5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5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5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5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5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5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5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5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5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5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5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5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5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5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5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5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5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5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5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5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5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5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5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5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5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5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5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5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5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5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5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5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5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5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5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5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5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5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5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5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5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5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5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5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5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5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5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5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5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5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5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5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5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5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5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5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5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5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5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5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5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5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5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5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5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5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5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5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5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5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5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5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5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5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5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5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5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5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5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5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5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5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5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5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5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5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5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5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5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5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5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5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5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5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5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5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5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5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5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5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5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5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5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5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5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5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5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5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5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5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5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5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5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5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5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5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5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5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5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5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5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5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5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5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5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5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5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5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5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5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5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5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5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5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5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5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5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5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5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5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5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5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5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5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5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5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5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5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5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5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5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5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5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5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5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5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5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5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5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5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5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5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5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5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5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5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5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5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5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5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5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5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5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5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5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5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5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5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5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5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5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5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5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5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5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5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5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5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5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5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5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5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5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5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5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5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5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5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5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5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5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5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5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5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5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5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5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5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5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5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5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5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5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5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5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5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5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5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5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5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5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5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5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5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5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5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5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5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5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5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5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5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5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5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5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5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5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5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5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5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5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5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5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5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5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5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5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5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5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5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5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5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5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5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5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5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5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5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5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5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5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5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5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5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5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5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5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5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5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5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5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5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5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5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5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5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5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5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5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5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5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5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5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5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5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5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5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5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5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5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5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5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5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5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5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5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5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5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5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5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5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5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5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5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5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5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5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5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5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5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5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5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5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5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5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5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5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5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5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5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5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5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5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5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5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5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5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5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5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5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5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5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5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5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5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5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5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5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5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5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5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5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5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5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5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5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5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5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5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5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5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5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5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5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5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5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5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5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5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5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5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5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5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5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5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5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5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5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5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5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5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5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5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5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5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5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5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5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5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5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5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5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5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5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5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5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5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5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5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5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5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5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5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5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5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5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5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5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5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5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5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5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5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5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5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5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5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5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5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5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5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5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5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5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5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5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5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5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5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5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5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5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5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5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5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5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5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5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5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5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5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5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5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5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5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5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5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5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5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5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5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5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5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5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5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5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5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5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5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5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5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Havlíček Jan</cp:lastModifiedBy>
  <cp:lastPrinted>2001-10-05T19:35:59Z</cp:lastPrinted>
  <dcterms:created xsi:type="dcterms:W3CDTF">1999-11-22T15:31:15Z</dcterms:created>
  <dcterms:modified xsi:type="dcterms:W3CDTF">2023-09-10T11:36:24Z</dcterms:modified>
</cp:coreProperties>
</file>