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92" yWindow="156" windowWidth="15408" windowHeight="9168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F35" i="4"/>
  <c r="G35" i="4"/>
  <c r="H35" i="4"/>
  <c r="I35" i="4"/>
  <c r="J35" i="4"/>
  <c r="K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<sst xmlns="http://schemas.openxmlformats.org/spreadsheetml/2006/main" count="104432" uniqueCount="116">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</sst>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251460</xdr:colOff>
          <xdr:row>0</xdr:row>
          <xdr:rowOff>0</xdr:rowOff>
        </xdr:from>
        <xdr:to>
          <xdr:col>19</xdr:col>
          <xdr:colOff>708660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137160</xdr:colOff>
          <xdr:row>0</xdr:row>
          <xdr:rowOff>7620</xdr:rowOff>
        </xdr:from>
        <xdr:to>
          <xdr:col>20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4</xdr:col>
          <xdr:colOff>487680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68580</xdr:colOff>
          <xdr:row>1</xdr:row>
          <xdr:rowOff>83820</xdr:rowOff>
        </xdr:from>
        <xdr:to>
          <xdr:col>6</xdr:col>
          <xdr:colOff>632460</xdr:colOff>
          <xdr:row>2</xdr:row>
          <xdr:rowOff>68580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358140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312420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350520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1051560</xdr:colOff>
          <xdr:row>2</xdr:row>
          <xdr:rowOff>182880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37260" cy="48006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655320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0</xdr:row>
          <xdr:rowOff>38100</xdr:rowOff>
        </xdr:from>
        <xdr:to>
          <xdr:col>2</xdr:col>
          <xdr:colOff>1089660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426720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289560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ColWidth="9.109375" defaultRowHeight="13.2" x14ac:dyDescent="0.25"/>
  <cols>
    <col min="1" max="1" width="9.109375" style="136"/>
    <col min="2" max="2" width="15.88671875" style="141" customWidth="1"/>
    <col min="3" max="3" width="1.88671875" style="136" customWidth="1"/>
    <col min="4" max="4" width="6.6640625" style="138" customWidth="1"/>
    <col min="5" max="16384" width="9.109375" style="136"/>
  </cols>
  <sheetData>
    <row r="1" spans="1:4" ht="13.5" customHeight="1" x14ac:dyDescent="0.25">
      <c r="B1" s="137">
        <f ca="1">NOW()</f>
        <v>37296.723579282407</v>
      </c>
    </row>
    <row r="2" spans="1:4" ht="51" customHeight="1" x14ac:dyDescent="0.25">
      <c r="A2" s="139" t="s">
        <v>89</v>
      </c>
      <c r="B2" s="140" t="s">
        <v>90</v>
      </c>
    </row>
    <row r="3" spans="1:4" ht="8.25" customHeight="1" x14ac:dyDescent="0.25">
      <c r="A3" s="139"/>
      <c r="B3" s="140"/>
    </row>
    <row r="4" spans="1:4" x14ac:dyDescent="0.25">
      <c r="A4" s="136">
        <v>1</v>
      </c>
      <c r="B4" s="141">
        <f>[2]AutoCurve!$U10</f>
        <v>3.51</v>
      </c>
      <c r="D4" s="138" t="s">
        <v>91</v>
      </c>
    </row>
    <row r="5" spans="1:4" x14ac:dyDescent="0.25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5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5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5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5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5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5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5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5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5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5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5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5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5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5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5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5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5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5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5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5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5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5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5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5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5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5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5">
      <c r="A32" s="136">
        <f t="shared" si="0"/>
        <v>29</v>
      </c>
    </row>
    <row r="33" spans="1:4" x14ac:dyDescent="0.25">
      <c r="A33" s="136">
        <f t="shared" si="0"/>
        <v>30</v>
      </c>
    </row>
    <row r="34" spans="1:4" x14ac:dyDescent="0.25">
      <c r="A34" s="136">
        <f t="shared" si="0"/>
        <v>31</v>
      </c>
      <c r="B34" s="142"/>
      <c r="D34" s="143"/>
    </row>
    <row r="36" spans="1:4" x14ac:dyDescent="0.25">
      <c r="B36" s="144">
        <f>SUM(B4:B34)/28</f>
        <v>3.2899999999999991</v>
      </c>
      <c r="D36" s="136" t="s">
        <v>99</v>
      </c>
    </row>
    <row r="37" spans="1:4" ht="8.25" customHeight="1" x14ac:dyDescent="0.25">
      <c r="D37" s="136"/>
    </row>
    <row r="38" spans="1:4" x14ac:dyDescent="0.25">
      <c r="B38" s="144">
        <v>6.9396699999999996</v>
      </c>
      <c r="D38" s="136" t="s">
        <v>100</v>
      </c>
    </row>
    <row r="39" spans="1:4" ht="13.8" thickBot="1" x14ac:dyDescent="0.3">
      <c r="D39" s="136"/>
    </row>
    <row r="40" spans="1:4" ht="13.8" thickBot="1" x14ac:dyDescent="0.3">
      <c r="B40" s="145">
        <f>+B36-B38</f>
        <v>-3.6496700000000004</v>
      </c>
      <c r="D40" s="147" t="s">
        <v>101</v>
      </c>
    </row>
    <row r="41" spans="1:4" x14ac:dyDescent="0.25">
      <c r="D41" s="136"/>
    </row>
    <row r="42" spans="1:4" x14ac:dyDescent="0.25">
      <c r="B42" s="142">
        <v>-0.16431000000000001</v>
      </c>
      <c r="D42" s="138" t="s">
        <v>102</v>
      </c>
    </row>
    <row r="44" spans="1:4" ht="13.8" thickBot="1" x14ac:dyDescent="0.3">
      <c r="B44" s="148">
        <f>+B40-B42</f>
        <v>-3.4853600000000005</v>
      </c>
      <c r="D44" s="138" t="s">
        <v>103</v>
      </c>
    </row>
    <row r="45" spans="1:4" ht="13.8" thickTop="1" x14ac:dyDescent="0.25">
      <c r="B45" s="146"/>
    </row>
    <row r="46" spans="1:4" x14ac:dyDescent="0.25">
      <c r="B46" s="146">
        <v>56000</v>
      </c>
      <c r="D46" s="138" t="s">
        <v>104</v>
      </c>
    </row>
    <row r="47" spans="1:4" ht="13.8" thickBot="1" x14ac:dyDescent="0.3"/>
    <row r="48" spans="1:4" ht="13.8" thickBot="1" x14ac:dyDescent="0.3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3.2" x14ac:dyDescent="0.25"/>
  <cols>
    <col min="1" max="1" width="11.109375" customWidth="1"/>
    <col min="2" max="2" width="14.33203125" customWidth="1"/>
    <col min="3" max="3" width="7.88671875" customWidth="1"/>
    <col min="4" max="6" width="15.33203125" bestFit="1" customWidth="1"/>
    <col min="7" max="9" width="13.33203125" customWidth="1"/>
    <col min="10" max="10" width="12.109375" bestFit="1" customWidth="1"/>
    <col min="11" max="11" width="6" bestFit="1" customWidth="1"/>
    <col min="12" max="13" width="12.109375" bestFit="1" customWidth="1"/>
    <col min="14" max="16" width="17" bestFit="1" customWidth="1"/>
    <col min="17" max="17" width="14.33203125" bestFit="1" customWidth="1"/>
  </cols>
  <sheetData>
    <row r="1" spans="1:17" ht="24.6" thickBot="1" x14ac:dyDescent="0.3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8" thickBot="1" x14ac:dyDescent="0.3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5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5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5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5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5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5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5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5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5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5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5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5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5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5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5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5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5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5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5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5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5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5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5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5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5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5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5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5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5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5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5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5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5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5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5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5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5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5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5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5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5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5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5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5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5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5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5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5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5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5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5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5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5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5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5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5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5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5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5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5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5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5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5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5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5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5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5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5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5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5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5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5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5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5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5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5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5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5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5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5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5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5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5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5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5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5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5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5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5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5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5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5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5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5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5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5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5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5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5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5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5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5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5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5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5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5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5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5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5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5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5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5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5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5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5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5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5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5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5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5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5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5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5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5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5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5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5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5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5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5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5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5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5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5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5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5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5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5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5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5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5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5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5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5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5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5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5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5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5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5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5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5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5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5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5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5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5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5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5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5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5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5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5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5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5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5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5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5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5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5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5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5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5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5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5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5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5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5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5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5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5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5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5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5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5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5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5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5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5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5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5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5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5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5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5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5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5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5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5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5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5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5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5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5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5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5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5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5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5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5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5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5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5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5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5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5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5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5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5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5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5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5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5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5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5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5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5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5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5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5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5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5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5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5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5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5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5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5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5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5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5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5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5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5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5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5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5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5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5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5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5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5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5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5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5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5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5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5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5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5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5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5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5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5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5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5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5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5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5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5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5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5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5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5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5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5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5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5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5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5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5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5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5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5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5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5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5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5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5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5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5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5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5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5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5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5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5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5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5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5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5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5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5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5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5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5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5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5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5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5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5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5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5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5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5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5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5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5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5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5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5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5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5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5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5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5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5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5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5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5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5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5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5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5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5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5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5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5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5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5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5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5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5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5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5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5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5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5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5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5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5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5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5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5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5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5">
      <c r="K364" s="109"/>
    </row>
    <row r="365" spans="1:17" x14ac:dyDescent="0.25">
      <c r="K365" s="109"/>
    </row>
    <row r="366" spans="1:17" x14ac:dyDescent="0.25">
      <c r="K366" s="109"/>
    </row>
    <row r="367" spans="1:17" x14ac:dyDescent="0.25">
      <c r="K367" s="109"/>
    </row>
    <row r="368" spans="1:17" x14ac:dyDescent="0.25">
      <c r="K368" s="109"/>
    </row>
    <row r="369" spans="11:11" x14ac:dyDescent="0.25">
      <c r="K369" s="109"/>
    </row>
    <row r="370" spans="11:11" x14ac:dyDescent="0.25">
      <c r="K370" s="109"/>
    </row>
    <row r="371" spans="11:11" x14ac:dyDescent="0.25">
      <c r="K371" s="109"/>
    </row>
    <row r="372" spans="11:11" x14ac:dyDescent="0.25">
      <c r="K372" s="109"/>
    </row>
    <row r="373" spans="11:11" x14ac:dyDescent="0.25">
      <c r="K373" s="109"/>
    </row>
    <row r="374" spans="11:11" x14ac:dyDescent="0.25">
      <c r="K374" s="109"/>
    </row>
    <row r="375" spans="11:11" x14ac:dyDescent="0.25">
      <c r="K375" s="109"/>
    </row>
    <row r="376" spans="11:11" x14ac:dyDescent="0.25">
      <c r="K376" s="109"/>
    </row>
    <row r="377" spans="11:11" x14ac:dyDescent="0.25">
      <c r="K377" s="109"/>
    </row>
    <row r="378" spans="11:11" x14ac:dyDescent="0.25">
      <c r="K378" s="109"/>
    </row>
    <row r="379" spans="11:11" x14ac:dyDescent="0.25">
      <c r="K379" s="109"/>
    </row>
    <row r="380" spans="11:11" x14ac:dyDescent="0.25">
      <c r="K380" s="109"/>
    </row>
    <row r="381" spans="11:11" x14ac:dyDescent="0.25">
      <c r="K381" s="109"/>
    </row>
    <row r="382" spans="11:11" x14ac:dyDescent="0.25">
      <c r="K382" s="109"/>
    </row>
    <row r="383" spans="11:11" x14ac:dyDescent="0.25">
      <c r="K383" s="109"/>
    </row>
    <row r="384" spans="11:11" x14ac:dyDescent="0.25">
      <c r="K384" s="109"/>
    </row>
    <row r="385" spans="11:11" x14ac:dyDescent="0.25">
      <c r="K385" s="109"/>
    </row>
    <row r="386" spans="11:11" x14ac:dyDescent="0.25">
      <c r="K386" s="109"/>
    </row>
    <row r="387" spans="11:11" x14ac:dyDescent="0.25">
      <c r="K387" s="109"/>
    </row>
    <row r="388" spans="11:11" x14ac:dyDescent="0.25">
      <c r="K388" s="109"/>
    </row>
    <row r="389" spans="11:11" x14ac:dyDescent="0.25">
      <c r="K389" s="109"/>
    </row>
    <row r="390" spans="11:11" x14ac:dyDescent="0.25">
      <c r="K390" s="109"/>
    </row>
    <row r="391" spans="11:11" x14ac:dyDescent="0.25">
      <c r="K391" s="109"/>
    </row>
    <row r="392" spans="11:11" x14ac:dyDescent="0.25">
      <c r="K392" s="109"/>
    </row>
    <row r="393" spans="11:11" x14ac:dyDescent="0.25">
      <c r="K393" s="109"/>
    </row>
    <row r="394" spans="11:11" x14ac:dyDescent="0.25">
      <c r="K394" s="109"/>
    </row>
    <row r="395" spans="11:11" x14ac:dyDescent="0.25">
      <c r="K395" s="109"/>
    </row>
    <row r="396" spans="11:11" x14ac:dyDescent="0.25">
      <c r="K396" s="109"/>
    </row>
    <row r="397" spans="11:11" x14ac:dyDescent="0.25">
      <c r="K397" s="109"/>
    </row>
    <row r="398" spans="11:11" x14ac:dyDescent="0.25">
      <c r="K398" s="109"/>
    </row>
    <row r="399" spans="11:11" x14ac:dyDescent="0.25">
      <c r="K399" s="109"/>
    </row>
    <row r="400" spans="11:11" x14ac:dyDescent="0.25">
      <c r="K400" s="109"/>
    </row>
    <row r="401" spans="11:11" x14ac:dyDescent="0.25">
      <c r="K401" s="109"/>
    </row>
    <row r="402" spans="11:11" x14ac:dyDescent="0.25">
      <c r="K402" s="109"/>
    </row>
    <row r="403" spans="11:11" x14ac:dyDescent="0.25">
      <c r="K403" s="109"/>
    </row>
    <row r="404" spans="11:11" x14ac:dyDescent="0.25">
      <c r="K404" s="109"/>
    </row>
    <row r="405" spans="11:11" x14ac:dyDescent="0.25">
      <c r="K405" s="109"/>
    </row>
    <row r="406" spans="11:11" x14ac:dyDescent="0.25">
      <c r="K406" s="109"/>
    </row>
    <row r="407" spans="11:11" x14ac:dyDescent="0.25">
      <c r="K407" s="109"/>
    </row>
    <row r="408" spans="11:11" x14ac:dyDescent="0.25">
      <c r="K408" s="109"/>
    </row>
    <row r="409" spans="11:11" x14ac:dyDescent="0.25">
      <c r="K409" s="109"/>
    </row>
    <row r="410" spans="11:11" x14ac:dyDescent="0.25">
      <c r="K410" s="109"/>
    </row>
    <row r="411" spans="11:11" x14ac:dyDescent="0.25">
      <c r="K411" s="109"/>
    </row>
    <row r="412" spans="11:11" x14ac:dyDescent="0.25">
      <c r="K412" s="109"/>
    </row>
    <row r="413" spans="11:11" x14ac:dyDescent="0.25">
      <c r="K413" s="109"/>
    </row>
    <row r="414" spans="11:11" x14ac:dyDescent="0.25">
      <c r="K414" s="109"/>
    </row>
    <row r="415" spans="11:11" x14ac:dyDescent="0.25">
      <c r="K415" s="109"/>
    </row>
    <row r="416" spans="11:11" x14ac:dyDescent="0.25">
      <c r="K416" s="109"/>
    </row>
    <row r="417" spans="11:11" x14ac:dyDescent="0.25">
      <c r="K417" s="109"/>
    </row>
    <row r="418" spans="11:11" x14ac:dyDescent="0.25">
      <c r="K418" s="109"/>
    </row>
    <row r="419" spans="11:11" x14ac:dyDescent="0.25">
      <c r="K419" s="109"/>
    </row>
    <row r="420" spans="11:11" x14ac:dyDescent="0.25">
      <c r="K420" s="109"/>
    </row>
    <row r="421" spans="11:11" x14ac:dyDescent="0.25">
      <c r="K421" s="109"/>
    </row>
    <row r="422" spans="11:11" x14ac:dyDescent="0.25">
      <c r="K422" s="109"/>
    </row>
    <row r="423" spans="11:11" x14ac:dyDescent="0.25">
      <c r="K423" s="109"/>
    </row>
    <row r="424" spans="11:11" x14ac:dyDescent="0.25">
      <c r="K424" s="109"/>
    </row>
    <row r="425" spans="11:11" x14ac:dyDescent="0.25">
      <c r="K425" s="109"/>
    </row>
    <row r="426" spans="11:11" x14ac:dyDescent="0.25">
      <c r="K426" s="109"/>
    </row>
    <row r="427" spans="11:11" x14ac:dyDescent="0.25">
      <c r="K427" s="109"/>
    </row>
    <row r="428" spans="11:11" x14ac:dyDescent="0.25">
      <c r="K428" s="109"/>
    </row>
    <row r="429" spans="11:11" x14ac:dyDescent="0.25">
      <c r="K429" s="109"/>
    </row>
    <row r="430" spans="11:11" x14ac:dyDescent="0.25">
      <c r="K430" s="109"/>
    </row>
    <row r="431" spans="11:11" x14ac:dyDescent="0.25">
      <c r="K431" s="109"/>
    </row>
    <row r="432" spans="11:11" x14ac:dyDescent="0.25">
      <c r="K432" s="109"/>
    </row>
    <row r="433" spans="11:11" x14ac:dyDescent="0.25">
      <c r="K433" s="109"/>
    </row>
    <row r="434" spans="11:11" x14ac:dyDescent="0.25">
      <c r="K434" s="109"/>
    </row>
    <row r="435" spans="11:11" x14ac:dyDescent="0.25">
      <c r="K435" s="109"/>
    </row>
    <row r="436" spans="11:11" x14ac:dyDescent="0.25">
      <c r="K436" s="109"/>
    </row>
    <row r="437" spans="11:11" x14ac:dyDescent="0.25">
      <c r="K437" s="109"/>
    </row>
    <row r="438" spans="11:11" x14ac:dyDescent="0.25">
      <c r="K438" s="109"/>
    </row>
    <row r="439" spans="11:11" x14ac:dyDescent="0.25">
      <c r="K439" s="109"/>
    </row>
    <row r="440" spans="11:11" x14ac:dyDescent="0.25">
      <c r="K440" s="109"/>
    </row>
    <row r="441" spans="11:11" x14ac:dyDescent="0.25">
      <c r="K441" s="109"/>
    </row>
    <row r="442" spans="11:11" x14ac:dyDescent="0.25">
      <c r="K442" s="109"/>
    </row>
    <row r="443" spans="11:11" x14ac:dyDescent="0.25">
      <c r="K443" s="109"/>
    </row>
    <row r="444" spans="11:11" x14ac:dyDescent="0.25">
      <c r="K444" s="109"/>
    </row>
    <row r="445" spans="11:11" x14ac:dyDescent="0.25">
      <c r="K445" s="109"/>
    </row>
    <row r="446" spans="11:11" x14ac:dyDescent="0.25">
      <c r="K446" s="109"/>
    </row>
    <row r="447" spans="11:11" x14ac:dyDescent="0.25">
      <c r="K447" s="109"/>
    </row>
    <row r="448" spans="11:11" x14ac:dyDescent="0.25">
      <c r="K448" s="109"/>
    </row>
    <row r="449" spans="11:11" x14ac:dyDescent="0.25">
      <c r="K449" s="109"/>
    </row>
    <row r="450" spans="11:11" x14ac:dyDescent="0.25">
      <c r="K450" s="109"/>
    </row>
    <row r="451" spans="11:11" x14ac:dyDescent="0.25">
      <c r="K451" s="109"/>
    </row>
    <row r="452" spans="11:11" x14ac:dyDescent="0.25">
      <c r="K452" s="109"/>
    </row>
    <row r="453" spans="11:11" x14ac:dyDescent="0.25">
      <c r="K453" s="109"/>
    </row>
    <row r="454" spans="11:11" x14ac:dyDescent="0.25">
      <c r="K454" s="109"/>
    </row>
    <row r="455" spans="11:11" x14ac:dyDescent="0.25">
      <c r="K455" s="109"/>
    </row>
    <row r="456" spans="11:11" x14ac:dyDescent="0.25">
      <c r="K456" s="109"/>
    </row>
    <row r="457" spans="11:11" x14ac:dyDescent="0.25">
      <c r="K457" s="109"/>
    </row>
    <row r="458" spans="11:11" x14ac:dyDescent="0.25">
      <c r="K458" s="109"/>
    </row>
    <row r="459" spans="11:11" x14ac:dyDescent="0.25">
      <c r="K459" s="109"/>
    </row>
    <row r="460" spans="11:11" x14ac:dyDescent="0.25">
      <c r="K460" s="109"/>
    </row>
    <row r="461" spans="11:11" x14ac:dyDescent="0.25">
      <c r="K461" s="109"/>
    </row>
    <row r="462" spans="11:11" x14ac:dyDescent="0.25">
      <c r="K462" s="109"/>
    </row>
    <row r="463" spans="11:11" x14ac:dyDescent="0.25">
      <c r="K463" s="109"/>
    </row>
    <row r="464" spans="11:11" x14ac:dyDescent="0.25">
      <c r="K464" s="109"/>
    </row>
    <row r="465" spans="11:11" x14ac:dyDescent="0.25">
      <c r="K465" s="109"/>
    </row>
    <row r="466" spans="11:11" x14ac:dyDescent="0.25">
      <c r="K466" s="109"/>
    </row>
    <row r="467" spans="11:11" x14ac:dyDescent="0.25">
      <c r="K467" s="109"/>
    </row>
    <row r="468" spans="11:11" x14ac:dyDescent="0.25">
      <c r="K468" s="109"/>
    </row>
    <row r="469" spans="11:11" x14ac:dyDescent="0.25">
      <c r="K469" s="109"/>
    </row>
    <row r="470" spans="11:11" x14ac:dyDescent="0.25">
      <c r="K470" s="109"/>
    </row>
    <row r="471" spans="11:11" x14ac:dyDescent="0.25">
      <c r="K471" s="109"/>
    </row>
    <row r="472" spans="11:11" x14ac:dyDescent="0.25">
      <c r="K472" s="109"/>
    </row>
    <row r="473" spans="11:11" x14ac:dyDescent="0.25">
      <c r="K473" s="109"/>
    </row>
    <row r="474" spans="11:11" x14ac:dyDescent="0.25">
      <c r="K474" s="109"/>
    </row>
    <row r="475" spans="11:11" x14ac:dyDescent="0.25">
      <c r="K475" s="109"/>
    </row>
    <row r="476" spans="11:11" x14ac:dyDescent="0.25">
      <c r="K476" s="109"/>
    </row>
    <row r="477" spans="11:11" x14ac:dyDescent="0.25">
      <c r="K477" s="109"/>
    </row>
    <row r="478" spans="11:11" x14ac:dyDescent="0.25">
      <c r="K478" s="109"/>
    </row>
    <row r="479" spans="11:11" x14ac:dyDescent="0.25">
      <c r="K479" s="109"/>
    </row>
    <row r="480" spans="11:11" x14ac:dyDescent="0.25">
      <c r="K480" s="109"/>
    </row>
    <row r="481" spans="11:11" x14ac:dyDescent="0.25">
      <c r="K481" s="109"/>
    </row>
    <row r="482" spans="11:11" x14ac:dyDescent="0.25">
      <c r="K482" s="109"/>
    </row>
    <row r="483" spans="11:11" x14ac:dyDescent="0.25">
      <c r="K483" s="109"/>
    </row>
    <row r="484" spans="11:11" x14ac:dyDescent="0.25">
      <c r="K484" s="109"/>
    </row>
    <row r="485" spans="11:11" x14ac:dyDescent="0.25">
      <c r="K485" s="109"/>
    </row>
    <row r="486" spans="11:11" x14ac:dyDescent="0.25">
      <c r="K486" s="109"/>
    </row>
    <row r="487" spans="11:11" x14ac:dyDescent="0.25">
      <c r="K487" s="109"/>
    </row>
    <row r="488" spans="11:11" x14ac:dyDescent="0.25">
      <c r="K488" s="109"/>
    </row>
    <row r="489" spans="11:11" x14ac:dyDescent="0.25">
      <c r="K489" s="109"/>
    </row>
    <row r="490" spans="11:11" x14ac:dyDescent="0.25">
      <c r="K490" s="109"/>
    </row>
    <row r="491" spans="11:11" x14ac:dyDescent="0.25">
      <c r="K491" s="109"/>
    </row>
    <row r="492" spans="11:11" x14ac:dyDescent="0.25">
      <c r="K492" s="109"/>
    </row>
    <row r="493" spans="11:11" x14ac:dyDescent="0.25">
      <c r="K493" s="109"/>
    </row>
    <row r="494" spans="11:11" x14ac:dyDescent="0.25">
      <c r="K494" s="109"/>
    </row>
    <row r="495" spans="11:11" x14ac:dyDescent="0.25">
      <c r="K495" s="109"/>
    </row>
    <row r="496" spans="11:11" x14ac:dyDescent="0.25">
      <c r="K496" s="109"/>
    </row>
    <row r="497" spans="11:11" x14ac:dyDescent="0.25">
      <c r="K497" s="109"/>
    </row>
    <row r="498" spans="11:11" x14ac:dyDescent="0.25">
      <c r="K498" s="109"/>
    </row>
    <row r="499" spans="11:11" x14ac:dyDescent="0.25">
      <c r="K499" s="109"/>
    </row>
    <row r="500" spans="11:11" x14ac:dyDescent="0.25">
      <c r="K500" s="109"/>
    </row>
    <row r="501" spans="11:11" x14ac:dyDescent="0.25">
      <c r="K501" s="109"/>
    </row>
    <row r="502" spans="11:11" x14ac:dyDescent="0.25">
      <c r="K502" s="109"/>
    </row>
    <row r="503" spans="11:11" x14ac:dyDescent="0.25">
      <c r="K503" s="109"/>
    </row>
    <row r="504" spans="11:11" x14ac:dyDescent="0.25">
      <c r="K504" s="109"/>
    </row>
    <row r="505" spans="11:11" x14ac:dyDescent="0.25">
      <c r="K505" s="109"/>
    </row>
    <row r="506" spans="11:11" x14ac:dyDescent="0.25">
      <c r="K506" s="109"/>
    </row>
    <row r="507" spans="11:11" x14ac:dyDescent="0.25">
      <c r="K507" s="109"/>
    </row>
    <row r="508" spans="11:11" x14ac:dyDescent="0.25">
      <c r="K508" s="109"/>
    </row>
    <row r="509" spans="11:11" x14ac:dyDescent="0.25">
      <c r="K509" s="109"/>
    </row>
    <row r="510" spans="11:11" x14ac:dyDescent="0.25">
      <c r="K510" s="109"/>
    </row>
    <row r="511" spans="11:11" x14ac:dyDescent="0.25">
      <c r="K511" s="109"/>
    </row>
    <row r="512" spans="11:11" x14ac:dyDescent="0.25">
      <c r="K512" s="109"/>
    </row>
    <row r="513" spans="11:11" x14ac:dyDescent="0.25">
      <c r="K513" s="109"/>
    </row>
    <row r="514" spans="11:11" x14ac:dyDescent="0.25">
      <c r="K514" s="109"/>
    </row>
    <row r="515" spans="11:11" x14ac:dyDescent="0.25">
      <c r="K515" s="109"/>
    </row>
    <row r="516" spans="11:11" x14ac:dyDescent="0.25">
      <c r="K516" s="109"/>
    </row>
    <row r="517" spans="11:11" x14ac:dyDescent="0.25">
      <c r="K517" s="109"/>
    </row>
    <row r="518" spans="11:11" x14ac:dyDescent="0.25">
      <c r="K518" s="109"/>
    </row>
    <row r="519" spans="11:11" x14ac:dyDescent="0.25">
      <c r="K519" s="109"/>
    </row>
    <row r="520" spans="11:11" x14ac:dyDescent="0.25">
      <c r="K520" s="109"/>
    </row>
    <row r="521" spans="11:11" x14ac:dyDescent="0.25">
      <c r="K521" s="109"/>
    </row>
    <row r="522" spans="11:11" x14ac:dyDescent="0.25">
      <c r="K522" s="109"/>
    </row>
    <row r="523" spans="11:11" x14ac:dyDescent="0.25">
      <c r="K523" s="109"/>
    </row>
    <row r="524" spans="11:11" x14ac:dyDescent="0.25">
      <c r="K524" s="109"/>
    </row>
    <row r="525" spans="11:11" x14ac:dyDescent="0.25">
      <c r="K525" s="109"/>
    </row>
    <row r="526" spans="11:11" x14ac:dyDescent="0.25">
      <c r="K526" s="109"/>
    </row>
    <row r="527" spans="11:11" x14ac:dyDescent="0.25">
      <c r="K527" s="109"/>
    </row>
    <row r="528" spans="11:11" x14ac:dyDescent="0.25">
      <c r="K528" s="109"/>
    </row>
    <row r="529" spans="11:11" x14ac:dyDescent="0.25">
      <c r="K529" s="109"/>
    </row>
    <row r="530" spans="11:11" x14ac:dyDescent="0.25">
      <c r="K530" s="109"/>
    </row>
    <row r="531" spans="11:11" x14ac:dyDescent="0.25">
      <c r="K531" s="109"/>
    </row>
    <row r="532" spans="11:11" x14ac:dyDescent="0.25">
      <c r="K532" s="109"/>
    </row>
    <row r="533" spans="11:11" x14ac:dyDescent="0.25">
      <c r="K533" s="109"/>
    </row>
    <row r="534" spans="11:11" x14ac:dyDescent="0.25">
      <c r="K534" s="109"/>
    </row>
    <row r="535" spans="11:11" x14ac:dyDescent="0.25">
      <c r="K535" s="109"/>
    </row>
    <row r="536" spans="11:11" x14ac:dyDescent="0.25">
      <c r="K536" s="109"/>
    </row>
    <row r="537" spans="11:11" x14ac:dyDescent="0.25">
      <c r="K537" s="109"/>
    </row>
    <row r="538" spans="11:11" x14ac:dyDescent="0.25">
      <c r="K538" s="109"/>
    </row>
    <row r="539" spans="11:11" x14ac:dyDescent="0.25">
      <c r="K539" s="109"/>
    </row>
    <row r="540" spans="11:11" x14ac:dyDescent="0.25">
      <c r="K540" s="109"/>
    </row>
    <row r="541" spans="11:11" x14ac:dyDescent="0.25">
      <c r="K541" s="109"/>
    </row>
    <row r="542" spans="11:11" x14ac:dyDescent="0.25">
      <c r="K542" s="109"/>
    </row>
    <row r="543" spans="11:11" x14ac:dyDescent="0.25">
      <c r="K543" s="109"/>
    </row>
    <row r="544" spans="11:11" x14ac:dyDescent="0.25">
      <c r="K544" s="109"/>
    </row>
    <row r="545" spans="11:11" x14ac:dyDescent="0.25">
      <c r="K545" s="109"/>
    </row>
    <row r="546" spans="11:11" x14ac:dyDescent="0.25">
      <c r="K546" s="109"/>
    </row>
    <row r="547" spans="11:11" x14ac:dyDescent="0.25">
      <c r="K547" s="109"/>
    </row>
    <row r="548" spans="11:11" x14ac:dyDescent="0.25">
      <c r="K548" s="109"/>
    </row>
    <row r="549" spans="11:11" x14ac:dyDescent="0.25">
      <c r="K549" s="109"/>
    </row>
    <row r="550" spans="11:11" x14ac:dyDescent="0.25">
      <c r="K550" s="109"/>
    </row>
    <row r="551" spans="11:11" x14ac:dyDescent="0.25">
      <c r="K551" s="109"/>
    </row>
    <row r="552" spans="11:11" x14ac:dyDescent="0.25">
      <c r="K552" s="109"/>
    </row>
    <row r="553" spans="11:11" x14ac:dyDescent="0.25">
      <c r="K553" s="109"/>
    </row>
    <row r="554" spans="11:11" x14ac:dyDescent="0.25">
      <c r="K554" s="109"/>
    </row>
    <row r="555" spans="11:11" x14ac:dyDescent="0.25">
      <c r="K555" s="109"/>
    </row>
    <row r="556" spans="11:11" x14ac:dyDescent="0.25">
      <c r="K556" s="109"/>
    </row>
    <row r="557" spans="11:11" x14ac:dyDescent="0.25">
      <c r="K557" s="109"/>
    </row>
    <row r="558" spans="11:11" x14ac:dyDescent="0.25">
      <c r="K558" s="109"/>
    </row>
    <row r="559" spans="11:11" x14ac:dyDescent="0.25">
      <c r="K559" s="109"/>
    </row>
    <row r="560" spans="11:11" x14ac:dyDescent="0.25">
      <c r="K560" s="109"/>
    </row>
    <row r="561" spans="11:11" x14ac:dyDescent="0.25">
      <c r="K561" s="109"/>
    </row>
    <row r="562" spans="11:11" x14ac:dyDescent="0.25">
      <c r="K562" s="109"/>
    </row>
    <row r="563" spans="11:11" x14ac:dyDescent="0.25">
      <c r="K563" s="109"/>
    </row>
    <row r="564" spans="11:11" x14ac:dyDescent="0.25">
      <c r="K564" s="109"/>
    </row>
    <row r="565" spans="11:11" x14ac:dyDescent="0.25">
      <c r="K565" s="109"/>
    </row>
    <row r="566" spans="11:11" x14ac:dyDescent="0.25">
      <c r="K566" s="109"/>
    </row>
    <row r="567" spans="11:11" x14ac:dyDescent="0.25">
      <c r="K567" s="109"/>
    </row>
    <row r="568" spans="11:11" x14ac:dyDescent="0.25">
      <c r="K568" s="109"/>
    </row>
    <row r="569" spans="11:11" x14ac:dyDescent="0.25">
      <c r="K569" s="109"/>
    </row>
    <row r="570" spans="11:11" x14ac:dyDescent="0.25">
      <c r="K570" s="109"/>
    </row>
    <row r="571" spans="11:11" x14ac:dyDescent="0.25">
      <c r="K571" s="109"/>
    </row>
    <row r="572" spans="11:11" x14ac:dyDescent="0.25">
      <c r="K572" s="109"/>
    </row>
    <row r="573" spans="11:11" x14ac:dyDescent="0.25">
      <c r="K573" s="109"/>
    </row>
    <row r="574" spans="11:11" x14ac:dyDescent="0.25">
      <c r="K574" s="109"/>
    </row>
    <row r="575" spans="11:11" x14ac:dyDescent="0.25">
      <c r="K575" s="109"/>
    </row>
    <row r="576" spans="11:11" x14ac:dyDescent="0.25">
      <c r="K576" s="109"/>
    </row>
    <row r="577" spans="11:11" x14ac:dyDescent="0.25">
      <c r="K577" s="109"/>
    </row>
    <row r="578" spans="11:11" x14ac:dyDescent="0.25">
      <c r="K578" s="109"/>
    </row>
    <row r="579" spans="11:11" x14ac:dyDescent="0.25">
      <c r="K579" s="109"/>
    </row>
    <row r="580" spans="11:11" x14ac:dyDescent="0.25">
      <c r="K580" s="109"/>
    </row>
    <row r="581" spans="11:11" x14ac:dyDescent="0.25">
      <c r="K581" s="109"/>
    </row>
    <row r="582" spans="11:11" x14ac:dyDescent="0.25">
      <c r="K582" s="109"/>
    </row>
    <row r="583" spans="11:11" x14ac:dyDescent="0.25">
      <c r="K583" s="109"/>
    </row>
    <row r="584" spans="11:11" x14ac:dyDescent="0.25">
      <c r="K584" s="109"/>
    </row>
    <row r="585" spans="11:11" x14ac:dyDescent="0.25">
      <c r="K585" s="109"/>
    </row>
    <row r="586" spans="11:11" x14ac:dyDescent="0.25">
      <c r="K586" s="109"/>
    </row>
    <row r="587" spans="11:11" x14ac:dyDescent="0.25">
      <c r="K587" s="109"/>
    </row>
    <row r="588" spans="11:11" x14ac:dyDescent="0.25">
      <c r="K588" s="109"/>
    </row>
    <row r="589" spans="11:11" x14ac:dyDescent="0.25">
      <c r="K589" s="109"/>
    </row>
    <row r="590" spans="11:11" x14ac:dyDescent="0.25">
      <c r="K590" s="109"/>
    </row>
    <row r="591" spans="11:11" x14ac:dyDescent="0.25">
      <c r="K591" s="109"/>
    </row>
    <row r="592" spans="11:11" x14ac:dyDescent="0.25">
      <c r="K592" s="109"/>
    </row>
    <row r="593" spans="11:11" x14ac:dyDescent="0.25">
      <c r="K593" s="109"/>
    </row>
    <row r="594" spans="11:11" x14ac:dyDescent="0.25">
      <c r="K594" s="109"/>
    </row>
    <row r="595" spans="11:11" x14ac:dyDescent="0.25">
      <c r="K595" s="109"/>
    </row>
    <row r="596" spans="11:11" x14ac:dyDescent="0.25">
      <c r="K596" s="109"/>
    </row>
    <row r="597" spans="11:11" x14ac:dyDescent="0.25">
      <c r="K597" s="109"/>
    </row>
    <row r="598" spans="11:11" x14ac:dyDescent="0.25">
      <c r="K598" s="109"/>
    </row>
    <row r="599" spans="11:11" x14ac:dyDescent="0.25">
      <c r="K599" s="109"/>
    </row>
    <row r="600" spans="11:11" x14ac:dyDescent="0.25">
      <c r="K600" s="109"/>
    </row>
    <row r="601" spans="11:11" x14ac:dyDescent="0.25">
      <c r="K601" s="109"/>
    </row>
    <row r="602" spans="11:11" x14ac:dyDescent="0.25">
      <c r="K602" s="109"/>
    </row>
    <row r="603" spans="11:11" x14ac:dyDescent="0.25">
      <c r="K603" s="109"/>
    </row>
    <row r="604" spans="11:11" x14ac:dyDescent="0.25">
      <c r="K604" s="109"/>
    </row>
    <row r="605" spans="11:11" x14ac:dyDescent="0.25">
      <c r="K605" s="109"/>
    </row>
    <row r="606" spans="11:11" x14ac:dyDescent="0.25">
      <c r="K606" s="109"/>
    </row>
    <row r="607" spans="11:11" x14ac:dyDescent="0.25">
      <c r="K607" s="109"/>
    </row>
    <row r="608" spans="11:11" x14ac:dyDescent="0.25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3.2" x14ac:dyDescent="0.25"/>
  <cols>
    <col min="1" max="1" width="3" style="108" bestFit="1" customWidth="1"/>
    <col min="3" max="4" width="12.44140625" bestFit="1" customWidth="1"/>
    <col min="5" max="5" width="8.33203125" bestFit="1" customWidth="1"/>
    <col min="6" max="6" width="7.6640625" bestFit="1" customWidth="1"/>
    <col min="7" max="7" width="8.44140625" bestFit="1" customWidth="1"/>
    <col min="8" max="8" width="7.6640625" bestFit="1" customWidth="1"/>
    <col min="9" max="9" width="12.6640625" bestFit="1" customWidth="1"/>
    <col min="10" max="16" width="9.5546875" bestFit="1" customWidth="1"/>
    <col min="17" max="17" width="12.44140625" customWidth="1"/>
    <col min="18" max="20" width="9.5546875" bestFit="1" customWidth="1"/>
  </cols>
  <sheetData>
    <row r="1" spans="1:22" ht="40.5" customHeight="1" thickBot="1" x14ac:dyDescent="0.3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ht="24" x14ac:dyDescent="0.25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5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5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5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5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5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5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5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5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5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5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5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8" thickBot="1" x14ac:dyDescent="0.3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5">
      <c r="A15"/>
    </row>
    <row r="16" spans="1:22" x14ac:dyDescent="0.25">
      <c r="A16"/>
    </row>
    <row r="17" spans="1:1" x14ac:dyDescent="0.25">
      <c r="A17"/>
    </row>
    <row r="18" spans="1:1" x14ac:dyDescent="0.25">
      <c r="A18" s="132"/>
    </row>
    <row r="19" spans="1:1" x14ac:dyDescent="0.25">
      <c r="A19" s="133"/>
    </row>
    <row r="20" spans="1:1" x14ac:dyDescent="0.25">
      <c r="A20" s="133"/>
    </row>
    <row r="21" spans="1:1" x14ac:dyDescent="0.25">
      <c r="A21" s="133"/>
    </row>
    <row r="22" spans="1:1" x14ac:dyDescent="0.25">
      <c r="A22" s="133"/>
    </row>
    <row r="23" spans="1:1" x14ac:dyDescent="0.25">
      <c r="A23" s="133"/>
    </row>
    <row r="24" spans="1:1" x14ac:dyDescent="0.25">
      <c r="A24" s="133"/>
    </row>
    <row r="25" spans="1:1" x14ac:dyDescent="0.25">
      <c r="A25" s="133"/>
    </row>
    <row r="26" spans="1:1" x14ac:dyDescent="0.25">
      <c r="A26" s="133"/>
    </row>
    <row r="27" spans="1:1" x14ac:dyDescent="0.25">
      <c r="A27" s="133"/>
    </row>
    <row r="28" spans="1:1" x14ac:dyDescent="0.25">
      <c r="A28" s="133"/>
    </row>
    <row r="29" spans="1:1" x14ac:dyDescent="0.25">
      <c r="A29" s="133"/>
    </row>
    <row r="30" spans="1:1" x14ac:dyDescent="0.25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D21" activePane="bottomRight" state="frozen"/>
      <selection activeCell="B3" sqref="B3"/>
      <selection pane="topRight" activeCell="B3" sqref="B3"/>
      <selection pane="bottomLeft" activeCell="B3" sqref="B3"/>
      <selection pane="bottomRight" activeCell="P30" sqref="P30"/>
    </sheetView>
  </sheetViews>
  <sheetFormatPr defaultRowHeight="13.2" x14ac:dyDescent="0.25"/>
  <cols>
    <col min="1" max="1" width="12.33203125" customWidth="1"/>
    <col min="2" max="2" width="14.109375" customWidth="1"/>
    <col min="4" max="4" width="12.6640625" customWidth="1"/>
    <col min="5" max="5" width="17.6640625" customWidth="1"/>
    <col min="6" max="6" width="12.6640625" customWidth="1"/>
    <col min="7" max="12" width="13.33203125" customWidth="1"/>
    <col min="13" max="15" width="17.109375" bestFit="1" customWidth="1"/>
    <col min="16" max="18" width="13.6640625" bestFit="1" customWidth="1"/>
    <col min="19" max="21" width="13.6640625" customWidth="1"/>
    <col min="22" max="22" width="13.33203125" customWidth="1"/>
    <col min="24" max="24" width="11.33203125" customWidth="1"/>
    <col min="25" max="25" width="10.88671875" customWidth="1"/>
    <col min="26" max="26" width="11.33203125" customWidth="1"/>
    <col min="27" max="27" width="10.6640625" customWidth="1"/>
    <col min="28" max="28" width="9.5546875" customWidth="1"/>
  </cols>
  <sheetData>
    <row r="1" spans="1:29" ht="24.6" thickBot="1" x14ac:dyDescent="0.3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8" thickBot="1" x14ac:dyDescent="0.3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3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8" thickBot="1" x14ac:dyDescent="0.3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1.1655165686856079</v>
      </c>
      <c r="K5" s="92">
        <f>SUM(K26:K30)/5</f>
        <v>0.86840000000000006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8" thickBot="1" x14ac:dyDescent="0.3">
      <c r="A6" s="70">
        <v>36708</v>
      </c>
      <c r="B6" s="71" t="str">
        <f>+[1]Averaging!A9</f>
        <v>Apr/02-Oct/02</v>
      </c>
      <c r="C6" s="72">
        <v>37043</v>
      </c>
      <c r="D6" s="92">
        <f>E6+F6</f>
        <v>0.56840000000000002</v>
      </c>
      <c r="E6" s="92">
        <f>SUM(E26:E30)/5</f>
        <v>0.5484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0.61593317930581748</v>
      </c>
      <c r="K6" s="92">
        <f>+[1]Averaging!AI9</f>
        <v>0.47293317930581752</v>
      </c>
      <c r="L6" s="92">
        <f>SUM(L26:L30)/5</f>
        <v>0.14299999999999999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8" thickBot="1" x14ac:dyDescent="0.3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5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5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5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5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5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5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5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5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5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5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5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5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5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5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5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5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5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5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5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5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5">
      <c r="A29" s="80">
        <v>37288</v>
      </c>
      <c r="B29" s="81">
        <f>+[1]Listen!C25</f>
        <v>4.24</v>
      </c>
      <c r="C29" s="10"/>
      <c r="D29" s="100">
        <f t="shared" si="15"/>
        <v>0.51500000000000001</v>
      </c>
      <c r="E29" s="151">
        <v>0.5</v>
      </c>
      <c r="F29" s="84">
        <v>1.4999999999999999E-2</v>
      </c>
      <c r="G29" s="81">
        <f t="shared" si="1"/>
        <v>0.53</v>
      </c>
      <c r="H29" s="85">
        <f>K29</f>
        <v>0.86</v>
      </c>
      <c r="I29" s="86">
        <f t="shared" si="3"/>
        <v>-0.33</v>
      </c>
      <c r="J29" s="100">
        <f t="shared" si="4"/>
        <v>0.96</v>
      </c>
      <c r="K29" s="85">
        <v>0.86</v>
      </c>
      <c r="L29" s="84">
        <v>0.1</v>
      </c>
      <c r="M29" s="81">
        <f t="shared" si="5"/>
        <v>0.61</v>
      </c>
      <c r="N29" s="85">
        <f t="shared" si="11"/>
        <v>0.86</v>
      </c>
      <c r="O29" s="86">
        <v>-0.25</v>
      </c>
      <c r="P29" s="100">
        <f t="shared" si="6"/>
        <v>0.51500000000000001</v>
      </c>
      <c r="Q29" s="86">
        <f t="shared" si="16"/>
        <v>0.5</v>
      </c>
      <c r="R29" s="103">
        <f t="shared" si="16"/>
        <v>1.4999999999999999E-2</v>
      </c>
      <c r="S29" s="103">
        <f t="shared" si="7"/>
        <v>0.51500000000000001</v>
      </c>
      <c r="T29" s="103">
        <f t="shared" si="17"/>
        <v>0.5</v>
      </c>
      <c r="U29" s="103">
        <f t="shared" si="17"/>
        <v>1.4999999999999999E-2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5">
      <c r="A30" s="80">
        <v>37316</v>
      </c>
      <c r="B30" s="81">
        <f>+[1]Listen!C26</f>
        <v>4.01</v>
      </c>
      <c r="C30" s="10"/>
      <c r="D30" s="100">
        <f t="shared" si="15"/>
        <v>0.33500000000000002</v>
      </c>
      <c r="E30" s="151">
        <v>0.33</v>
      </c>
      <c r="F30" s="84">
        <v>5.0000000000000001E-3</v>
      </c>
      <c r="G30" s="81">
        <f t="shared" si="1"/>
        <v>0.21000000000000002</v>
      </c>
      <c r="H30" s="85">
        <f>K30</f>
        <v>0.38</v>
      </c>
      <c r="I30" s="86">
        <f t="shared" si="3"/>
        <v>-0.16999999999999998</v>
      </c>
      <c r="J30" s="100">
        <f t="shared" si="4"/>
        <v>0.4</v>
      </c>
      <c r="K30" s="85">
        <v>0.38</v>
      </c>
      <c r="L30" s="84">
        <v>0.02</v>
      </c>
      <c r="M30" s="81">
        <f t="shared" si="5"/>
        <v>0.33</v>
      </c>
      <c r="N30" s="85">
        <f t="shared" si="11"/>
        <v>0.38</v>
      </c>
      <c r="O30" s="86">
        <v>-0.05</v>
      </c>
      <c r="P30" s="100">
        <f t="shared" si="6"/>
        <v>0.33500000000000002</v>
      </c>
      <c r="Q30" s="86">
        <f t="shared" si="16"/>
        <v>0.33</v>
      </c>
      <c r="R30" s="103">
        <f t="shared" si="16"/>
        <v>5.0000000000000001E-3</v>
      </c>
      <c r="S30" s="103">
        <f t="shared" si="7"/>
        <v>0.33500000000000002</v>
      </c>
      <c r="T30" s="103">
        <f t="shared" si="17"/>
        <v>0.33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5">
      <c r="A31" s="80">
        <v>37347</v>
      </c>
      <c r="B31" s="81">
        <f>+[1]Listen!C27</f>
        <v>3.637</v>
      </c>
      <c r="C31" s="10"/>
      <c r="D31" s="101">
        <f t="shared" si="15"/>
        <v>0.24249999999999999</v>
      </c>
      <c r="E31" s="83">
        <v>0.24</v>
      </c>
      <c r="F31" s="88">
        <v>2.5000000000000001E-3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0.31</v>
      </c>
      <c r="K31" s="82">
        <v>0.3</v>
      </c>
      <c r="L31" s="88">
        <v>0.01</v>
      </c>
      <c r="M31" s="102">
        <f t="shared" si="5"/>
        <v>0.26500000000000001</v>
      </c>
      <c r="N31" s="82">
        <f t="shared" si="11"/>
        <v>0.3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5">
      <c r="A32" s="80">
        <v>37377</v>
      </c>
      <c r="B32" s="81">
        <f>+[1]Listen!C28</f>
        <v>3.62</v>
      </c>
      <c r="C32" s="10"/>
      <c r="D32" s="100">
        <f t="shared" si="15"/>
        <v>0.2225</v>
      </c>
      <c r="E32" s="86">
        <v>0.22</v>
      </c>
      <c r="F32" s="84">
        <f>F31</f>
        <v>2.5000000000000001E-3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0.28500000000000003</v>
      </c>
      <c r="K32" s="85">
        <v>0.27500000000000002</v>
      </c>
      <c r="L32" s="84">
        <f>L31</f>
        <v>0.01</v>
      </c>
      <c r="M32" s="81">
        <f t="shared" si="5"/>
        <v>0.24500000000000002</v>
      </c>
      <c r="N32" s="85">
        <f t="shared" si="11"/>
        <v>0.27500000000000002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5">
      <c r="A33" s="80">
        <v>37408</v>
      </c>
      <c r="B33" s="81">
        <f>+[1]Listen!C29</f>
        <v>3.67</v>
      </c>
      <c r="C33" s="10"/>
      <c r="D33" s="100">
        <f t="shared" si="15"/>
        <v>0.22750000000000001</v>
      </c>
      <c r="E33" s="86">
        <v>0.23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0.27</v>
      </c>
      <c r="K33" s="85">
        <v>0.26</v>
      </c>
      <c r="L33" s="84">
        <f>L32</f>
        <v>0.01</v>
      </c>
      <c r="M33" s="81">
        <f t="shared" si="5"/>
        <v>0.24000000000000002</v>
      </c>
      <c r="N33" s="85">
        <f t="shared" si="11"/>
        <v>0.26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5">
      <c r="A34" s="80">
        <v>37438</v>
      </c>
      <c r="B34" s="81">
        <f>+[1]Listen!C30</f>
        <v>3.7</v>
      </c>
      <c r="C34" s="10"/>
      <c r="D34" s="100">
        <f t="shared" si="15"/>
        <v>0.24249999999999999</v>
      </c>
      <c r="E34" s="86">
        <v>0.245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0.34</v>
      </c>
      <c r="K34" s="85">
        <v>0.33</v>
      </c>
      <c r="L34" s="84">
        <f>L33</f>
        <v>0.01</v>
      </c>
      <c r="M34" s="81">
        <f t="shared" si="5"/>
        <v>0.32</v>
      </c>
      <c r="N34" s="85">
        <f t="shared" si="11"/>
        <v>0.33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5">
      <c r="A35" s="80">
        <v>37469</v>
      </c>
      <c r="B35" s="81">
        <f>+[1]Listen!C31</f>
        <v>3.73</v>
      </c>
      <c r="C35" s="10"/>
      <c r="D35" s="100">
        <f t="shared" si="15"/>
        <v>0.24249999999999999</v>
      </c>
      <c r="E35" s="86">
        <f>E34</f>
        <v>0.245</v>
      </c>
      <c r="F35" s="84">
        <f>F34</f>
        <v>-2.5000000000000001E-3</v>
      </c>
      <c r="G35" s="81">
        <f t="shared" si="1"/>
        <v>0.32</v>
      </c>
      <c r="H35" s="85">
        <f>K35</f>
        <v>0.33</v>
      </c>
      <c r="I35" s="86">
        <f t="shared" si="3"/>
        <v>-0.01</v>
      </c>
      <c r="J35" s="100">
        <f t="shared" si="4"/>
        <v>0.33</v>
      </c>
      <c r="K35" s="85">
        <f>K34</f>
        <v>0.33</v>
      </c>
      <c r="L35" s="84">
        <v>0</v>
      </c>
      <c r="M35" s="81">
        <f t="shared" si="5"/>
        <v>0.32</v>
      </c>
      <c r="N35" s="85">
        <f t="shared" si="11"/>
        <v>0.33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5">
      <c r="A36" s="80">
        <v>37500</v>
      </c>
      <c r="B36" s="81">
        <f>+[1]Listen!C32</f>
        <v>3.74</v>
      </c>
      <c r="C36" s="10"/>
      <c r="D36" s="100">
        <f t="shared" si="15"/>
        <v>0.2175</v>
      </c>
      <c r="E36" s="86">
        <v>0.22</v>
      </c>
      <c r="F36" s="84">
        <f>F35</f>
        <v>-2.5000000000000001E-3</v>
      </c>
      <c r="G36" s="81">
        <f t="shared" si="1"/>
        <v>0.19</v>
      </c>
      <c r="H36" s="85">
        <f>K36</f>
        <v>0.24</v>
      </c>
      <c r="I36" s="86">
        <f t="shared" si="3"/>
        <v>-0.05</v>
      </c>
      <c r="J36" s="100">
        <f t="shared" si="4"/>
        <v>0.24</v>
      </c>
      <c r="K36" s="85">
        <v>0.24</v>
      </c>
      <c r="L36" s="84">
        <f>L35</f>
        <v>0</v>
      </c>
      <c r="M36" s="81">
        <f t="shared" si="5"/>
        <v>0.21</v>
      </c>
      <c r="N36" s="85">
        <f t="shared" si="11"/>
        <v>0.24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5">
      <c r="A37" s="80">
        <v>37530</v>
      </c>
      <c r="B37" s="81">
        <f>+[1]Listen!C33</f>
        <v>3.7240000000000002</v>
      </c>
      <c r="C37" s="10"/>
      <c r="D37" s="100">
        <f t="shared" si="15"/>
        <v>0.27500000000000002</v>
      </c>
      <c r="E37" s="86">
        <v>0.28000000000000003</v>
      </c>
      <c r="F37" s="84">
        <f>F36-0.0025</f>
        <v>-5.0000000000000001E-3</v>
      </c>
      <c r="G37" s="81">
        <f t="shared" si="1"/>
        <v>0.19</v>
      </c>
      <c r="H37" s="85">
        <f>K37</f>
        <v>0.26</v>
      </c>
      <c r="I37" s="86">
        <f t="shared" si="3"/>
        <v>-7.0000000000000007E-2</v>
      </c>
      <c r="J37" s="100">
        <f t="shared" si="4"/>
        <v>0.255</v>
      </c>
      <c r="K37" s="85">
        <v>0.26</v>
      </c>
      <c r="L37" s="84">
        <f>L36-0.005</f>
        <v>-5.0000000000000001E-3</v>
      </c>
      <c r="M37" s="81">
        <f t="shared" si="5"/>
        <v>0.22</v>
      </c>
      <c r="N37" s="85">
        <f t="shared" si="11"/>
        <v>0.26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5">
      <c r="A38" s="80">
        <v>37561</v>
      </c>
      <c r="B38" s="81">
        <f>+[1]Listen!C34</f>
        <v>3.85</v>
      </c>
      <c r="C38" s="10" t="s">
        <v>88</v>
      </c>
      <c r="D38" s="101">
        <f>E37+F38</f>
        <v>0.32</v>
      </c>
      <c r="E38" s="83">
        <v>0.35499999999999998</v>
      </c>
      <c r="F38" s="88">
        <v>0.04</v>
      </c>
      <c r="G38" s="102">
        <f t="shared" si="1"/>
        <v>0.10500000000000001</v>
      </c>
      <c r="H38" s="82">
        <f>J37</f>
        <v>0.255</v>
      </c>
      <c r="I38" s="83">
        <f t="shared" si="3"/>
        <v>-0.15</v>
      </c>
      <c r="J38" s="101">
        <f t="shared" si="4"/>
        <v>0.51</v>
      </c>
      <c r="K38" s="82">
        <v>0.45</v>
      </c>
      <c r="L38" s="88">
        <v>0.06</v>
      </c>
      <c r="M38" s="102">
        <f t="shared" si="5"/>
        <v>0.42000000000000004</v>
      </c>
      <c r="N38" s="82">
        <f t="shared" si="11"/>
        <v>0.45</v>
      </c>
      <c r="O38" s="83">
        <v>-0.03</v>
      </c>
      <c r="P38" s="101">
        <f t="shared" si="6"/>
        <v>0.39499999999999996</v>
      </c>
      <c r="Q38" s="83">
        <f t="shared" ref="Q38:R42" si="18">E38</f>
        <v>0.35499999999999998</v>
      </c>
      <c r="R38" s="107">
        <f t="shared" si="18"/>
        <v>0.04</v>
      </c>
      <c r="S38" s="107">
        <f t="shared" si="7"/>
        <v>0.39499999999999996</v>
      </c>
      <c r="T38" s="107">
        <f t="shared" ref="T38:U42" si="19">E38</f>
        <v>0.35499999999999998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5">
      <c r="A39" s="80">
        <v>37591</v>
      </c>
      <c r="B39" s="81">
        <f>+[1]Listen!C35</f>
        <v>4.01</v>
      </c>
      <c r="C39" s="10"/>
      <c r="D39" s="100">
        <f>E39+F39</f>
        <v>0.71000000000000008</v>
      </c>
      <c r="E39" s="86">
        <v>0.67</v>
      </c>
      <c r="F39" s="84">
        <f>F38</f>
        <v>0.04</v>
      </c>
      <c r="G39" s="81">
        <f t="shared" si="1"/>
        <v>0.54999999999999993</v>
      </c>
      <c r="H39" s="85">
        <f t="shared" ref="H39:H102" si="20">K39</f>
        <v>0.7</v>
      </c>
      <c r="I39" s="86">
        <f t="shared" si="3"/>
        <v>-0.15000000000000002</v>
      </c>
      <c r="J39" s="100">
        <f t="shared" si="4"/>
        <v>0.86</v>
      </c>
      <c r="K39" s="85">
        <v>0.7</v>
      </c>
      <c r="L39" s="84">
        <v>0.16</v>
      </c>
      <c r="M39" s="81">
        <f t="shared" si="5"/>
        <v>0.62999999999999989</v>
      </c>
      <c r="N39" s="85">
        <f t="shared" si="11"/>
        <v>0.7</v>
      </c>
      <c r="O39" s="86">
        <v>-7.0000000000000007E-2</v>
      </c>
      <c r="P39" s="100">
        <f t="shared" si="6"/>
        <v>0.71000000000000008</v>
      </c>
      <c r="Q39" s="86">
        <f>E39</f>
        <v>0.67</v>
      </c>
      <c r="R39" s="103">
        <f t="shared" si="18"/>
        <v>0.04</v>
      </c>
      <c r="S39" s="103">
        <f t="shared" si="7"/>
        <v>0.71000000000000008</v>
      </c>
      <c r="T39" s="103">
        <f>E39</f>
        <v>0.67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5">
      <c r="A40" s="80">
        <v>37622</v>
      </c>
      <c r="B40" s="81">
        <f>+[1]Listen!C36</f>
        <v>4.1319999999999997</v>
      </c>
      <c r="C40" s="10"/>
      <c r="D40" s="100">
        <f>E40+F40</f>
        <v>0.95000000000000007</v>
      </c>
      <c r="E40" s="86">
        <v>0.91</v>
      </c>
      <c r="F40" s="84">
        <f>F39</f>
        <v>0.04</v>
      </c>
      <c r="G40" s="81">
        <f t="shared" si="1"/>
        <v>1.355</v>
      </c>
      <c r="H40" s="85">
        <f t="shared" si="20"/>
        <v>1.585</v>
      </c>
      <c r="I40" s="86">
        <f t="shared" si="3"/>
        <v>-0.22999999999999998</v>
      </c>
      <c r="J40" s="100">
        <f t="shared" si="4"/>
        <v>1.925</v>
      </c>
      <c r="K40" s="85">
        <v>1.585</v>
      </c>
      <c r="L40" s="84">
        <v>0.34</v>
      </c>
      <c r="M40" s="81">
        <f t="shared" si="5"/>
        <v>1.405</v>
      </c>
      <c r="N40" s="85">
        <f t="shared" si="11"/>
        <v>1.585</v>
      </c>
      <c r="O40" s="86">
        <v>-0.18</v>
      </c>
      <c r="P40" s="100">
        <f t="shared" si="6"/>
        <v>0.95000000000000007</v>
      </c>
      <c r="Q40" s="86">
        <f>E40</f>
        <v>0.91</v>
      </c>
      <c r="R40" s="103">
        <f t="shared" si="18"/>
        <v>0.04</v>
      </c>
      <c r="S40" s="103">
        <f t="shared" si="7"/>
        <v>0.95000000000000007</v>
      </c>
      <c r="T40" s="103">
        <f>E40</f>
        <v>0.91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5">
      <c r="A41" s="80">
        <v>37653</v>
      </c>
      <c r="B41" s="81">
        <f>+[1]Listen!C37</f>
        <v>3.94</v>
      </c>
      <c r="C41" s="10"/>
      <c r="D41" s="100">
        <f t="shared" ref="D41:D49" si="21">E41+F41</f>
        <v>0.93</v>
      </c>
      <c r="E41" s="86">
        <v>0.89</v>
      </c>
      <c r="F41" s="84">
        <f>F40</f>
        <v>0.04</v>
      </c>
      <c r="G41" s="81">
        <f t="shared" si="1"/>
        <v>1.325</v>
      </c>
      <c r="H41" s="85">
        <f t="shared" si="20"/>
        <v>1.585</v>
      </c>
      <c r="I41" s="86">
        <f t="shared" si="3"/>
        <v>-0.26</v>
      </c>
      <c r="J41" s="100">
        <f t="shared" si="4"/>
        <v>1.925</v>
      </c>
      <c r="K41" s="85">
        <f>K40</f>
        <v>1.585</v>
      </c>
      <c r="L41" s="84">
        <f>L40</f>
        <v>0.34</v>
      </c>
      <c r="M41" s="81">
        <f t="shared" si="5"/>
        <v>1.405</v>
      </c>
      <c r="N41" s="85">
        <f t="shared" si="11"/>
        <v>1.585</v>
      </c>
      <c r="O41" s="86">
        <f>O40</f>
        <v>-0.18</v>
      </c>
      <c r="P41" s="100">
        <f t="shared" si="6"/>
        <v>0.93</v>
      </c>
      <c r="Q41" s="86">
        <f t="shared" si="18"/>
        <v>0.89</v>
      </c>
      <c r="R41" s="103">
        <f t="shared" si="18"/>
        <v>0.04</v>
      </c>
      <c r="S41" s="103">
        <f t="shared" si="7"/>
        <v>0.93</v>
      </c>
      <c r="T41" s="103">
        <f t="shared" si="19"/>
        <v>0.89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5">
      <c r="A42" s="80">
        <v>37681</v>
      </c>
      <c r="B42" s="81">
        <f>+[1]Listen!C38</f>
        <v>3.8690000000000002</v>
      </c>
      <c r="C42" s="10"/>
      <c r="D42" s="100">
        <f t="shared" si="21"/>
        <v>0.46499999999999997</v>
      </c>
      <c r="E42" s="86">
        <v>0.42499999999999999</v>
      </c>
      <c r="F42" s="84">
        <f>F41</f>
        <v>0.04</v>
      </c>
      <c r="G42" s="81">
        <f t="shared" si="1"/>
        <v>0.34499999999999997</v>
      </c>
      <c r="H42" s="85">
        <f t="shared" si="20"/>
        <v>0.505</v>
      </c>
      <c r="I42" s="86">
        <f t="shared" si="3"/>
        <v>-0.16</v>
      </c>
      <c r="J42" s="100">
        <f t="shared" ref="J42:J73" si="22">K42+L42</f>
        <v>0.60499999999999998</v>
      </c>
      <c r="K42" s="85">
        <v>0.505</v>
      </c>
      <c r="L42" s="84">
        <v>0.1</v>
      </c>
      <c r="M42" s="81">
        <f t="shared" si="5"/>
        <v>0.46500000000000002</v>
      </c>
      <c r="N42" s="85">
        <f t="shared" si="11"/>
        <v>0.505</v>
      </c>
      <c r="O42" s="86">
        <v>-0.04</v>
      </c>
      <c r="P42" s="100">
        <f t="shared" si="6"/>
        <v>0.46499999999999997</v>
      </c>
      <c r="Q42" s="86">
        <f t="shared" si="18"/>
        <v>0.42499999999999999</v>
      </c>
      <c r="R42" s="103">
        <f t="shared" si="18"/>
        <v>0.04</v>
      </c>
      <c r="S42" s="103">
        <f t="shared" si="7"/>
        <v>0.46499999999999997</v>
      </c>
      <c r="T42" s="103">
        <f t="shared" si="19"/>
        <v>0.42499999999999999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5">
      <c r="A43" s="80">
        <v>37712</v>
      </c>
      <c r="B43" s="81">
        <f>+[1]Listen!C39</f>
        <v>3.6240000000000001</v>
      </c>
      <c r="C43" s="10"/>
      <c r="D43" s="101">
        <f t="shared" si="21"/>
        <v>0.27750000000000002</v>
      </c>
      <c r="E43" s="83">
        <f>E31+0.035</f>
        <v>0.27500000000000002</v>
      </c>
      <c r="F43" s="88">
        <f t="shared" ref="F43:F106" si="23">F31</f>
        <v>2.5000000000000001E-3</v>
      </c>
      <c r="G43" s="102">
        <f t="shared" si="1"/>
        <v>0.24249999999999999</v>
      </c>
      <c r="H43" s="82">
        <f t="shared" si="20"/>
        <v>0.32250000000000001</v>
      </c>
      <c r="I43" s="83">
        <f t="shared" si="3"/>
        <v>-0.08</v>
      </c>
      <c r="J43" s="101">
        <f t="shared" si="22"/>
        <v>0.34750000000000003</v>
      </c>
      <c r="K43" s="82">
        <f>K31+0.0225</f>
        <v>0.32250000000000001</v>
      </c>
      <c r="L43" s="88">
        <f>L31+0.015</f>
        <v>2.5000000000000001E-2</v>
      </c>
      <c r="M43" s="102">
        <f t="shared" si="5"/>
        <v>0.28250000000000003</v>
      </c>
      <c r="N43" s="82">
        <f t="shared" si="11"/>
        <v>0.32250000000000001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5">
      <c r="A44" s="80">
        <v>37742</v>
      </c>
      <c r="B44" s="81">
        <f>+[1]Listen!C40</f>
        <v>3.5990000000000002</v>
      </c>
      <c r="C44" s="10"/>
      <c r="D44" s="100">
        <f t="shared" si="21"/>
        <v>0.25750000000000001</v>
      </c>
      <c r="E44" s="86">
        <f t="shared" ref="E44:E49" si="25">E32+0.035</f>
        <v>0.255</v>
      </c>
      <c r="F44" s="84">
        <f t="shared" si="23"/>
        <v>2.5000000000000001E-3</v>
      </c>
      <c r="G44" s="81">
        <f t="shared" si="1"/>
        <v>0.23250000000000004</v>
      </c>
      <c r="H44" s="85">
        <f t="shared" si="20"/>
        <v>0.29750000000000004</v>
      </c>
      <c r="I44" s="86">
        <f t="shared" si="3"/>
        <v>-6.5000000000000002E-2</v>
      </c>
      <c r="J44" s="100">
        <f t="shared" si="22"/>
        <v>0.32250000000000006</v>
      </c>
      <c r="K44" s="85">
        <f t="shared" ref="K44:K49" si="26">K32+0.0225</f>
        <v>0.29750000000000004</v>
      </c>
      <c r="L44" s="84">
        <f t="shared" ref="L44:L49" si="27">L32+0.015</f>
        <v>2.5000000000000001E-2</v>
      </c>
      <c r="M44" s="81">
        <f t="shared" si="5"/>
        <v>0.26250000000000007</v>
      </c>
      <c r="N44" s="85">
        <f t="shared" si="11"/>
        <v>0.29750000000000004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5">
      <c r="A45" s="80">
        <v>37773</v>
      </c>
      <c r="B45" s="81">
        <f>+[1]Listen!C41</f>
        <v>3.59</v>
      </c>
      <c r="C45" s="10"/>
      <c r="D45" s="100">
        <f t="shared" si="21"/>
        <v>0.26250000000000001</v>
      </c>
      <c r="E45" s="86">
        <f t="shared" si="25"/>
        <v>0.26500000000000001</v>
      </c>
      <c r="F45" s="84">
        <f t="shared" si="23"/>
        <v>-2.5000000000000001E-3</v>
      </c>
      <c r="G45" s="81">
        <f t="shared" si="1"/>
        <v>0.23750000000000004</v>
      </c>
      <c r="H45" s="85">
        <f t="shared" si="20"/>
        <v>0.28250000000000003</v>
      </c>
      <c r="I45" s="86">
        <f t="shared" si="3"/>
        <v>-4.4999999999999998E-2</v>
      </c>
      <c r="J45" s="100">
        <f t="shared" si="22"/>
        <v>0.30750000000000005</v>
      </c>
      <c r="K45" s="85">
        <f t="shared" si="26"/>
        <v>0.28250000000000003</v>
      </c>
      <c r="L45" s="84">
        <f t="shared" si="27"/>
        <v>2.5000000000000001E-2</v>
      </c>
      <c r="M45" s="81">
        <f t="shared" si="5"/>
        <v>0.25750000000000001</v>
      </c>
      <c r="N45" s="85">
        <f t="shared" si="11"/>
        <v>0.28250000000000003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5">
      <c r="A46" s="80">
        <v>37803</v>
      </c>
      <c r="B46" s="81">
        <f>+[1]Listen!C42</f>
        <v>3.6859999999999999</v>
      </c>
      <c r="C46" s="10"/>
      <c r="D46" s="100">
        <f t="shared" si="21"/>
        <v>0.27750000000000002</v>
      </c>
      <c r="E46" s="86">
        <f t="shared" si="25"/>
        <v>0.28000000000000003</v>
      </c>
      <c r="F46" s="84">
        <f t="shared" si="23"/>
        <v>-2.5000000000000001E-3</v>
      </c>
      <c r="G46" s="81">
        <f t="shared" si="1"/>
        <v>0.33750000000000002</v>
      </c>
      <c r="H46" s="85">
        <f t="shared" si="20"/>
        <v>0.35250000000000004</v>
      </c>
      <c r="I46" s="86">
        <f t="shared" si="3"/>
        <v>-1.4999999999999999E-2</v>
      </c>
      <c r="J46" s="100">
        <f t="shared" si="22"/>
        <v>0.37750000000000006</v>
      </c>
      <c r="K46" s="85">
        <f t="shared" si="26"/>
        <v>0.35250000000000004</v>
      </c>
      <c r="L46" s="84">
        <f t="shared" si="27"/>
        <v>2.5000000000000001E-2</v>
      </c>
      <c r="M46" s="81">
        <f t="shared" si="5"/>
        <v>0.33750000000000002</v>
      </c>
      <c r="N46" s="85">
        <f t="shared" si="11"/>
        <v>0.35250000000000004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5">
      <c r="A47" s="80">
        <v>37834</v>
      </c>
      <c r="B47" s="81">
        <f>+[1]Listen!C43</f>
        <v>3.714</v>
      </c>
      <c r="C47" s="10"/>
      <c r="D47" s="100">
        <f t="shared" si="21"/>
        <v>0.27750000000000002</v>
      </c>
      <c r="E47" s="86">
        <f t="shared" si="25"/>
        <v>0.28000000000000003</v>
      </c>
      <c r="F47" s="84">
        <f t="shared" si="23"/>
        <v>-2.5000000000000001E-3</v>
      </c>
      <c r="G47" s="81">
        <f t="shared" si="1"/>
        <v>0.33750000000000002</v>
      </c>
      <c r="H47" s="85">
        <f t="shared" si="20"/>
        <v>0.35250000000000004</v>
      </c>
      <c r="I47" s="86">
        <f t="shared" si="3"/>
        <v>-1.4999999999999999E-2</v>
      </c>
      <c r="J47" s="100">
        <f t="shared" si="22"/>
        <v>0.36750000000000005</v>
      </c>
      <c r="K47" s="85">
        <f t="shared" si="26"/>
        <v>0.35250000000000004</v>
      </c>
      <c r="L47" s="84">
        <f t="shared" si="27"/>
        <v>1.4999999999999999E-2</v>
      </c>
      <c r="M47" s="81">
        <f t="shared" si="5"/>
        <v>0.33750000000000002</v>
      </c>
      <c r="N47" s="85">
        <f t="shared" si="11"/>
        <v>0.35250000000000004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5">
      <c r="A48" s="80">
        <v>37865</v>
      </c>
      <c r="B48" s="81">
        <f>+[1]Listen!C44</f>
        <v>3.6480000000000001</v>
      </c>
      <c r="C48" s="10"/>
      <c r="D48" s="100">
        <f t="shared" si="21"/>
        <v>0.2525</v>
      </c>
      <c r="E48" s="86">
        <f t="shared" si="25"/>
        <v>0.255</v>
      </c>
      <c r="F48" s="84">
        <f t="shared" si="23"/>
        <v>-2.5000000000000001E-3</v>
      </c>
      <c r="G48" s="81">
        <f t="shared" si="1"/>
        <v>0.20750000000000002</v>
      </c>
      <c r="H48" s="85">
        <f t="shared" si="20"/>
        <v>0.26250000000000001</v>
      </c>
      <c r="I48" s="86">
        <f t="shared" si="3"/>
        <v>-5.5000000000000007E-2</v>
      </c>
      <c r="J48" s="100">
        <f t="shared" si="22"/>
        <v>0.27750000000000002</v>
      </c>
      <c r="K48" s="85">
        <f t="shared" si="26"/>
        <v>0.26250000000000001</v>
      </c>
      <c r="L48" s="84">
        <f t="shared" si="27"/>
        <v>1.4999999999999999E-2</v>
      </c>
      <c r="M48" s="81">
        <f t="shared" si="5"/>
        <v>0.22750000000000001</v>
      </c>
      <c r="N48" s="85">
        <f t="shared" si="11"/>
        <v>0.26250000000000001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5">
      <c r="A49" s="80">
        <v>37895</v>
      </c>
      <c r="B49" s="81">
        <f>+[1]Listen!C45</f>
        <v>3.6709999999999998</v>
      </c>
      <c r="C49" s="10"/>
      <c r="D49" s="100">
        <f t="shared" si="21"/>
        <v>0.31000000000000005</v>
      </c>
      <c r="E49" s="86">
        <f t="shared" si="25"/>
        <v>0.31500000000000006</v>
      </c>
      <c r="F49" s="84">
        <f t="shared" si="23"/>
        <v>-5.0000000000000001E-3</v>
      </c>
      <c r="G49" s="81">
        <f t="shared" si="1"/>
        <v>0.20750000000000002</v>
      </c>
      <c r="H49" s="85">
        <f t="shared" si="20"/>
        <v>0.28250000000000003</v>
      </c>
      <c r="I49" s="86">
        <f t="shared" si="3"/>
        <v>-7.4999999999999997E-2</v>
      </c>
      <c r="J49" s="100">
        <f t="shared" si="22"/>
        <v>0.29250000000000004</v>
      </c>
      <c r="K49" s="85">
        <f t="shared" si="26"/>
        <v>0.28250000000000003</v>
      </c>
      <c r="L49" s="84">
        <f t="shared" si="27"/>
        <v>9.9999999999999985E-3</v>
      </c>
      <c r="M49" s="81">
        <f t="shared" si="5"/>
        <v>0.23750000000000004</v>
      </c>
      <c r="N49" s="85">
        <f t="shared" si="11"/>
        <v>0.28250000000000003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5">
      <c r="A50" s="80">
        <v>37926</v>
      </c>
      <c r="B50" s="81">
        <f>+[1]Listen!C46</f>
        <v>3.8860000000000001</v>
      </c>
      <c r="C50" s="10"/>
      <c r="D50" s="101">
        <f>E49+F50</f>
        <v>0.35500000000000004</v>
      </c>
      <c r="E50" s="83">
        <f>E38+0.05</f>
        <v>0.40499999999999997</v>
      </c>
      <c r="F50" s="88">
        <f t="shared" si="23"/>
        <v>0.04</v>
      </c>
      <c r="G50" s="102">
        <f t="shared" si="1"/>
        <v>0.255</v>
      </c>
      <c r="H50" s="82">
        <f t="shared" si="20"/>
        <v>0.40500000000000003</v>
      </c>
      <c r="I50" s="83">
        <f t="shared" si="3"/>
        <v>-0.15</v>
      </c>
      <c r="J50" s="101">
        <f t="shared" si="22"/>
        <v>0.46500000000000002</v>
      </c>
      <c r="K50" s="82">
        <f>K38-0.045</f>
        <v>0.40500000000000003</v>
      </c>
      <c r="L50" s="88">
        <f t="shared" ref="L50:L74" si="28">L38</f>
        <v>0.06</v>
      </c>
      <c r="M50" s="102">
        <f t="shared" si="5"/>
        <v>0.375</v>
      </c>
      <c r="N50" s="82">
        <f t="shared" si="11"/>
        <v>0.40500000000000003</v>
      </c>
      <c r="O50" s="83">
        <v>-0.03</v>
      </c>
      <c r="P50" s="101">
        <f t="shared" si="6"/>
        <v>0.44499999999999995</v>
      </c>
      <c r="Q50" s="83">
        <f t="shared" ref="Q50:R54" si="29">E50</f>
        <v>0.40499999999999997</v>
      </c>
      <c r="R50" s="107">
        <f t="shared" si="29"/>
        <v>0.04</v>
      </c>
      <c r="S50" s="107">
        <f t="shared" si="7"/>
        <v>0.44499999999999995</v>
      </c>
      <c r="T50" s="107">
        <f t="shared" ref="T50:U54" si="30">E50</f>
        <v>0.40499999999999997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5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0.76000000000000012</v>
      </c>
      <c r="E51" s="86">
        <f>E39+0.05</f>
        <v>0.72000000000000008</v>
      </c>
      <c r="F51" s="84">
        <f t="shared" si="23"/>
        <v>0.04</v>
      </c>
      <c r="G51" s="81">
        <f t="shared" si="1"/>
        <v>0.54499999999999993</v>
      </c>
      <c r="H51" s="85">
        <f t="shared" si="20"/>
        <v>0.65499999999999992</v>
      </c>
      <c r="I51" s="86">
        <f t="shared" si="3"/>
        <v>-0.11</v>
      </c>
      <c r="J51" s="100">
        <f t="shared" si="22"/>
        <v>0.81499999999999995</v>
      </c>
      <c r="K51" s="85">
        <f>K39-0.045</f>
        <v>0.65499999999999992</v>
      </c>
      <c r="L51" s="84">
        <f t="shared" si="28"/>
        <v>0.16</v>
      </c>
      <c r="M51" s="81">
        <f t="shared" si="5"/>
        <v>0.62499999999999989</v>
      </c>
      <c r="N51" s="85">
        <f t="shared" si="11"/>
        <v>0.65499999999999992</v>
      </c>
      <c r="O51" s="86">
        <v>-0.03</v>
      </c>
      <c r="P51" s="100">
        <f t="shared" si="6"/>
        <v>0.76000000000000012</v>
      </c>
      <c r="Q51" s="86">
        <f t="shared" si="29"/>
        <v>0.72000000000000008</v>
      </c>
      <c r="R51" s="103">
        <f t="shared" si="29"/>
        <v>0.04</v>
      </c>
      <c r="S51" s="103">
        <f t="shared" si="7"/>
        <v>0.76000000000000012</v>
      </c>
      <c r="T51" s="103">
        <f t="shared" si="30"/>
        <v>0.72000000000000008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5">
      <c r="A52" s="80">
        <v>37987</v>
      </c>
      <c r="B52" s="81">
        <f>+[1]Listen!C48</f>
        <v>3.93</v>
      </c>
      <c r="C52" s="10"/>
      <c r="D52" s="100">
        <f t="shared" si="31"/>
        <v>1</v>
      </c>
      <c r="E52" s="86">
        <f>E40+0.05</f>
        <v>0.96000000000000008</v>
      </c>
      <c r="F52" s="84">
        <f t="shared" si="23"/>
        <v>0.04</v>
      </c>
      <c r="G52" s="81">
        <f t="shared" si="1"/>
        <v>1.3900000000000001</v>
      </c>
      <c r="H52" s="85">
        <f t="shared" si="20"/>
        <v>1.54</v>
      </c>
      <c r="I52" s="86">
        <f t="shared" si="3"/>
        <v>-0.15000000000000002</v>
      </c>
      <c r="J52" s="100">
        <f t="shared" si="22"/>
        <v>1.8800000000000001</v>
      </c>
      <c r="K52" s="85">
        <f>K40-0.045</f>
        <v>1.54</v>
      </c>
      <c r="L52" s="84">
        <f t="shared" si="28"/>
        <v>0.34</v>
      </c>
      <c r="M52" s="81">
        <f t="shared" si="5"/>
        <v>1.44</v>
      </c>
      <c r="N52" s="85">
        <f t="shared" si="11"/>
        <v>1.54</v>
      </c>
      <c r="O52" s="86">
        <v>-0.1</v>
      </c>
      <c r="P52" s="100">
        <f t="shared" si="6"/>
        <v>1</v>
      </c>
      <c r="Q52" s="86">
        <f t="shared" si="29"/>
        <v>0.96000000000000008</v>
      </c>
      <c r="R52" s="103">
        <f t="shared" si="29"/>
        <v>0.04</v>
      </c>
      <c r="S52" s="103">
        <f t="shared" si="7"/>
        <v>1</v>
      </c>
      <c r="T52" s="103">
        <f t="shared" si="30"/>
        <v>0.96000000000000008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5">
      <c r="A53" s="80">
        <v>38018</v>
      </c>
      <c r="B53" s="81">
        <f>+[1]Listen!C49</f>
        <v>3.92</v>
      </c>
      <c r="C53" s="10"/>
      <c r="D53" s="100">
        <f t="shared" si="31"/>
        <v>0.98000000000000009</v>
      </c>
      <c r="E53" s="86">
        <f>E41+0.05</f>
        <v>0.94000000000000006</v>
      </c>
      <c r="F53" s="84">
        <f t="shared" si="23"/>
        <v>0.04</v>
      </c>
      <c r="G53" s="81">
        <f t="shared" si="1"/>
        <v>1.36</v>
      </c>
      <c r="H53" s="85">
        <f t="shared" si="20"/>
        <v>1.54</v>
      </c>
      <c r="I53" s="86">
        <f t="shared" si="3"/>
        <v>-0.18</v>
      </c>
      <c r="J53" s="100">
        <f t="shared" si="22"/>
        <v>1.8800000000000001</v>
      </c>
      <c r="K53" s="85">
        <f>K41-0.045</f>
        <v>1.54</v>
      </c>
      <c r="L53" s="84">
        <f t="shared" si="28"/>
        <v>0.34</v>
      </c>
      <c r="M53" s="81">
        <f t="shared" si="5"/>
        <v>1.44</v>
      </c>
      <c r="N53" s="85">
        <f t="shared" si="11"/>
        <v>1.54</v>
      </c>
      <c r="O53" s="86">
        <f>O52</f>
        <v>-0.1</v>
      </c>
      <c r="P53" s="100">
        <f t="shared" si="6"/>
        <v>0.98000000000000009</v>
      </c>
      <c r="Q53" s="86">
        <f t="shared" si="29"/>
        <v>0.94000000000000006</v>
      </c>
      <c r="R53" s="103">
        <f t="shared" si="29"/>
        <v>0.04</v>
      </c>
      <c r="S53" s="103">
        <f t="shared" si="7"/>
        <v>0.98000000000000009</v>
      </c>
      <c r="T53" s="103">
        <f t="shared" si="30"/>
        <v>0.94000000000000006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5">
      <c r="A54" s="80">
        <v>38047</v>
      </c>
      <c r="B54" s="81">
        <f>+[1]Listen!C50</f>
        <v>3.78</v>
      </c>
      <c r="C54" s="10"/>
      <c r="D54" s="100">
        <f t="shared" si="31"/>
        <v>0.51500000000000001</v>
      </c>
      <c r="E54" s="86">
        <f>E42+0.05</f>
        <v>0.47499999999999998</v>
      </c>
      <c r="F54" s="84">
        <f t="shared" si="23"/>
        <v>0.04</v>
      </c>
      <c r="G54" s="81">
        <f t="shared" si="1"/>
        <v>0.30000000000000004</v>
      </c>
      <c r="H54" s="85">
        <f t="shared" si="20"/>
        <v>0.46</v>
      </c>
      <c r="I54" s="86">
        <f t="shared" si="3"/>
        <v>-0.16</v>
      </c>
      <c r="J54" s="100">
        <f t="shared" si="22"/>
        <v>0.56000000000000005</v>
      </c>
      <c r="K54" s="85">
        <f>K42-0.045</f>
        <v>0.46</v>
      </c>
      <c r="L54" s="84">
        <f t="shared" si="28"/>
        <v>0.1</v>
      </c>
      <c r="M54" s="81">
        <f t="shared" si="5"/>
        <v>0.42000000000000004</v>
      </c>
      <c r="N54" s="85">
        <f t="shared" si="11"/>
        <v>0.46</v>
      </c>
      <c r="O54" s="86">
        <v>-0.04</v>
      </c>
      <c r="P54" s="100">
        <f t="shared" si="6"/>
        <v>0.51500000000000001</v>
      </c>
      <c r="Q54" s="86">
        <f t="shared" si="29"/>
        <v>0.47499999999999998</v>
      </c>
      <c r="R54" s="103">
        <f t="shared" si="29"/>
        <v>0.04</v>
      </c>
      <c r="S54" s="103">
        <f t="shared" si="7"/>
        <v>0.51500000000000001</v>
      </c>
      <c r="T54" s="103">
        <f t="shared" si="30"/>
        <v>0.47499999999999998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5">
      <c r="A55" s="80">
        <v>38078</v>
      </c>
      <c r="B55" s="81">
        <f>+[1]Listen!C51</f>
        <v>3.61</v>
      </c>
      <c r="C55" s="10"/>
      <c r="D55" s="101">
        <f t="shared" si="31"/>
        <v>0.31250000000000006</v>
      </c>
      <c r="E55" s="83">
        <f>E43+0.035</f>
        <v>0.31000000000000005</v>
      </c>
      <c r="F55" s="88">
        <f t="shared" si="23"/>
        <v>2.5000000000000001E-3</v>
      </c>
      <c r="G55" s="102">
        <f t="shared" si="1"/>
        <v>0.27250000000000002</v>
      </c>
      <c r="H55" s="82">
        <f t="shared" si="20"/>
        <v>0.33250000000000002</v>
      </c>
      <c r="I55" s="83">
        <f t="shared" si="3"/>
        <v>-0.06</v>
      </c>
      <c r="J55" s="101">
        <f t="shared" si="22"/>
        <v>0.35750000000000004</v>
      </c>
      <c r="K55" s="82">
        <f>K43+0.01</f>
        <v>0.33250000000000002</v>
      </c>
      <c r="L55" s="88">
        <f t="shared" si="28"/>
        <v>2.5000000000000001E-2</v>
      </c>
      <c r="M55" s="102">
        <f t="shared" si="5"/>
        <v>0.3125</v>
      </c>
      <c r="N55" s="82">
        <f t="shared" si="11"/>
        <v>0.33250000000000002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5">
      <c r="A56" s="80">
        <v>38108</v>
      </c>
      <c r="B56" s="81">
        <f>+[1]Listen!C52</f>
        <v>3.6</v>
      </c>
      <c r="C56" s="10"/>
      <c r="D56" s="100">
        <f t="shared" si="31"/>
        <v>0.29250000000000004</v>
      </c>
      <c r="E56" s="86">
        <f t="shared" ref="E56:E61" si="33">E44+0.035</f>
        <v>0.29000000000000004</v>
      </c>
      <c r="F56" s="84">
        <f t="shared" si="23"/>
        <v>2.5000000000000001E-3</v>
      </c>
      <c r="G56" s="81">
        <f t="shared" si="1"/>
        <v>0.26750000000000007</v>
      </c>
      <c r="H56" s="85">
        <f t="shared" si="20"/>
        <v>0.30750000000000005</v>
      </c>
      <c r="I56" s="86">
        <f t="shared" si="3"/>
        <v>-0.04</v>
      </c>
      <c r="J56" s="100">
        <f t="shared" si="22"/>
        <v>0.33250000000000007</v>
      </c>
      <c r="K56" s="85">
        <f t="shared" ref="K56:K61" si="34">K44+0.01</f>
        <v>0.30750000000000005</v>
      </c>
      <c r="L56" s="84">
        <f t="shared" si="28"/>
        <v>2.5000000000000001E-2</v>
      </c>
      <c r="M56" s="81">
        <f t="shared" si="5"/>
        <v>0.29750000000000004</v>
      </c>
      <c r="N56" s="85">
        <f t="shared" si="11"/>
        <v>0.30750000000000005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5">
      <c r="A57" s="80">
        <v>38139</v>
      </c>
      <c r="B57" s="81">
        <f>+[1]Listen!C53</f>
        <v>3.6360000000000001</v>
      </c>
      <c r="C57" s="10"/>
      <c r="D57" s="100">
        <f t="shared" si="31"/>
        <v>0.29750000000000004</v>
      </c>
      <c r="E57" s="86">
        <f t="shared" si="33"/>
        <v>0.30000000000000004</v>
      </c>
      <c r="F57" s="84">
        <f t="shared" si="23"/>
        <v>-2.5000000000000001E-3</v>
      </c>
      <c r="G57" s="81">
        <f t="shared" si="1"/>
        <v>0.26250000000000007</v>
      </c>
      <c r="H57" s="85">
        <f t="shared" si="20"/>
        <v>0.29250000000000004</v>
      </c>
      <c r="I57" s="86">
        <f t="shared" si="3"/>
        <v>-0.03</v>
      </c>
      <c r="J57" s="100">
        <f t="shared" si="22"/>
        <v>0.31750000000000006</v>
      </c>
      <c r="K57" s="85">
        <f t="shared" si="34"/>
        <v>0.29250000000000004</v>
      </c>
      <c r="L57" s="84">
        <f t="shared" si="28"/>
        <v>2.5000000000000001E-2</v>
      </c>
      <c r="M57" s="81">
        <f t="shared" si="5"/>
        <v>0.28250000000000003</v>
      </c>
      <c r="N57" s="85">
        <f t="shared" si="11"/>
        <v>0.29250000000000004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5">
      <c r="A58" s="80">
        <v>38169</v>
      </c>
      <c r="B58" s="81">
        <f>+[1]Listen!C54</f>
        <v>0</v>
      </c>
      <c r="C58" s="10"/>
      <c r="D58" s="100">
        <f t="shared" si="31"/>
        <v>0.31250000000000006</v>
      </c>
      <c r="E58" s="86">
        <f t="shared" si="33"/>
        <v>0.31500000000000006</v>
      </c>
      <c r="F58" s="84">
        <f t="shared" si="23"/>
        <v>-2.5000000000000001E-3</v>
      </c>
      <c r="G58" s="81">
        <f t="shared" si="1"/>
        <v>0.36250000000000004</v>
      </c>
      <c r="H58" s="85">
        <f t="shared" si="20"/>
        <v>0.36250000000000004</v>
      </c>
      <c r="I58" s="86">
        <f t="shared" si="3"/>
        <v>0</v>
      </c>
      <c r="J58" s="100">
        <f t="shared" si="22"/>
        <v>0.38750000000000007</v>
      </c>
      <c r="K58" s="85">
        <f t="shared" si="34"/>
        <v>0.36250000000000004</v>
      </c>
      <c r="L58" s="84">
        <f t="shared" si="28"/>
        <v>2.5000000000000001E-2</v>
      </c>
      <c r="M58" s="81">
        <f t="shared" si="5"/>
        <v>0.36250000000000004</v>
      </c>
      <c r="N58" s="85">
        <f t="shared" si="11"/>
        <v>0.36250000000000004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5">
      <c r="A59" s="80">
        <v>38200</v>
      </c>
      <c r="B59" s="81">
        <f>+[1]Listen!C55</f>
        <v>0</v>
      </c>
      <c r="C59" s="10"/>
      <c r="D59" s="100">
        <f t="shared" si="31"/>
        <v>0.31250000000000006</v>
      </c>
      <c r="E59" s="86">
        <f t="shared" si="33"/>
        <v>0.31500000000000006</v>
      </c>
      <c r="F59" s="84">
        <f t="shared" si="23"/>
        <v>-2.5000000000000001E-3</v>
      </c>
      <c r="G59" s="81">
        <f t="shared" si="1"/>
        <v>0.36250000000000004</v>
      </c>
      <c r="H59" s="85">
        <f t="shared" si="20"/>
        <v>0.36250000000000004</v>
      </c>
      <c r="I59" s="86">
        <f t="shared" si="3"/>
        <v>0</v>
      </c>
      <c r="J59" s="100">
        <f t="shared" si="22"/>
        <v>0.37750000000000006</v>
      </c>
      <c r="K59" s="85">
        <f t="shared" si="34"/>
        <v>0.36250000000000004</v>
      </c>
      <c r="L59" s="84">
        <f t="shared" si="28"/>
        <v>1.4999999999999999E-2</v>
      </c>
      <c r="M59" s="81">
        <f t="shared" si="5"/>
        <v>0.36250000000000004</v>
      </c>
      <c r="N59" s="85">
        <f t="shared" si="11"/>
        <v>0.36250000000000004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5">
      <c r="A60" s="80">
        <v>38231</v>
      </c>
      <c r="B60" s="81">
        <f>+[1]Listen!C56</f>
        <v>0</v>
      </c>
      <c r="C60" s="10"/>
      <c r="D60" s="100">
        <f t="shared" si="31"/>
        <v>0.28750000000000003</v>
      </c>
      <c r="E60" s="86">
        <f t="shared" si="33"/>
        <v>0.29000000000000004</v>
      </c>
      <c r="F60" s="84">
        <f t="shared" si="23"/>
        <v>-2.5000000000000001E-3</v>
      </c>
      <c r="G60" s="81">
        <f t="shared" si="1"/>
        <v>0.2525</v>
      </c>
      <c r="H60" s="85">
        <f t="shared" si="20"/>
        <v>0.27250000000000002</v>
      </c>
      <c r="I60" s="86">
        <f t="shared" si="3"/>
        <v>-0.02</v>
      </c>
      <c r="J60" s="100">
        <f t="shared" si="22"/>
        <v>0.28750000000000003</v>
      </c>
      <c r="K60" s="85">
        <f t="shared" si="34"/>
        <v>0.27250000000000002</v>
      </c>
      <c r="L60" s="84">
        <f t="shared" si="28"/>
        <v>1.4999999999999999E-2</v>
      </c>
      <c r="M60" s="81">
        <f t="shared" si="5"/>
        <v>0.27250000000000002</v>
      </c>
      <c r="N60" s="85">
        <f t="shared" si="11"/>
        <v>0.27250000000000002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5">
      <c r="A61" s="80">
        <v>38261</v>
      </c>
      <c r="B61" s="81">
        <f>+[1]Listen!C57</f>
        <v>0</v>
      </c>
      <c r="C61" s="10"/>
      <c r="D61" s="100">
        <f t="shared" si="31"/>
        <v>0.34500000000000008</v>
      </c>
      <c r="E61" s="86">
        <f t="shared" si="33"/>
        <v>0.35000000000000009</v>
      </c>
      <c r="F61" s="84">
        <f t="shared" si="23"/>
        <v>-5.0000000000000001E-3</v>
      </c>
      <c r="G61" s="81">
        <f t="shared" si="1"/>
        <v>0.24250000000000005</v>
      </c>
      <c r="H61" s="85">
        <f t="shared" si="20"/>
        <v>0.29250000000000004</v>
      </c>
      <c r="I61" s="86">
        <f t="shared" si="3"/>
        <v>-0.05</v>
      </c>
      <c r="J61" s="100">
        <f t="shared" si="22"/>
        <v>0.30250000000000005</v>
      </c>
      <c r="K61" s="85">
        <f t="shared" si="34"/>
        <v>0.29250000000000004</v>
      </c>
      <c r="L61" s="84">
        <f t="shared" si="28"/>
        <v>9.9999999999999985E-3</v>
      </c>
      <c r="M61" s="81">
        <f t="shared" si="5"/>
        <v>0.27250000000000002</v>
      </c>
      <c r="N61" s="85">
        <f t="shared" si="11"/>
        <v>0.29250000000000004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5">
      <c r="A62" s="80">
        <v>38292</v>
      </c>
      <c r="B62" s="81">
        <f>+[1]Listen!C58</f>
        <v>0</v>
      </c>
      <c r="C62" s="10"/>
      <c r="D62" s="101">
        <f t="shared" si="31"/>
        <v>0.44999999999999996</v>
      </c>
      <c r="E62" s="83">
        <f>E50+0.005</f>
        <v>0.41</v>
      </c>
      <c r="F62" s="88">
        <f t="shared" si="23"/>
        <v>0.04</v>
      </c>
      <c r="G62" s="102">
        <f t="shared" si="1"/>
        <v>0.24000000000000005</v>
      </c>
      <c r="H62" s="82">
        <f t="shared" si="20"/>
        <v>0.41000000000000003</v>
      </c>
      <c r="I62" s="83">
        <f t="shared" si="3"/>
        <v>-0.16999999999999998</v>
      </c>
      <c r="J62" s="101">
        <f t="shared" si="22"/>
        <v>0.47000000000000003</v>
      </c>
      <c r="K62" s="82">
        <f t="shared" ref="K62:K118" si="35">K50+Y62+AA62</f>
        <v>0.41000000000000003</v>
      </c>
      <c r="L62" s="88">
        <f t="shared" si="28"/>
        <v>0.06</v>
      </c>
      <c r="M62" s="102">
        <f t="shared" si="5"/>
        <v>0.36000000000000004</v>
      </c>
      <c r="N62" s="82">
        <f t="shared" si="11"/>
        <v>0.41000000000000003</v>
      </c>
      <c r="O62" s="83">
        <f t="shared" ref="O62:O94" si="36">V62</f>
        <v>-0.05</v>
      </c>
      <c r="P62" s="101">
        <f t="shared" si="6"/>
        <v>0.44999999999999996</v>
      </c>
      <c r="Q62" s="83">
        <f t="shared" ref="Q62:R66" si="37">E62</f>
        <v>0.41</v>
      </c>
      <c r="R62" s="107">
        <f t="shared" si="37"/>
        <v>0.04</v>
      </c>
      <c r="S62" s="107">
        <f t="shared" si="7"/>
        <v>0.44999999999999996</v>
      </c>
      <c r="T62" s="107">
        <f t="shared" ref="T62:U66" si="38">E62</f>
        <v>0.41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5">
      <c r="A63" s="80">
        <v>38322</v>
      </c>
      <c r="B63" s="81">
        <f>+[1]Listen!C59</f>
        <v>0</v>
      </c>
      <c r="C63" s="10"/>
      <c r="D63" s="100">
        <f t="shared" si="31"/>
        <v>0.76500000000000012</v>
      </c>
      <c r="E63" s="86">
        <f>E51+0.005</f>
        <v>0.72500000000000009</v>
      </c>
      <c r="F63" s="84">
        <f t="shared" si="23"/>
        <v>0.04</v>
      </c>
      <c r="G63" s="81">
        <f t="shared" si="1"/>
        <v>0.53499999999999992</v>
      </c>
      <c r="H63" s="85">
        <f t="shared" si="20"/>
        <v>0.66499999999999992</v>
      </c>
      <c r="I63" s="86">
        <f t="shared" si="3"/>
        <v>-0.13</v>
      </c>
      <c r="J63" s="100">
        <f t="shared" si="22"/>
        <v>0.82499999999999996</v>
      </c>
      <c r="K63" s="85">
        <f t="shared" si="35"/>
        <v>0.66499999999999992</v>
      </c>
      <c r="L63" s="84">
        <f t="shared" si="28"/>
        <v>0.16</v>
      </c>
      <c r="M63" s="81">
        <f t="shared" si="5"/>
        <v>0.61499999999999988</v>
      </c>
      <c r="N63" s="85">
        <f t="shared" si="11"/>
        <v>0.66499999999999992</v>
      </c>
      <c r="O63" s="86">
        <f t="shared" si="36"/>
        <v>-0.05</v>
      </c>
      <c r="P63" s="100">
        <f t="shared" si="6"/>
        <v>0.76500000000000012</v>
      </c>
      <c r="Q63" s="86">
        <f t="shared" si="37"/>
        <v>0.72500000000000009</v>
      </c>
      <c r="R63" s="103">
        <f t="shared" si="37"/>
        <v>0.04</v>
      </c>
      <c r="S63" s="103">
        <f t="shared" si="7"/>
        <v>0.76500000000000012</v>
      </c>
      <c r="T63" s="103">
        <f t="shared" si="38"/>
        <v>0.72500000000000009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5">
      <c r="A64" s="80">
        <v>38353</v>
      </c>
      <c r="B64" s="81">
        <f>+[1]Listen!C60</f>
        <v>0</v>
      </c>
      <c r="C64" s="10"/>
      <c r="D64" s="100">
        <f t="shared" si="31"/>
        <v>1.0050000000000001</v>
      </c>
      <c r="E64" s="86">
        <f>E52+0.005</f>
        <v>0.96500000000000008</v>
      </c>
      <c r="F64" s="84">
        <f t="shared" si="23"/>
        <v>0.04</v>
      </c>
      <c r="G64" s="81">
        <f t="shared" si="1"/>
        <v>1.3049999999999999</v>
      </c>
      <c r="H64" s="85">
        <f t="shared" si="20"/>
        <v>1.5549999999999999</v>
      </c>
      <c r="I64" s="86">
        <f t="shared" si="3"/>
        <v>-0.25</v>
      </c>
      <c r="J64" s="100">
        <f t="shared" si="22"/>
        <v>1.895</v>
      </c>
      <c r="K64" s="85">
        <f t="shared" si="35"/>
        <v>1.5549999999999999</v>
      </c>
      <c r="L64" s="84">
        <f t="shared" si="28"/>
        <v>0.34</v>
      </c>
      <c r="M64" s="81">
        <f t="shared" si="5"/>
        <v>1.355</v>
      </c>
      <c r="N64" s="85">
        <f t="shared" si="11"/>
        <v>1.5549999999999999</v>
      </c>
      <c r="O64" s="86">
        <f t="shared" si="36"/>
        <v>-0.2</v>
      </c>
      <c r="P64" s="100">
        <f t="shared" si="6"/>
        <v>1.0050000000000001</v>
      </c>
      <c r="Q64" s="86">
        <f t="shared" si="37"/>
        <v>0.96500000000000008</v>
      </c>
      <c r="R64" s="103">
        <f t="shared" si="37"/>
        <v>0.04</v>
      </c>
      <c r="S64" s="103">
        <f t="shared" si="7"/>
        <v>1.0050000000000001</v>
      </c>
      <c r="T64" s="103">
        <f t="shared" si="38"/>
        <v>0.96500000000000008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5">
      <c r="A65" s="80">
        <v>38384</v>
      </c>
      <c r="B65" s="81">
        <f>+[1]Listen!C61</f>
        <v>0</v>
      </c>
      <c r="C65" s="10"/>
      <c r="D65" s="100">
        <f t="shared" si="31"/>
        <v>0.9850000000000001</v>
      </c>
      <c r="E65" s="86">
        <f>E53+0.005</f>
        <v>0.94500000000000006</v>
      </c>
      <c r="F65" s="84">
        <f t="shared" si="23"/>
        <v>0.04</v>
      </c>
      <c r="G65" s="81">
        <f t="shared" si="1"/>
        <v>1.2749999999999999</v>
      </c>
      <c r="H65" s="85">
        <f>K65</f>
        <v>1.5549999999999999</v>
      </c>
      <c r="I65" s="86">
        <f t="shared" si="3"/>
        <v>-0.28000000000000003</v>
      </c>
      <c r="J65" s="100">
        <f t="shared" si="22"/>
        <v>1.895</v>
      </c>
      <c r="K65" s="85">
        <f t="shared" si="35"/>
        <v>1.5549999999999999</v>
      </c>
      <c r="L65" s="84">
        <f t="shared" si="28"/>
        <v>0.34</v>
      </c>
      <c r="M65" s="81">
        <f t="shared" si="5"/>
        <v>1.355</v>
      </c>
      <c r="N65" s="85">
        <f t="shared" si="11"/>
        <v>1.5549999999999999</v>
      </c>
      <c r="O65" s="86">
        <f t="shared" si="36"/>
        <v>-0.2</v>
      </c>
      <c r="P65" s="100">
        <f t="shared" si="6"/>
        <v>0.9850000000000001</v>
      </c>
      <c r="Q65" s="86">
        <f t="shared" si="37"/>
        <v>0.94500000000000006</v>
      </c>
      <c r="R65" s="103">
        <f t="shared" si="37"/>
        <v>0.04</v>
      </c>
      <c r="S65" s="103">
        <f t="shared" si="7"/>
        <v>0.9850000000000001</v>
      </c>
      <c r="T65" s="103">
        <f t="shared" si="38"/>
        <v>0.94500000000000006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5">
      <c r="A66" s="80">
        <v>38412</v>
      </c>
      <c r="B66" s="81">
        <f>+[1]Listen!C62</f>
        <v>0</v>
      </c>
      <c r="C66" s="10"/>
      <c r="D66" s="100">
        <f t="shared" si="31"/>
        <v>0.52</v>
      </c>
      <c r="E66" s="86">
        <f>E54+0.005</f>
        <v>0.48</v>
      </c>
      <c r="F66" s="84">
        <f t="shared" si="23"/>
        <v>0.04</v>
      </c>
      <c r="G66" s="81">
        <f t="shared" si="1"/>
        <v>0.29500000000000004</v>
      </c>
      <c r="H66" s="85">
        <f t="shared" si="20"/>
        <v>0.46500000000000002</v>
      </c>
      <c r="I66" s="86">
        <f t="shared" si="3"/>
        <v>-0.16999999999999998</v>
      </c>
      <c r="J66" s="100">
        <f t="shared" si="22"/>
        <v>0.56500000000000006</v>
      </c>
      <c r="K66" s="85">
        <f t="shared" si="35"/>
        <v>0.46500000000000002</v>
      </c>
      <c r="L66" s="84">
        <f t="shared" si="28"/>
        <v>0.1</v>
      </c>
      <c r="M66" s="81">
        <f t="shared" si="5"/>
        <v>0.41500000000000004</v>
      </c>
      <c r="N66" s="85">
        <f t="shared" si="11"/>
        <v>0.46500000000000002</v>
      </c>
      <c r="O66" s="86">
        <f t="shared" si="36"/>
        <v>-0.05</v>
      </c>
      <c r="P66" s="100">
        <f t="shared" si="6"/>
        <v>0.52</v>
      </c>
      <c r="Q66" s="86">
        <f t="shared" si="37"/>
        <v>0.48</v>
      </c>
      <c r="R66" s="103">
        <f t="shared" si="37"/>
        <v>0.04</v>
      </c>
      <c r="S66" s="103">
        <f t="shared" si="7"/>
        <v>0.52</v>
      </c>
      <c r="T66" s="103">
        <f t="shared" si="38"/>
        <v>0.48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5">
      <c r="A67" s="80">
        <v>38443</v>
      </c>
      <c r="B67" s="81">
        <f>+[1]Listen!C63</f>
        <v>0</v>
      </c>
      <c r="C67" s="10"/>
      <c r="D67" s="101">
        <f t="shared" si="31"/>
        <v>0.31250000000000006</v>
      </c>
      <c r="E67" s="83">
        <f t="shared" ref="E67:E98" si="39">E55+Y67+AA67</f>
        <v>0.31000000000000005</v>
      </c>
      <c r="F67" s="88">
        <f t="shared" si="23"/>
        <v>2.5000000000000001E-3</v>
      </c>
      <c r="G67" s="102">
        <f t="shared" si="1"/>
        <v>0.24750000000000003</v>
      </c>
      <c r="H67" s="82">
        <f t="shared" si="20"/>
        <v>0.33250000000000002</v>
      </c>
      <c r="I67" s="83">
        <f t="shared" si="3"/>
        <v>-8.4999999999999992E-2</v>
      </c>
      <c r="J67" s="101">
        <f t="shared" si="22"/>
        <v>0.35750000000000004</v>
      </c>
      <c r="K67" s="82">
        <f t="shared" si="35"/>
        <v>0.33250000000000002</v>
      </c>
      <c r="L67" s="88">
        <f t="shared" si="28"/>
        <v>2.5000000000000001E-2</v>
      </c>
      <c r="M67" s="102">
        <f t="shared" si="5"/>
        <v>0.28750000000000003</v>
      </c>
      <c r="N67" s="82">
        <f t="shared" si="11"/>
        <v>0.33250000000000002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5">
      <c r="A68" s="80">
        <v>38473</v>
      </c>
      <c r="B68" s="81">
        <f>+[1]Listen!C64</f>
        <v>0</v>
      </c>
      <c r="C68" s="10"/>
      <c r="D68" s="100">
        <f t="shared" si="31"/>
        <v>0.29250000000000004</v>
      </c>
      <c r="E68" s="86">
        <f t="shared" si="39"/>
        <v>0.29000000000000004</v>
      </c>
      <c r="F68" s="84">
        <f t="shared" si="23"/>
        <v>2.5000000000000001E-3</v>
      </c>
      <c r="G68" s="81">
        <f t="shared" si="1"/>
        <v>0.24250000000000005</v>
      </c>
      <c r="H68" s="85">
        <f t="shared" si="20"/>
        <v>0.30750000000000005</v>
      </c>
      <c r="I68" s="86">
        <f t="shared" si="3"/>
        <v>-6.5000000000000002E-2</v>
      </c>
      <c r="J68" s="100">
        <f t="shared" si="22"/>
        <v>0.33250000000000007</v>
      </c>
      <c r="K68" s="85">
        <f t="shared" si="35"/>
        <v>0.30750000000000005</v>
      </c>
      <c r="L68" s="84">
        <f t="shared" si="28"/>
        <v>2.5000000000000001E-2</v>
      </c>
      <c r="M68" s="81">
        <f t="shared" si="5"/>
        <v>0.27250000000000008</v>
      </c>
      <c r="N68" s="85">
        <f t="shared" si="11"/>
        <v>0.30750000000000005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5">
      <c r="A69" s="80">
        <v>38504</v>
      </c>
      <c r="B69" s="81">
        <f>+[1]Listen!C65</f>
        <v>0</v>
      </c>
      <c r="C69" s="10"/>
      <c r="D69" s="100">
        <f t="shared" si="31"/>
        <v>0.29750000000000004</v>
      </c>
      <c r="E69" s="86">
        <f t="shared" si="39"/>
        <v>0.30000000000000004</v>
      </c>
      <c r="F69" s="84">
        <f t="shared" si="23"/>
        <v>-2.5000000000000001E-3</v>
      </c>
      <c r="G69" s="81">
        <f t="shared" si="1"/>
        <v>0.23750000000000004</v>
      </c>
      <c r="H69" s="85">
        <f t="shared" si="20"/>
        <v>0.29250000000000004</v>
      </c>
      <c r="I69" s="86">
        <f t="shared" si="3"/>
        <v>-5.5000000000000007E-2</v>
      </c>
      <c r="J69" s="100">
        <f t="shared" si="22"/>
        <v>0.31750000000000006</v>
      </c>
      <c r="K69" s="85">
        <f t="shared" si="35"/>
        <v>0.29250000000000004</v>
      </c>
      <c r="L69" s="84">
        <f t="shared" si="28"/>
        <v>2.5000000000000001E-2</v>
      </c>
      <c r="M69" s="81">
        <f t="shared" si="5"/>
        <v>0.25750000000000006</v>
      </c>
      <c r="N69" s="85">
        <f t="shared" si="11"/>
        <v>0.29250000000000004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5">
      <c r="A70" s="80">
        <v>38534</v>
      </c>
      <c r="B70" s="81">
        <f>+[1]Listen!C66</f>
        <v>0</v>
      </c>
      <c r="C70" s="10"/>
      <c r="D70" s="100">
        <f t="shared" si="31"/>
        <v>0.31250000000000006</v>
      </c>
      <c r="E70" s="86">
        <f t="shared" si="39"/>
        <v>0.31500000000000006</v>
      </c>
      <c r="F70" s="84">
        <f t="shared" si="23"/>
        <v>-2.5000000000000001E-3</v>
      </c>
      <c r="G70" s="81">
        <f t="shared" si="1"/>
        <v>0.34250000000000003</v>
      </c>
      <c r="H70" s="85">
        <f t="shared" si="20"/>
        <v>0.36250000000000004</v>
      </c>
      <c r="I70" s="86">
        <f t="shared" si="3"/>
        <v>-0.02</v>
      </c>
      <c r="J70" s="100">
        <f t="shared" si="22"/>
        <v>0.38750000000000007</v>
      </c>
      <c r="K70" s="85">
        <f t="shared" si="35"/>
        <v>0.36250000000000004</v>
      </c>
      <c r="L70" s="84">
        <f t="shared" si="28"/>
        <v>2.5000000000000001E-2</v>
      </c>
      <c r="M70" s="81">
        <f t="shared" si="5"/>
        <v>0.34250000000000003</v>
      </c>
      <c r="N70" s="85">
        <f t="shared" si="11"/>
        <v>0.36250000000000004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5">
      <c r="A71" s="80">
        <v>38565</v>
      </c>
      <c r="B71" s="81">
        <f>+[1]Listen!C67</f>
        <v>0</v>
      </c>
      <c r="C71" s="10"/>
      <c r="D71" s="100">
        <f t="shared" si="31"/>
        <v>0.31250000000000006</v>
      </c>
      <c r="E71" s="86">
        <f t="shared" si="39"/>
        <v>0.31500000000000006</v>
      </c>
      <c r="F71" s="84">
        <f t="shared" si="23"/>
        <v>-2.5000000000000001E-3</v>
      </c>
      <c r="G71" s="81">
        <f t="shared" si="1"/>
        <v>0.34250000000000003</v>
      </c>
      <c r="H71" s="85">
        <f t="shared" si="20"/>
        <v>0.36250000000000004</v>
      </c>
      <c r="I71" s="86">
        <f t="shared" si="3"/>
        <v>-0.02</v>
      </c>
      <c r="J71" s="100">
        <f t="shared" si="22"/>
        <v>0.37750000000000006</v>
      </c>
      <c r="K71" s="85">
        <f t="shared" si="35"/>
        <v>0.36250000000000004</v>
      </c>
      <c r="L71" s="84">
        <f t="shared" si="28"/>
        <v>1.4999999999999999E-2</v>
      </c>
      <c r="M71" s="81">
        <f t="shared" si="5"/>
        <v>0.34250000000000003</v>
      </c>
      <c r="N71" s="85">
        <f t="shared" si="11"/>
        <v>0.36250000000000004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5">
      <c r="A72" s="80">
        <v>38596</v>
      </c>
      <c r="B72" s="81">
        <f>+[1]Listen!C68</f>
        <v>0</v>
      </c>
      <c r="C72" s="10"/>
      <c r="D72" s="100">
        <f t="shared" si="31"/>
        <v>0.28750000000000003</v>
      </c>
      <c r="E72" s="86">
        <f t="shared" si="39"/>
        <v>0.29000000000000004</v>
      </c>
      <c r="F72" s="84">
        <f t="shared" si="23"/>
        <v>-2.5000000000000001E-3</v>
      </c>
      <c r="G72" s="81">
        <f t="shared" si="1"/>
        <v>0.23250000000000001</v>
      </c>
      <c r="H72" s="85">
        <f t="shared" si="20"/>
        <v>0.27250000000000002</v>
      </c>
      <c r="I72" s="86">
        <f t="shared" si="3"/>
        <v>-0.04</v>
      </c>
      <c r="J72" s="100">
        <f t="shared" si="22"/>
        <v>0.28750000000000003</v>
      </c>
      <c r="K72" s="85">
        <f t="shared" si="35"/>
        <v>0.27250000000000002</v>
      </c>
      <c r="L72" s="84">
        <f t="shared" si="28"/>
        <v>1.4999999999999999E-2</v>
      </c>
      <c r="M72" s="81">
        <f t="shared" si="5"/>
        <v>0.2525</v>
      </c>
      <c r="N72" s="85">
        <f t="shared" si="11"/>
        <v>0.27250000000000002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5">
      <c r="A73" s="80">
        <v>38626</v>
      </c>
      <c r="B73" s="81">
        <f>+[1]Listen!C69</f>
        <v>0</v>
      </c>
      <c r="C73" s="10"/>
      <c r="D73" s="100">
        <f t="shared" si="31"/>
        <v>0.34500000000000008</v>
      </c>
      <c r="E73" s="86">
        <f t="shared" si="39"/>
        <v>0.35000000000000009</v>
      </c>
      <c r="F73" s="84">
        <f t="shared" si="23"/>
        <v>-5.0000000000000001E-3</v>
      </c>
      <c r="G73" s="81">
        <f t="shared" si="1"/>
        <v>0.20750000000000005</v>
      </c>
      <c r="H73" s="85">
        <f t="shared" si="20"/>
        <v>0.29250000000000004</v>
      </c>
      <c r="I73" s="86">
        <f t="shared" si="3"/>
        <v>-8.4999999999999992E-2</v>
      </c>
      <c r="J73" s="100">
        <f t="shared" si="22"/>
        <v>0.30250000000000005</v>
      </c>
      <c r="K73" s="85">
        <f t="shared" si="35"/>
        <v>0.29250000000000004</v>
      </c>
      <c r="L73" s="84">
        <f t="shared" si="28"/>
        <v>9.9999999999999985E-3</v>
      </c>
      <c r="M73" s="81">
        <f t="shared" si="5"/>
        <v>0.23750000000000004</v>
      </c>
      <c r="N73" s="85">
        <f t="shared" si="11"/>
        <v>0.29250000000000004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5">
      <c r="A74" s="80">
        <v>38657</v>
      </c>
      <c r="B74" s="81">
        <f>+[1]Listen!C70</f>
        <v>0</v>
      </c>
      <c r="C74" s="10"/>
      <c r="D74" s="101">
        <f t="shared" si="31"/>
        <v>0.44999999999999996</v>
      </c>
      <c r="E74" s="83">
        <f>E62</f>
        <v>0.41</v>
      </c>
      <c r="F74" s="88">
        <f t="shared" si="23"/>
        <v>0.04</v>
      </c>
      <c r="G74" s="102">
        <f t="shared" ref="G74:G137" si="41">H74+I74</f>
        <v>0.24500000000000005</v>
      </c>
      <c r="H74" s="82">
        <f t="shared" si="20"/>
        <v>0.41500000000000004</v>
      </c>
      <c r="I74" s="83">
        <f t="shared" ref="I74:I137" si="42">O74+Z74</f>
        <v>-0.16999999999999998</v>
      </c>
      <c r="J74" s="101">
        <f t="shared" ref="J74:J105" si="43">K74+L74</f>
        <v>0.47500000000000003</v>
      </c>
      <c r="K74" s="82">
        <f t="shared" si="35"/>
        <v>0.41500000000000004</v>
      </c>
      <c r="L74" s="88">
        <f t="shared" si="28"/>
        <v>0.06</v>
      </c>
      <c r="M74" s="102">
        <f t="shared" ref="M74:M137" si="44">N74+O74</f>
        <v>0.36500000000000005</v>
      </c>
      <c r="N74" s="82">
        <f t="shared" si="11"/>
        <v>0.41500000000000004</v>
      </c>
      <c r="O74" s="83">
        <f t="shared" si="36"/>
        <v>-0.05</v>
      </c>
      <c r="P74" s="101">
        <f t="shared" ref="P74:P137" si="45">Q74+R74</f>
        <v>0.44999999999999996</v>
      </c>
      <c r="Q74" s="83">
        <f t="shared" ref="Q74:R78" si="46">E74</f>
        <v>0.41</v>
      </c>
      <c r="R74" s="107">
        <f t="shared" si="46"/>
        <v>0.04</v>
      </c>
      <c r="S74" s="107">
        <f t="shared" ref="S74:S137" si="47">T74+U74</f>
        <v>0.44999999999999996</v>
      </c>
      <c r="T74" s="107">
        <f t="shared" ref="T74:U78" si="48">E74</f>
        <v>0.41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5">
      <c r="A75" s="80">
        <v>38687</v>
      </c>
      <c r="B75" s="81">
        <f>+[1]Listen!C71</f>
        <v>0</v>
      </c>
      <c r="C75" s="10"/>
      <c r="D75" s="100">
        <f t="shared" si="31"/>
        <v>0.76500000000000012</v>
      </c>
      <c r="E75" s="86">
        <f>E63</f>
        <v>0.72500000000000009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1.1399999999999999</v>
      </c>
      <c r="K75" s="85">
        <v>0.98</v>
      </c>
      <c r="L75" s="84">
        <f t="shared" ref="L75:L106" si="50">L63</f>
        <v>0.16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0.76500000000000012</v>
      </c>
      <c r="Q75" s="86">
        <f t="shared" si="46"/>
        <v>0.72500000000000009</v>
      </c>
      <c r="R75" s="103">
        <f t="shared" si="46"/>
        <v>0.04</v>
      </c>
      <c r="S75" s="103">
        <f t="shared" si="47"/>
        <v>0.76500000000000012</v>
      </c>
      <c r="T75" s="103">
        <f t="shared" si="48"/>
        <v>0.72500000000000009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5">
      <c r="A76" s="80">
        <v>38718</v>
      </c>
      <c r="B76" s="81">
        <f>+[1]Listen!C72</f>
        <v>0</v>
      </c>
      <c r="C76" s="10"/>
      <c r="D76" s="100">
        <f t="shared" si="31"/>
        <v>1.0050000000000001</v>
      </c>
      <c r="E76" s="86">
        <f>E64</f>
        <v>0.96500000000000008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1.9400000000000002</v>
      </c>
      <c r="K76" s="85">
        <v>1.6</v>
      </c>
      <c r="L76" s="84">
        <f t="shared" si="50"/>
        <v>0.34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1.0050000000000001</v>
      </c>
      <c r="Q76" s="86">
        <f t="shared" si="46"/>
        <v>0.96500000000000008</v>
      </c>
      <c r="R76" s="103">
        <f t="shared" si="46"/>
        <v>0.04</v>
      </c>
      <c r="S76" s="103">
        <f t="shared" si="47"/>
        <v>1.0050000000000001</v>
      </c>
      <c r="T76" s="103">
        <f t="shared" si="48"/>
        <v>0.96500000000000008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5">
      <c r="A77" s="80">
        <v>38749</v>
      </c>
      <c r="B77" s="81">
        <f>+[1]Listen!C73</f>
        <v>0</v>
      </c>
      <c r="C77" s="10"/>
      <c r="D77" s="100">
        <f t="shared" si="31"/>
        <v>0.9850000000000001</v>
      </c>
      <c r="E77" s="86">
        <f>E65</f>
        <v>0.94500000000000006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1.9400000000000002</v>
      </c>
      <c r="K77" s="85">
        <v>1.6</v>
      </c>
      <c r="L77" s="84">
        <f t="shared" si="50"/>
        <v>0.34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0.9850000000000001</v>
      </c>
      <c r="Q77" s="86">
        <f t="shared" si="46"/>
        <v>0.94500000000000006</v>
      </c>
      <c r="R77" s="103">
        <f t="shared" si="46"/>
        <v>0.04</v>
      </c>
      <c r="S77" s="103">
        <f t="shared" si="47"/>
        <v>0.9850000000000001</v>
      </c>
      <c r="T77" s="103">
        <f t="shared" si="48"/>
        <v>0.94500000000000006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5">
      <c r="A78" s="80">
        <v>38777</v>
      </c>
      <c r="B78" s="81">
        <f>+[1]Listen!C74</f>
        <v>0</v>
      </c>
      <c r="C78" s="10"/>
      <c r="D78" s="100">
        <f t="shared" si="31"/>
        <v>0.52</v>
      </c>
      <c r="E78" s="86">
        <f>E66</f>
        <v>0.48</v>
      </c>
      <c r="F78" s="84">
        <f t="shared" si="23"/>
        <v>0.04</v>
      </c>
      <c r="G78" s="81">
        <f t="shared" si="41"/>
        <v>0.30000000000000004</v>
      </c>
      <c r="H78" s="85">
        <f t="shared" si="20"/>
        <v>0.47000000000000003</v>
      </c>
      <c r="I78" s="86">
        <f t="shared" si="42"/>
        <v>-0.16999999999999998</v>
      </c>
      <c r="J78" s="100">
        <f t="shared" si="43"/>
        <v>0.57000000000000006</v>
      </c>
      <c r="K78" s="85">
        <f t="shared" si="35"/>
        <v>0.47000000000000003</v>
      </c>
      <c r="L78" s="84">
        <f t="shared" si="50"/>
        <v>0.1</v>
      </c>
      <c r="M78" s="81">
        <f t="shared" si="44"/>
        <v>0.42000000000000004</v>
      </c>
      <c r="N78" s="85">
        <f t="shared" ref="N78:N141" si="51">K78</f>
        <v>0.47000000000000003</v>
      </c>
      <c r="O78" s="86">
        <f t="shared" si="36"/>
        <v>-0.05</v>
      </c>
      <c r="P78" s="100">
        <f t="shared" si="45"/>
        <v>0.52</v>
      </c>
      <c r="Q78" s="86">
        <f t="shared" si="46"/>
        <v>0.48</v>
      </c>
      <c r="R78" s="103">
        <f t="shared" si="46"/>
        <v>0.04</v>
      </c>
      <c r="S78" s="103">
        <f t="shared" si="47"/>
        <v>0.52</v>
      </c>
      <c r="T78" s="103">
        <f t="shared" si="48"/>
        <v>0.48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5">
      <c r="A79" s="80">
        <v>38808</v>
      </c>
      <c r="B79" s="81">
        <f>+[1]Listen!C75</f>
        <v>0</v>
      </c>
      <c r="C79" s="10"/>
      <c r="D79" s="101">
        <f t="shared" si="31"/>
        <v>0.31250000000000006</v>
      </c>
      <c r="E79" s="83">
        <f t="shared" si="39"/>
        <v>0.31000000000000005</v>
      </c>
      <c r="F79" s="88">
        <f t="shared" si="23"/>
        <v>2.5000000000000001E-3</v>
      </c>
      <c r="G79" s="102">
        <f t="shared" si="41"/>
        <v>0.24750000000000003</v>
      </c>
      <c r="H79" s="82">
        <f t="shared" si="20"/>
        <v>0.33250000000000002</v>
      </c>
      <c r="I79" s="83">
        <f t="shared" si="42"/>
        <v>-8.4999999999999992E-2</v>
      </c>
      <c r="J79" s="101">
        <f t="shared" si="43"/>
        <v>0.35750000000000004</v>
      </c>
      <c r="K79" s="82">
        <f t="shared" si="35"/>
        <v>0.33250000000000002</v>
      </c>
      <c r="L79" s="88">
        <f t="shared" si="50"/>
        <v>2.5000000000000001E-2</v>
      </c>
      <c r="M79" s="102">
        <f t="shared" si="44"/>
        <v>0.28750000000000003</v>
      </c>
      <c r="N79" s="82">
        <f t="shared" si="51"/>
        <v>0.33250000000000002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5">
      <c r="A80" s="80">
        <v>38838</v>
      </c>
      <c r="B80" s="81">
        <f>+[1]Listen!C76</f>
        <v>0</v>
      </c>
      <c r="C80" s="10"/>
      <c r="D80" s="100">
        <f t="shared" si="31"/>
        <v>0.29250000000000004</v>
      </c>
      <c r="E80" s="86">
        <f t="shared" si="39"/>
        <v>0.29000000000000004</v>
      </c>
      <c r="F80" s="84">
        <f t="shared" si="23"/>
        <v>2.5000000000000001E-3</v>
      </c>
      <c r="G80" s="81">
        <f t="shared" si="41"/>
        <v>0.24250000000000005</v>
      </c>
      <c r="H80" s="85">
        <f t="shared" si="20"/>
        <v>0.30750000000000005</v>
      </c>
      <c r="I80" s="86">
        <f t="shared" si="42"/>
        <v>-6.5000000000000002E-2</v>
      </c>
      <c r="J80" s="100">
        <f t="shared" si="43"/>
        <v>0.33250000000000007</v>
      </c>
      <c r="K80" s="85">
        <f t="shared" si="35"/>
        <v>0.30750000000000005</v>
      </c>
      <c r="L80" s="84">
        <f t="shared" si="50"/>
        <v>2.5000000000000001E-2</v>
      </c>
      <c r="M80" s="81">
        <f t="shared" si="44"/>
        <v>0.27250000000000008</v>
      </c>
      <c r="N80" s="85">
        <f t="shared" si="51"/>
        <v>0.30750000000000005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5">
      <c r="A81" s="80">
        <v>38869</v>
      </c>
      <c r="B81" s="81">
        <f>+[1]Listen!C77</f>
        <v>0</v>
      </c>
      <c r="C81" s="10"/>
      <c r="D81" s="100">
        <f t="shared" si="31"/>
        <v>0.29750000000000004</v>
      </c>
      <c r="E81" s="86">
        <f t="shared" si="39"/>
        <v>0.30000000000000004</v>
      </c>
      <c r="F81" s="84">
        <f t="shared" si="23"/>
        <v>-2.5000000000000001E-3</v>
      </c>
      <c r="G81" s="81">
        <f t="shared" si="41"/>
        <v>0.23750000000000004</v>
      </c>
      <c r="H81" s="85">
        <f t="shared" si="20"/>
        <v>0.29250000000000004</v>
      </c>
      <c r="I81" s="86">
        <f t="shared" si="42"/>
        <v>-5.5000000000000007E-2</v>
      </c>
      <c r="J81" s="100">
        <f t="shared" si="43"/>
        <v>0.31750000000000006</v>
      </c>
      <c r="K81" s="85">
        <f t="shared" si="35"/>
        <v>0.29250000000000004</v>
      </c>
      <c r="L81" s="84">
        <f t="shared" si="50"/>
        <v>2.5000000000000001E-2</v>
      </c>
      <c r="M81" s="81">
        <f t="shared" si="44"/>
        <v>0.25750000000000006</v>
      </c>
      <c r="N81" s="85">
        <f t="shared" si="51"/>
        <v>0.29250000000000004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5">
      <c r="A82" s="80">
        <v>38899</v>
      </c>
      <c r="B82" s="81">
        <f>+[1]Listen!C78</f>
        <v>0</v>
      </c>
      <c r="C82" s="10"/>
      <c r="D82" s="100">
        <f t="shared" si="31"/>
        <v>0.31250000000000006</v>
      </c>
      <c r="E82" s="86">
        <f t="shared" si="39"/>
        <v>0.31500000000000006</v>
      </c>
      <c r="F82" s="84">
        <f t="shared" si="23"/>
        <v>-2.5000000000000001E-3</v>
      </c>
      <c r="G82" s="81">
        <f t="shared" si="41"/>
        <v>0.34250000000000003</v>
      </c>
      <c r="H82" s="85">
        <f t="shared" si="20"/>
        <v>0.36250000000000004</v>
      </c>
      <c r="I82" s="86">
        <f t="shared" si="42"/>
        <v>-0.02</v>
      </c>
      <c r="J82" s="100">
        <f t="shared" si="43"/>
        <v>0.38750000000000007</v>
      </c>
      <c r="K82" s="85">
        <f t="shared" si="35"/>
        <v>0.36250000000000004</v>
      </c>
      <c r="L82" s="84">
        <f t="shared" si="50"/>
        <v>2.5000000000000001E-2</v>
      </c>
      <c r="M82" s="81">
        <f t="shared" si="44"/>
        <v>0.34250000000000003</v>
      </c>
      <c r="N82" s="85">
        <f t="shared" si="51"/>
        <v>0.36250000000000004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5">
      <c r="A83" s="80">
        <v>38930</v>
      </c>
      <c r="B83" s="81">
        <f>+[1]Listen!C79</f>
        <v>0</v>
      </c>
      <c r="C83" s="10"/>
      <c r="D83" s="100">
        <f t="shared" si="31"/>
        <v>0.31250000000000006</v>
      </c>
      <c r="E83" s="86">
        <f t="shared" si="39"/>
        <v>0.31500000000000006</v>
      </c>
      <c r="F83" s="84">
        <f t="shared" si="23"/>
        <v>-2.5000000000000001E-3</v>
      </c>
      <c r="G83" s="81">
        <f t="shared" si="41"/>
        <v>0.34250000000000003</v>
      </c>
      <c r="H83" s="85">
        <f t="shared" si="20"/>
        <v>0.36250000000000004</v>
      </c>
      <c r="I83" s="86">
        <f t="shared" si="42"/>
        <v>-0.02</v>
      </c>
      <c r="J83" s="100">
        <f t="shared" si="43"/>
        <v>0.37750000000000006</v>
      </c>
      <c r="K83" s="85">
        <f t="shared" si="35"/>
        <v>0.36250000000000004</v>
      </c>
      <c r="L83" s="84">
        <f t="shared" si="50"/>
        <v>1.4999999999999999E-2</v>
      </c>
      <c r="M83" s="81">
        <f t="shared" si="44"/>
        <v>0.34250000000000003</v>
      </c>
      <c r="N83" s="85">
        <f t="shared" si="51"/>
        <v>0.36250000000000004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5">
      <c r="A84" s="80">
        <v>38961</v>
      </c>
      <c r="B84" s="81">
        <f>+[1]Listen!C80</f>
        <v>0</v>
      </c>
      <c r="C84" s="10"/>
      <c r="D84" s="100">
        <f t="shared" si="31"/>
        <v>0.28750000000000003</v>
      </c>
      <c r="E84" s="86">
        <f t="shared" si="39"/>
        <v>0.29000000000000004</v>
      </c>
      <c r="F84" s="84">
        <f t="shared" si="23"/>
        <v>-2.5000000000000001E-3</v>
      </c>
      <c r="G84" s="81">
        <f t="shared" si="41"/>
        <v>0.23250000000000001</v>
      </c>
      <c r="H84" s="85">
        <f t="shared" si="20"/>
        <v>0.27250000000000002</v>
      </c>
      <c r="I84" s="86">
        <f t="shared" si="42"/>
        <v>-0.04</v>
      </c>
      <c r="J84" s="100">
        <f t="shared" si="43"/>
        <v>0.28750000000000003</v>
      </c>
      <c r="K84" s="85">
        <f t="shared" si="35"/>
        <v>0.27250000000000002</v>
      </c>
      <c r="L84" s="84">
        <f t="shared" si="50"/>
        <v>1.4999999999999999E-2</v>
      </c>
      <c r="M84" s="81">
        <f t="shared" si="44"/>
        <v>0.2525</v>
      </c>
      <c r="N84" s="85">
        <f t="shared" si="51"/>
        <v>0.27250000000000002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5">
      <c r="A85" s="80">
        <v>38991</v>
      </c>
      <c r="B85" s="81">
        <f>+[1]Listen!C81</f>
        <v>0</v>
      </c>
      <c r="C85" s="10"/>
      <c r="D85" s="100">
        <f t="shared" si="31"/>
        <v>0.34500000000000008</v>
      </c>
      <c r="E85" s="86">
        <f t="shared" si="39"/>
        <v>0.35000000000000009</v>
      </c>
      <c r="F85" s="84">
        <f t="shared" si="23"/>
        <v>-5.0000000000000001E-3</v>
      </c>
      <c r="G85" s="81">
        <f t="shared" si="41"/>
        <v>0.20750000000000005</v>
      </c>
      <c r="H85" s="85">
        <f t="shared" si="20"/>
        <v>0.29250000000000004</v>
      </c>
      <c r="I85" s="86">
        <f t="shared" si="42"/>
        <v>-8.4999999999999992E-2</v>
      </c>
      <c r="J85" s="100">
        <f t="shared" si="43"/>
        <v>0.30250000000000005</v>
      </c>
      <c r="K85" s="85">
        <f t="shared" si="35"/>
        <v>0.29250000000000004</v>
      </c>
      <c r="L85" s="84">
        <f t="shared" si="50"/>
        <v>9.9999999999999985E-3</v>
      </c>
      <c r="M85" s="81">
        <f t="shared" si="44"/>
        <v>0.23750000000000004</v>
      </c>
      <c r="N85" s="85">
        <f t="shared" si="51"/>
        <v>0.29250000000000004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5">
      <c r="A86" s="80">
        <v>39022</v>
      </c>
      <c r="B86" s="81">
        <f>+[1]Listen!C82</f>
        <v>0</v>
      </c>
      <c r="C86" s="10"/>
      <c r="D86" s="101">
        <f t="shared" si="31"/>
        <v>0.44999999999999996</v>
      </c>
      <c r="E86" s="83">
        <f t="shared" si="39"/>
        <v>0.41</v>
      </c>
      <c r="F86" s="88">
        <f t="shared" si="23"/>
        <v>0.04</v>
      </c>
      <c r="G86" s="102">
        <f t="shared" si="41"/>
        <v>0.24500000000000005</v>
      </c>
      <c r="H86" s="82">
        <f t="shared" si="20"/>
        <v>0.41500000000000004</v>
      </c>
      <c r="I86" s="83">
        <f t="shared" si="42"/>
        <v>-0.16999999999999998</v>
      </c>
      <c r="J86" s="101">
        <f t="shared" si="43"/>
        <v>0.47500000000000003</v>
      </c>
      <c r="K86" s="82">
        <f t="shared" si="35"/>
        <v>0.41500000000000004</v>
      </c>
      <c r="L86" s="88">
        <f t="shared" si="50"/>
        <v>0.06</v>
      </c>
      <c r="M86" s="102">
        <f t="shared" si="44"/>
        <v>0.36500000000000005</v>
      </c>
      <c r="N86" s="82">
        <f t="shared" si="51"/>
        <v>0.41500000000000004</v>
      </c>
      <c r="O86" s="83">
        <f t="shared" si="36"/>
        <v>-0.05</v>
      </c>
      <c r="P86" s="101">
        <f t="shared" si="45"/>
        <v>0.44999999999999996</v>
      </c>
      <c r="Q86" s="83">
        <f t="shared" ref="Q86:R90" si="53">E86</f>
        <v>0.41</v>
      </c>
      <c r="R86" s="107">
        <f t="shared" si="53"/>
        <v>0.04</v>
      </c>
      <c r="S86" s="107">
        <f t="shared" si="47"/>
        <v>0.44999999999999996</v>
      </c>
      <c r="T86" s="107">
        <f t="shared" ref="T86:U90" si="54">E86</f>
        <v>0.41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5">
      <c r="A87" s="80">
        <v>39052</v>
      </c>
      <c r="B87" s="81">
        <f>+[1]Listen!C83</f>
        <v>0</v>
      </c>
      <c r="C87" s="10"/>
      <c r="D87" s="100">
        <f t="shared" si="31"/>
        <v>0.76500000000000012</v>
      </c>
      <c r="E87" s="86">
        <f t="shared" si="39"/>
        <v>0.72500000000000009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1.1399999999999999</v>
      </c>
      <c r="K87" s="85">
        <f t="shared" si="35"/>
        <v>0.98</v>
      </c>
      <c r="L87" s="84">
        <f t="shared" si="50"/>
        <v>0.16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0.76500000000000012</v>
      </c>
      <c r="Q87" s="86">
        <f t="shared" si="53"/>
        <v>0.72500000000000009</v>
      </c>
      <c r="R87" s="103">
        <f t="shared" si="53"/>
        <v>0.04</v>
      </c>
      <c r="S87" s="103">
        <f t="shared" si="47"/>
        <v>0.76500000000000012</v>
      </c>
      <c r="T87" s="103">
        <f t="shared" si="54"/>
        <v>0.72500000000000009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5">
      <c r="A88" s="80">
        <v>39083</v>
      </c>
      <c r="B88" s="81">
        <f>+[1]Listen!C84</f>
        <v>0</v>
      </c>
      <c r="C88" s="10"/>
      <c r="D88" s="100">
        <f t="shared" si="31"/>
        <v>1.0050000000000001</v>
      </c>
      <c r="E88" s="86">
        <f t="shared" si="39"/>
        <v>0.96500000000000008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1.9400000000000002</v>
      </c>
      <c r="K88" s="85">
        <f t="shared" si="35"/>
        <v>1.6</v>
      </c>
      <c r="L88" s="84">
        <f t="shared" si="50"/>
        <v>0.34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1.0050000000000001</v>
      </c>
      <c r="Q88" s="86">
        <f t="shared" si="53"/>
        <v>0.96500000000000008</v>
      </c>
      <c r="R88" s="103">
        <f t="shared" si="53"/>
        <v>0.04</v>
      </c>
      <c r="S88" s="103">
        <f t="shared" si="47"/>
        <v>1.0050000000000001</v>
      </c>
      <c r="T88" s="103">
        <f t="shared" si="54"/>
        <v>0.96500000000000008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5">
      <c r="A89" s="80">
        <v>39114</v>
      </c>
      <c r="B89" s="81">
        <f>+[1]Listen!C85</f>
        <v>0</v>
      </c>
      <c r="C89" s="10"/>
      <c r="D89" s="100">
        <f t="shared" si="31"/>
        <v>0.9850000000000001</v>
      </c>
      <c r="E89" s="86">
        <f t="shared" si="39"/>
        <v>0.94500000000000006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1.9400000000000002</v>
      </c>
      <c r="K89" s="85">
        <f t="shared" si="35"/>
        <v>1.6</v>
      </c>
      <c r="L89" s="84">
        <f t="shared" si="50"/>
        <v>0.34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0.9850000000000001</v>
      </c>
      <c r="Q89" s="86">
        <f t="shared" si="53"/>
        <v>0.94500000000000006</v>
      </c>
      <c r="R89" s="103">
        <f t="shared" si="53"/>
        <v>0.04</v>
      </c>
      <c r="S89" s="103">
        <f t="shared" si="47"/>
        <v>0.9850000000000001</v>
      </c>
      <c r="T89" s="103">
        <f t="shared" si="54"/>
        <v>0.94500000000000006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5">
      <c r="A90" s="80">
        <v>39142</v>
      </c>
      <c r="B90" s="81">
        <f>+[1]Listen!C86</f>
        <v>0</v>
      </c>
      <c r="C90" s="10"/>
      <c r="D90" s="100">
        <f t="shared" si="31"/>
        <v>0.52</v>
      </c>
      <c r="E90" s="86">
        <f t="shared" si="39"/>
        <v>0.48</v>
      </c>
      <c r="F90" s="84">
        <f t="shared" si="23"/>
        <v>0.04</v>
      </c>
      <c r="G90" s="81">
        <f t="shared" si="41"/>
        <v>0.30000000000000004</v>
      </c>
      <c r="H90" s="85">
        <f t="shared" si="20"/>
        <v>0.47000000000000003</v>
      </c>
      <c r="I90" s="86">
        <f t="shared" si="42"/>
        <v>-0.16999999999999998</v>
      </c>
      <c r="J90" s="100">
        <f t="shared" si="43"/>
        <v>0.57000000000000006</v>
      </c>
      <c r="K90" s="85">
        <f t="shared" si="35"/>
        <v>0.47000000000000003</v>
      </c>
      <c r="L90" s="84">
        <f t="shared" si="50"/>
        <v>0.1</v>
      </c>
      <c r="M90" s="81">
        <f t="shared" si="44"/>
        <v>0.42000000000000004</v>
      </c>
      <c r="N90" s="85">
        <f t="shared" si="51"/>
        <v>0.47000000000000003</v>
      </c>
      <c r="O90" s="86">
        <f t="shared" si="36"/>
        <v>-0.05</v>
      </c>
      <c r="P90" s="100">
        <f t="shared" si="45"/>
        <v>0.52</v>
      </c>
      <c r="Q90" s="86">
        <f t="shared" si="53"/>
        <v>0.48</v>
      </c>
      <c r="R90" s="103">
        <f t="shared" si="53"/>
        <v>0.04</v>
      </c>
      <c r="S90" s="103">
        <f t="shared" si="47"/>
        <v>0.52</v>
      </c>
      <c r="T90" s="103">
        <f t="shared" si="54"/>
        <v>0.48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5">
      <c r="A91" s="80">
        <v>39173</v>
      </c>
      <c r="B91" s="81">
        <f>+[1]Listen!C87</f>
        <v>0</v>
      </c>
      <c r="C91" s="10"/>
      <c r="D91" s="101">
        <f t="shared" si="31"/>
        <v>0.31250000000000006</v>
      </c>
      <c r="E91" s="83">
        <f t="shared" si="39"/>
        <v>0.31000000000000005</v>
      </c>
      <c r="F91" s="88">
        <f t="shared" si="23"/>
        <v>2.5000000000000001E-3</v>
      </c>
      <c r="G91" s="102">
        <f t="shared" si="41"/>
        <v>0.24750000000000003</v>
      </c>
      <c r="H91" s="82">
        <f t="shared" si="20"/>
        <v>0.33250000000000002</v>
      </c>
      <c r="I91" s="83">
        <f t="shared" si="42"/>
        <v>-8.4999999999999992E-2</v>
      </c>
      <c r="J91" s="101">
        <f t="shared" si="43"/>
        <v>0.35750000000000004</v>
      </c>
      <c r="K91" s="82">
        <f t="shared" si="35"/>
        <v>0.33250000000000002</v>
      </c>
      <c r="L91" s="88">
        <f t="shared" si="50"/>
        <v>2.5000000000000001E-2</v>
      </c>
      <c r="M91" s="102">
        <f t="shared" si="44"/>
        <v>0.28750000000000003</v>
      </c>
      <c r="N91" s="82">
        <f t="shared" si="51"/>
        <v>0.33250000000000002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5">
      <c r="A92" s="80">
        <v>39203</v>
      </c>
      <c r="B92" s="81">
        <f>+[1]Listen!C88</f>
        <v>0</v>
      </c>
      <c r="C92" s="10"/>
      <c r="D92" s="100">
        <f t="shared" si="31"/>
        <v>0.29250000000000004</v>
      </c>
      <c r="E92" s="86">
        <f t="shared" si="39"/>
        <v>0.29000000000000004</v>
      </c>
      <c r="F92" s="84">
        <f t="shared" si="23"/>
        <v>2.5000000000000001E-3</v>
      </c>
      <c r="G92" s="81">
        <f t="shared" si="41"/>
        <v>0.24250000000000005</v>
      </c>
      <c r="H92" s="85">
        <f t="shared" si="20"/>
        <v>0.30750000000000005</v>
      </c>
      <c r="I92" s="86">
        <f t="shared" si="42"/>
        <v>-6.5000000000000002E-2</v>
      </c>
      <c r="J92" s="100">
        <f t="shared" si="43"/>
        <v>0.33250000000000007</v>
      </c>
      <c r="K92" s="85">
        <f t="shared" si="35"/>
        <v>0.30750000000000005</v>
      </c>
      <c r="L92" s="84">
        <f t="shared" si="50"/>
        <v>2.5000000000000001E-2</v>
      </c>
      <c r="M92" s="81">
        <f t="shared" si="44"/>
        <v>0.27250000000000008</v>
      </c>
      <c r="N92" s="85">
        <f t="shared" si="51"/>
        <v>0.30750000000000005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5">
      <c r="A93" s="80">
        <v>39234</v>
      </c>
      <c r="B93" s="81">
        <f>+[1]Listen!C89</f>
        <v>0</v>
      </c>
      <c r="C93" s="10"/>
      <c r="D93" s="100">
        <f t="shared" si="31"/>
        <v>0.29750000000000004</v>
      </c>
      <c r="E93" s="86">
        <f t="shared" si="39"/>
        <v>0.30000000000000004</v>
      </c>
      <c r="F93" s="84">
        <f t="shared" si="23"/>
        <v>-2.5000000000000001E-3</v>
      </c>
      <c r="G93" s="81">
        <f t="shared" si="41"/>
        <v>0.23750000000000004</v>
      </c>
      <c r="H93" s="85">
        <f t="shared" si="20"/>
        <v>0.29250000000000004</v>
      </c>
      <c r="I93" s="86">
        <f t="shared" si="42"/>
        <v>-5.5000000000000007E-2</v>
      </c>
      <c r="J93" s="100">
        <f t="shared" si="43"/>
        <v>0.31750000000000006</v>
      </c>
      <c r="K93" s="85">
        <f t="shared" si="35"/>
        <v>0.29250000000000004</v>
      </c>
      <c r="L93" s="84">
        <f t="shared" si="50"/>
        <v>2.5000000000000001E-2</v>
      </c>
      <c r="M93" s="81">
        <f t="shared" si="44"/>
        <v>0.25750000000000006</v>
      </c>
      <c r="N93" s="85">
        <f t="shared" si="51"/>
        <v>0.29250000000000004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5">
      <c r="A94" s="80">
        <v>39264</v>
      </c>
      <c r="B94" s="81">
        <f>+[1]Listen!C90</f>
        <v>0</v>
      </c>
      <c r="C94" s="10"/>
      <c r="D94" s="100">
        <f t="shared" si="31"/>
        <v>0.31250000000000006</v>
      </c>
      <c r="E94" s="86">
        <f t="shared" si="39"/>
        <v>0.31500000000000006</v>
      </c>
      <c r="F94" s="84">
        <f t="shared" si="23"/>
        <v>-2.5000000000000001E-3</v>
      </c>
      <c r="G94" s="81">
        <f t="shared" si="41"/>
        <v>0.34250000000000003</v>
      </c>
      <c r="H94" s="85">
        <f t="shared" si="20"/>
        <v>0.36250000000000004</v>
      </c>
      <c r="I94" s="86">
        <f t="shared" si="42"/>
        <v>-0.02</v>
      </c>
      <c r="J94" s="100">
        <f t="shared" si="43"/>
        <v>0.38750000000000007</v>
      </c>
      <c r="K94" s="85">
        <f t="shared" si="35"/>
        <v>0.36250000000000004</v>
      </c>
      <c r="L94" s="84">
        <f t="shared" si="50"/>
        <v>2.5000000000000001E-2</v>
      </c>
      <c r="M94" s="81">
        <f t="shared" si="44"/>
        <v>0.34250000000000003</v>
      </c>
      <c r="N94" s="85">
        <f t="shared" si="51"/>
        <v>0.36250000000000004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5">
      <c r="A95" s="80">
        <v>39295</v>
      </c>
      <c r="B95" s="81">
        <f>+[1]Listen!C91</f>
        <v>0</v>
      </c>
      <c r="C95" s="10"/>
      <c r="D95" s="100">
        <f t="shared" si="31"/>
        <v>0.31250000000000006</v>
      </c>
      <c r="E95" s="86">
        <f t="shared" si="39"/>
        <v>0.31500000000000006</v>
      </c>
      <c r="F95" s="84">
        <f t="shared" si="23"/>
        <v>-2.5000000000000001E-3</v>
      </c>
      <c r="G95" s="81">
        <f t="shared" si="41"/>
        <v>0.34250000000000003</v>
      </c>
      <c r="H95" s="85">
        <f t="shared" si="20"/>
        <v>0.36250000000000004</v>
      </c>
      <c r="I95" s="86">
        <f t="shared" si="42"/>
        <v>-0.02</v>
      </c>
      <c r="J95" s="100">
        <f t="shared" si="43"/>
        <v>0.37750000000000006</v>
      </c>
      <c r="K95" s="85">
        <f t="shared" si="35"/>
        <v>0.36250000000000004</v>
      </c>
      <c r="L95" s="84">
        <f t="shared" si="50"/>
        <v>1.4999999999999999E-2</v>
      </c>
      <c r="M95" s="81">
        <f t="shared" si="44"/>
        <v>0.34250000000000003</v>
      </c>
      <c r="N95" s="85">
        <f t="shared" si="51"/>
        <v>0.36250000000000004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5">
      <c r="A96" s="80">
        <v>39326</v>
      </c>
      <c r="B96" s="81">
        <f>+[1]Listen!C92</f>
        <v>0</v>
      </c>
      <c r="C96" s="10"/>
      <c r="D96" s="100">
        <f t="shared" si="31"/>
        <v>0.28750000000000003</v>
      </c>
      <c r="E96" s="86">
        <f t="shared" si="39"/>
        <v>0.29000000000000004</v>
      </c>
      <c r="F96" s="84">
        <f t="shared" si="23"/>
        <v>-2.5000000000000001E-3</v>
      </c>
      <c r="G96" s="81">
        <f t="shared" si="41"/>
        <v>0.23250000000000001</v>
      </c>
      <c r="H96" s="85">
        <f t="shared" si="20"/>
        <v>0.27250000000000002</v>
      </c>
      <c r="I96" s="86">
        <f t="shared" si="42"/>
        <v>-0.04</v>
      </c>
      <c r="J96" s="100">
        <f t="shared" si="43"/>
        <v>0.28750000000000003</v>
      </c>
      <c r="K96" s="85">
        <f t="shared" si="35"/>
        <v>0.27250000000000002</v>
      </c>
      <c r="L96" s="84">
        <f t="shared" si="50"/>
        <v>1.4999999999999999E-2</v>
      </c>
      <c r="M96" s="81">
        <f t="shared" si="44"/>
        <v>0.2525</v>
      </c>
      <c r="N96" s="85">
        <f t="shared" si="51"/>
        <v>0.27250000000000002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5">
      <c r="A97" s="80">
        <v>39356</v>
      </c>
      <c r="B97" s="81">
        <f>+[1]Listen!C93</f>
        <v>0</v>
      </c>
      <c r="C97" s="10"/>
      <c r="D97" s="100">
        <f t="shared" si="31"/>
        <v>0.34500000000000008</v>
      </c>
      <c r="E97" s="86">
        <f t="shared" si="39"/>
        <v>0.35000000000000009</v>
      </c>
      <c r="F97" s="84">
        <f t="shared" si="23"/>
        <v>-5.0000000000000001E-3</v>
      </c>
      <c r="G97" s="81">
        <f t="shared" si="41"/>
        <v>0.20750000000000005</v>
      </c>
      <c r="H97" s="85">
        <f t="shared" si="20"/>
        <v>0.29250000000000004</v>
      </c>
      <c r="I97" s="86">
        <f t="shared" si="42"/>
        <v>-8.4999999999999992E-2</v>
      </c>
      <c r="J97" s="100">
        <f t="shared" si="43"/>
        <v>0.30250000000000005</v>
      </c>
      <c r="K97" s="85">
        <f t="shared" si="35"/>
        <v>0.29250000000000004</v>
      </c>
      <c r="L97" s="84">
        <f t="shared" si="50"/>
        <v>9.9999999999999985E-3</v>
      </c>
      <c r="M97" s="81">
        <f t="shared" si="44"/>
        <v>0.23750000000000004</v>
      </c>
      <c r="N97" s="85">
        <f t="shared" si="51"/>
        <v>0.29250000000000004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5">
      <c r="A98" s="80">
        <v>39387</v>
      </c>
      <c r="B98" s="81">
        <f>+[1]Listen!C94</f>
        <v>0</v>
      </c>
      <c r="C98" s="10"/>
      <c r="D98" s="101">
        <f t="shared" si="31"/>
        <v>0.44999999999999996</v>
      </c>
      <c r="E98" s="83">
        <f t="shared" si="39"/>
        <v>0.41</v>
      </c>
      <c r="F98" s="88">
        <f t="shared" si="23"/>
        <v>0.04</v>
      </c>
      <c r="G98" s="102">
        <f t="shared" si="41"/>
        <v>0.24500000000000005</v>
      </c>
      <c r="H98" s="82">
        <f t="shared" si="20"/>
        <v>0.41500000000000004</v>
      </c>
      <c r="I98" s="83">
        <f t="shared" si="42"/>
        <v>-0.16999999999999998</v>
      </c>
      <c r="J98" s="101">
        <f t="shared" si="43"/>
        <v>0.47500000000000003</v>
      </c>
      <c r="K98" s="82">
        <f t="shared" si="35"/>
        <v>0.41500000000000004</v>
      </c>
      <c r="L98" s="88">
        <f t="shared" si="50"/>
        <v>0.06</v>
      </c>
      <c r="M98" s="102">
        <f t="shared" si="44"/>
        <v>0.36500000000000005</v>
      </c>
      <c r="N98" s="82">
        <f t="shared" si="51"/>
        <v>0.41500000000000004</v>
      </c>
      <c r="O98" s="83">
        <f t="shared" si="56"/>
        <v>-0.05</v>
      </c>
      <c r="P98" s="101">
        <f t="shared" si="45"/>
        <v>0.44999999999999996</v>
      </c>
      <c r="Q98" s="83">
        <f t="shared" ref="Q98:R102" si="57">E98</f>
        <v>0.41</v>
      </c>
      <c r="R98" s="107">
        <f t="shared" si="57"/>
        <v>0.04</v>
      </c>
      <c r="S98" s="107">
        <f t="shared" si="47"/>
        <v>0.44999999999999996</v>
      </c>
      <c r="T98" s="107">
        <f t="shared" ref="T98:U102" si="58">E98</f>
        <v>0.41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5">
      <c r="A99" s="80">
        <v>39417</v>
      </c>
      <c r="B99" s="81">
        <f>+[1]Listen!C95</f>
        <v>0</v>
      </c>
      <c r="C99" s="10"/>
      <c r="D99" s="100">
        <f t="shared" si="31"/>
        <v>0.76500000000000012</v>
      </c>
      <c r="E99" s="86">
        <f t="shared" ref="E99:E130" si="59">E87+Y99+AA99</f>
        <v>0.72500000000000009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1.1399999999999999</v>
      </c>
      <c r="K99" s="85">
        <f t="shared" si="35"/>
        <v>0.98</v>
      </c>
      <c r="L99" s="84">
        <f t="shared" si="50"/>
        <v>0.16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0.76500000000000012</v>
      </c>
      <c r="Q99" s="86">
        <f t="shared" si="57"/>
        <v>0.72500000000000009</v>
      </c>
      <c r="R99" s="103">
        <f t="shared" si="57"/>
        <v>0.04</v>
      </c>
      <c r="S99" s="103">
        <f t="shared" si="47"/>
        <v>0.76500000000000012</v>
      </c>
      <c r="T99" s="103">
        <f t="shared" si="58"/>
        <v>0.72500000000000009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5">
      <c r="A100" s="80">
        <v>39448</v>
      </c>
      <c r="B100" s="81">
        <f>+[1]Listen!C96</f>
        <v>0</v>
      </c>
      <c r="C100" s="10"/>
      <c r="D100" s="100">
        <f t="shared" si="31"/>
        <v>1.0050000000000001</v>
      </c>
      <c r="E100" s="86">
        <f t="shared" si="59"/>
        <v>0.96500000000000008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1.9400000000000002</v>
      </c>
      <c r="K100" s="85">
        <f t="shared" si="35"/>
        <v>1.6</v>
      </c>
      <c r="L100" s="84">
        <f t="shared" si="50"/>
        <v>0.34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1.0050000000000001</v>
      </c>
      <c r="Q100" s="86">
        <f t="shared" si="57"/>
        <v>0.96500000000000008</v>
      </c>
      <c r="R100" s="103">
        <f t="shared" si="57"/>
        <v>0.04</v>
      </c>
      <c r="S100" s="103">
        <f t="shared" si="47"/>
        <v>1.0050000000000001</v>
      </c>
      <c r="T100" s="103">
        <f t="shared" si="58"/>
        <v>0.96500000000000008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5">
      <c r="A101" s="80">
        <v>39479</v>
      </c>
      <c r="B101" s="81">
        <f>+[1]Listen!C97</f>
        <v>0</v>
      </c>
      <c r="C101" s="10"/>
      <c r="D101" s="100">
        <f t="shared" si="31"/>
        <v>0.9850000000000001</v>
      </c>
      <c r="E101" s="86">
        <f t="shared" si="59"/>
        <v>0.94500000000000006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1.9400000000000002</v>
      </c>
      <c r="K101" s="85">
        <f t="shared" si="35"/>
        <v>1.6</v>
      </c>
      <c r="L101" s="84">
        <f t="shared" si="50"/>
        <v>0.34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0.9850000000000001</v>
      </c>
      <c r="Q101" s="86">
        <f t="shared" si="57"/>
        <v>0.94500000000000006</v>
      </c>
      <c r="R101" s="103">
        <f t="shared" si="57"/>
        <v>0.04</v>
      </c>
      <c r="S101" s="103">
        <f t="shared" si="47"/>
        <v>0.9850000000000001</v>
      </c>
      <c r="T101" s="103">
        <f t="shared" si="58"/>
        <v>0.94500000000000006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5">
      <c r="A102" s="80">
        <v>39508</v>
      </c>
      <c r="B102" s="81">
        <f>+[1]Listen!C98</f>
        <v>0</v>
      </c>
      <c r="C102" s="10"/>
      <c r="D102" s="100">
        <f t="shared" si="31"/>
        <v>0.52</v>
      </c>
      <c r="E102" s="86">
        <f t="shared" si="59"/>
        <v>0.48</v>
      </c>
      <c r="F102" s="84">
        <f t="shared" si="23"/>
        <v>0.04</v>
      </c>
      <c r="G102" s="81">
        <f t="shared" si="41"/>
        <v>0.30000000000000004</v>
      </c>
      <c r="H102" s="85">
        <f t="shared" si="20"/>
        <v>0.47000000000000003</v>
      </c>
      <c r="I102" s="86">
        <f t="shared" si="42"/>
        <v>-0.16999999999999998</v>
      </c>
      <c r="J102" s="100">
        <f t="shared" si="43"/>
        <v>0.57000000000000006</v>
      </c>
      <c r="K102" s="85">
        <f t="shared" si="35"/>
        <v>0.47000000000000003</v>
      </c>
      <c r="L102" s="84">
        <f t="shared" si="50"/>
        <v>0.1</v>
      </c>
      <c r="M102" s="81">
        <f t="shared" si="44"/>
        <v>0.42000000000000004</v>
      </c>
      <c r="N102" s="85">
        <f t="shared" si="51"/>
        <v>0.47000000000000003</v>
      </c>
      <c r="O102" s="86">
        <f t="shared" si="56"/>
        <v>-0.05</v>
      </c>
      <c r="P102" s="100">
        <f t="shared" si="45"/>
        <v>0.52</v>
      </c>
      <c r="Q102" s="86">
        <f t="shared" si="57"/>
        <v>0.48</v>
      </c>
      <c r="R102" s="103">
        <f t="shared" si="57"/>
        <v>0.04</v>
      </c>
      <c r="S102" s="103">
        <f t="shared" si="47"/>
        <v>0.52</v>
      </c>
      <c r="T102" s="103">
        <f t="shared" si="58"/>
        <v>0.48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5">
      <c r="A103" s="80">
        <v>39539</v>
      </c>
      <c r="B103" s="81">
        <f>+[1]Listen!C99</f>
        <v>0</v>
      </c>
      <c r="C103" s="10"/>
      <c r="D103" s="101">
        <f t="shared" si="31"/>
        <v>0.31250000000000006</v>
      </c>
      <c r="E103" s="83">
        <f t="shared" si="59"/>
        <v>0.31000000000000005</v>
      </c>
      <c r="F103" s="88">
        <f t="shared" si="23"/>
        <v>2.5000000000000001E-3</v>
      </c>
      <c r="G103" s="102">
        <f t="shared" si="41"/>
        <v>0.24750000000000003</v>
      </c>
      <c r="H103" s="82">
        <f t="shared" ref="H103:H166" si="60">K103</f>
        <v>0.33250000000000002</v>
      </c>
      <c r="I103" s="83">
        <f t="shared" si="42"/>
        <v>-8.4999999999999992E-2</v>
      </c>
      <c r="J103" s="101">
        <f t="shared" si="43"/>
        <v>0.35750000000000004</v>
      </c>
      <c r="K103" s="82">
        <f t="shared" si="35"/>
        <v>0.33250000000000002</v>
      </c>
      <c r="L103" s="88">
        <f t="shared" si="50"/>
        <v>2.5000000000000001E-2</v>
      </c>
      <c r="M103" s="102">
        <f t="shared" si="44"/>
        <v>0.28750000000000003</v>
      </c>
      <c r="N103" s="82">
        <f t="shared" si="51"/>
        <v>0.33250000000000002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5">
      <c r="A104" s="80">
        <v>39569</v>
      </c>
      <c r="B104" s="81">
        <f>+[1]Listen!C100</f>
        <v>0</v>
      </c>
      <c r="C104" s="10"/>
      <c r="D104" s="100">
        <f t="shared" si="31"/>
        <v>0.29250000000000004</v>
      </c>
      <c r="E104" s="86">
        <f t="shared" si="59"/>
        <v>0.29000000000000004</v>
      </c>
      <c r="F104" s="84">
        <f t="shared" si="23"/>
        <v>2.5000000000000001E-3</v>
      </c>
      <c r="G104" s="81">
        <f t="shared" si="41"/>
        <v>0.24250000000000005</v>
      </c>
      <c r="H104" s="85">
        <f t="shared" si="60"/>
        <v>0.30750000000000005</v>
      </c>
      <c r="I104" s="86">
        <f t="shared" si="42"/>
        <v>-6.5000000000000002E-2</v>
      </c>
      <c r="J104" s="100">
        <f t="shared" si="43"/>
        <v>0.33250000000000007</v>
      </c>
      <c r="K104" s="85">
        <f t="shared" si="35"/>
        <v>0.30750000000000005</v>
      </c>
      <c r="L104" s="84">
        <f t="shared" si="50"/>
        <v>2.5000000000000001E-2</v>
      </c>
      <c r="M104" s="81">
        <f t="shared" si="44"/>
        <v>0.27250000000000008</v>
      </c>
      <c r="N104" s="85">
        <f t="shared" si="51"/>
        <v>0.30750000000000005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5">
      <c r="A105" s="80">
        <v>39600</v>
      </c>
      <c r="B105" s="81">
        <f>+[1]Listen!C101</f>
        <v>0</v>
      </c>
      <c r="C105" s="10"/>
      <c r="D105" s="100">
        <f t="shared" si="31"/>
        <v>0.29750000000000004</v>
      </c>
      <c r="E105" s="86">
        <f t="shared" si="59"/>
        <v>0.30000000000000004</v>
      </c>
      <c r="F105" s="84">
        <f t="shared" si="23"/>
        <v>-2.5000000000000001E-3</v>
      </c>
      <c r="G105" s="81">
        <f t="shared" si="41"/>
        <v>0.23750000000000004</v>
      </c>
      <c r="H105" s="85">
        <f t="shared" si="60"/>
        <v>0.29250000000000004</v>
      </c>
      <c r="I105" s="86">
        <f t="shared" si="42"/>
        <v>-5.5000000000000007E-2</v>
      </c>
      <c r="J105" s="100">
        <f t="shared" si="43"/>
        <v>0.31750000000000006</v>
      </c>
      <c r="K105" s="85">
        <f t="shared" si="35"/>
        <v>0.29250000000000004</v>
      </c>
      <c r="L105" s="84">
        <f t="shared" si="50"/>
        <v>2.5000000000000001E-2</v>
      </c>
      <c r="M105" s="81">
        <f t="shared" si="44"/>
        <v>0.25750000000000006</v>
      </c>
      <c r="N105" s="85">
        <f t="shared" si="51"/>
        <v>0.29250000000000004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5">
      <c r="A106" s="80">
        <v>39630</v>
      </c>
      <c r="B106" s="81">
        <f>+[1]Listen!C102</f>
        <v>0</v>
      </c>
      <c r="C106" s="10"/>
      <c r="D106" s="100">
        <f t="shared" si="31"/>
        <v>0.31250000000000006</v>
      </c>
      <c r="E106" s="86">
        <f t="shared" si="59"/>
        <v>0.31500000000000006</v>
      </c>
      <c r="F106" s="84">
        <f t="shared" si="23"/>
        <v>-2.5000000000000001E-3</v>
      </c>
      <c r="G106" s="81">
        <f t="shared" si="41"/>
        <v>0.34250000000000003</v>
      </c>
      <c r="H106" s="85">
        <f t="shared" si="60"/>
        <v>0.36250000000000004</v>
      </c>
      <c r="I106" s="86">
        <f t="shared" si="42"/>
        <v>-0.02</v>
      </c>
      <c r="J106" s="100">
        <f t="shared" ref="J106:J137" si="62">K106+L106</f>
        <v>0.38750000000000007</v>
      </c>
      <c r="K106" s="85">
        <f t="shared" si="35"/>
        <v>0.36250000000000004</v>
      </c>
      <c r="L106" s="84">
        <f t="shared" si="50"/>
        <v>2.5000000000000001E-2</v>
      </c>
      <c r="M106" s="81">
        <f t="shared" si="44"/>
        <v>0.34250000000000003</v>
      </c>
      <c r="N106" s="85">
        <f t="shared" si="51"/>
        <v>0.36250000000000004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5">
      <c r="A107" s="80">
        <v>39661</v>
      </c>
      <c r="B107" s="81">
        <f>+[1]Listen!C103</f>
        <v>0</v>
      </c>
      <c r="C107" s="10"/>
      <c r="D107" s="100">
        <f t="shared" si="31"/>
        <v>0.31250000000000006</v>
      </c>
      <c r="E107" s="86">
        <f t="shared" si="59"/>
        <v>0.31500000000000006</v>
      </c>
      <c r="F107" s="84">
        <f t="shared" ref="F107:F170" si="63">F95</f>
        <v>-2.5000000000000001E-3</v>
      </c>
      <c r="G107" s="81">
        <f t="shared" si="41"/>
        <v>0.34250000000000003</v>
      </c>
      <c r="H107" s="85">
        <f t="shared" si="60"/>
        <v>0.36250000000000004</v>
      </c>
      <c r="I107" s="86">
        <f t="shared" si="42"/>
        <v>-0.02</v>
      </c>
      <c r="J107" s="100">
        <f t="shared" si="62"/>
        <v>0.37750000000000006</v>
      </c>
      <c r="K107" s="85">
        <f t="shared" si="35"/>
        <v>0.36250000000000004</v>
      </c>
      <c r="L107" s="84">
        <f t="shared" ref="L107:L138" si="64">L95</f>
        <v>1.4999999999999999E-2</v>
      </c>
      <c r="M107" s="81">
        <f t="shared" si="44"/>
        <v>0.34250000000000003</v>
      </c>
      <c r="N107" s="85">
        <f t="shared" si="51"/>
        <v>0.36250000000000004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5">
      <c r="A108" s="80">
        <v>39692</v>
      </c>
      <c r="B108" s="81">
        <f>+[1]Listen!C104</f>
        <v>0</v>
      </c>
      <c r="C108" s="10"/>
      <c r="D108" s="100">
        <f t="shared" si="31"/>
        <v>0.28750000000000003</v>
      </c>
      <c r="E108" s="86">
        <f t="shared" si="59"/>
        <v>0.29000000000000004</v>
      </c>
      <c r="F108" s="84">
        <f t="shared" si="63"/>
        <v>-2.5000000000000001E-3</v>
      </c>
      <c r="G108" s="81">
        <f t="shared" si="41"/>
        <v>0.23250000000000001</v>
      </c>
      <c r="H108" s="85">
        <f t="shared" si="60"/>
        <v>0.27250000000000002</v>
      </c>
      <c r="I108" s="86">
        <f t="shared" si="42"/>
        <v>-0.04</v>
      </c>
      <c r="J108" s="100">
        <f t="shared" si="62"/>
        <v>0.28750000000000003</v>
      </c>
      <c r="K108" s="85">
        <f t="shared" si="35"/>
        <v>0.27250000000000002</v>
      </c>
      <c r="L108" s="84">
        <f t="shared" si="64"/>
        <v>1.4999999999999999E-2</v>
      </c>
      <c r="M108" s="81">
        <f t="shared" si="44"/>
        <v>0.2525</v>
      </c>
      <c r="N108" s="85">
        <f t="shared" si="51"/>
        <v>0.27250000000000002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5">
      <c r="A109" s="80">
        <v>39722</v>
      </c>
      <c r="B109" s="81">
        <f>+[1]Listen!C105</f>
        <v>0</v>
      </c>
      <c r="C109" s="10"/>
      <c r="D109" s="100">
        <f t="shared" si="31"/>
        <v>0.34500000000000008</v>
      </c>
      <c r="E109" s="86">
        <f t="shared" si="59"/>
        <v>0.35000000000000009</v>
      </c>
      <c r="F109" s="84">
        <f t="shared" si="63"/>
        <v>-5.0000000000000001E-3</v>
      </c>
      <c r="G109" s="81">
        <f t="shared" si="41"/>
        <v>0.20750000000000005</v>
      </c>
      <c r="H109" s="85">
        <f t="shared" si="60"/>
        <v>0.29250000000000004</v>
      </c>
      <c r="I109" s="86">
        <f t="shared" si="42"/>
        <v>-8.4999999999999992E-2</v>
      </c>
      <c r="J109" s="100">
        <f t="shared" si="62"/>
        <v>0.30250000000000005</v>
      </c>
      <c r="K109" s="85">
        <f t="shared" si="35"/>
        <v>0.29250000000000004</v>
      </c>
      <c r="L109" s="84">
        <f t="shared" si="64"/>
        <v>9.9999999999999985E-3</v>
      </c>
      <c r="M109" s="81">
        <f t="shared" si="44"/>
        <v>0.23750000000000004</v>
      </c>
      <c r="N109" s="85">
        <f t="shared" si="51"/>
        <v>0.29250000000000004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5">
      <c r="A110" s="80">
        <v>39753</v>
      </c>
      <c r="B110" s="81">
        <f>+[1]Listen!C106</f>
        <v>0</v>
      </c>
      <c r="C110" s="10"/>
      <c r="D110" s="101">
        <f t="shared" si="31"/>
        <v>0.44999999999999996</v>
      </c>
      <c r="E110" s="83">
        <f t="shared" si="59"/>
        <v>0.41</v>
      </c>
      <c r="F110" s="88">
        <f t="shared" si="63"/>
        <v>0.04</v>
      </c>
      <c r="G110" s="102">
        <f t="shared" si="41"/>
        <v>0.24500000000000005</v>
      </c>
      <c r="H110" s="82">
        <f t="shared" si="60"/>
        <v>0.41500000000000004</v>
      </c>
      <c r="I110" s="83">
        <f t="shared" si="42"/>
        <v>-0.16999999999999998</v>
      </c>
      <c r="J110" s="101">
        <f t="shared" si="62"/>
        <v>0.47500000000000003</v>
      </c>
      <c r="K110" s="82">
        <f t="shared" si="35"/>
        <v>0.41500000000000004</v>
      </c>
      <c r="L110" s="88">
        <f t="shared" si="64"/>
        <v>0.06</v>
      </c>
      <c r="M110" s="102">
        <f t="shared" si="44"/>
        <v>0.36500000000000005</v>
      </c>
      <c r="N110" s="82">
        <f t="shared" si="51"/>
        <v>0.41500000000000004</v>
      </c>
      <c r="O110" s="83">
        <f t="shared" si="56"/>
        <v>-0.05</v>
      </c>
      <c r="P110" s="101">
        <f t="shared" si="45"/>
        <v>0.44999999999999996</v>
      </c>
      <c r="Q110" s="83">
        <f t="shared" ref="Q110:R114" si="65">E110</f>
        <v>0.41</v>
      </c>
      <c r="R110" s="107">
        <f t="shared" si="65"/>
        <v>0.04</v>
      </c>
      <c r="S110" s="107">
        <f t="shared" si="47"/>
        <v>0.44999999999999996</v>
      </c>
      <c r="T110" s="107">
        <f t="shared" ref="T110:U114" si="66">E110</f>
        <v>0.41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5">
      <c r="A111" s="80">
        <v>39783</v>
      </c>
      <c r="B111" s="81">
        <f>+[1]Listen!C107</f>
        <v>0</v>
      </c>
      <c r="C111" s="10"/>
      <c r="D111" s="100">
        <f t="shared" si="31"/>
        <v>0.76500000000000012</v>
      </c>
      <c r="E111" s="86">
        <f t="shared" si="59"/>
        <v>0.72500000000000009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1.1399999999999999</v>
      </c>
      <c r="K111" s="85">
        <f t="shared" si="35"/>
        <v>0.98</v>
      </c>
      <c r="L111" s="84">
        <f t="shared" si="64"/>
        <v>0.16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0.76500000000000012</v>
      </c>
      <c r="Q111" s="86">
        <f t="shared" si="65"/>
        <v>0.72500000000000009</v>
      </c>
      <c r="R111" s="103">
        <f t="shared" si="65"/>
        <v>0.04</v>
      </c>
      <c r="S111" s="103">
        <f t="shared" si="47"/>
        <v>0.76500000000000012</v>
      </c>
      <c r="T111" s="103">
        <f t="shared" si="66"/>
        <v>0.72500000000000009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5">
      <c r="A112" s="80">
        <v>39814</v>
      </c>
      <c r="B112" s="81">
        <f>+[1]Listen!C108</f>
        <v>0</v>
      </c>
      <c r="C112" s="10"/>
      <c r="D112" s="100">
        <f t="shared" si="31"/>
        <v>1.0050000000000001</v>
      </c>
      <c r="E112" s="86">
        <f t="shared" si="59"/>
        <v>0.96500000000000008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1.9400000000000002</v>
      </c>
      <c r="K112" s="85">
        <f t="shared" si="35"/>
        <v>1.6</v>
      </c>
      <c r="L112" s="84">
        <f t="shared" si="64"/>
        <v>0.34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1.0050000000000001</v>
      </c>
      <c r="Q112" s="86">
        <f t="shared" si="65"/>
        <v>0.96500000000000008</v>
      </c>
      <c r="R112" s="103">
        <f t="shared" si="65"/>
        <v>0.04</v>
      </c>
      <c r="S112" s="103">
        <f t="shared" si="47"/>
        <v>1.0050000000000001</v>
      </c>
      <c r="T112" s="103">
        <f t="shared" si="66"/>
        <v>0.96500000000000008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5">
      <c r="A113" s="80">
        <v>39845</v>
      </c>
      <c r="B113" s="81">
        <f>+[1]Listen!C109</f>
        <v>0</v>
      </c>
      <c r="C113" s="10"/>
      <c r="D113" s="100">
        <f t="shared" si="31"/>
        <v>0.9850000000000001</v>
      </c>
      <c r="E113" s="86">
        <f t="shared" si="59"/>
        <v>0.94500000000000006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1.9400000000000002</v>
      </c>
      <c r="K113" s="85">
        <f t="shared" si="35"/>
        <v>1.6</v>
      </c>
      <c r="L113" s="84">
        <f t="shared" si="64"/>
        <v>0.34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0.9850000000000001</v>
      </c>
      <c r="Q113" s="86">
        <f t="shared" si="65"/>
        <v>0.94500000000000006</v>
      </c>
      <c r="R113" s="103">
        <f t="shared" si="65"/>
        <v>0.04</v>
      </c>
      <c r="S113" s="103">
        <f t="shared" si="47"/>
        <v>0.9850000000000001</v>
      </c>
      <c r="T113" s="103">
        <f t="shared" si="66"/>
        <v>0.94500000000000006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5">
      <c r="A114" s="80">
        <v>39873</v>
      </c>
      <c r="B114" s="81">
        <f>+[1]Listen!C110</f>
        <v>0</v>
      </c>
      <c r="C114" s="10"/>
      <c r="D114" s="100">
        <f t="shared" si="31"/>
        <v>0.52</v>
      </c>
      <c r="E114" s="86">
        <f t="shared" si="59"/>
        <v>0.48</v>
      </c>
      <c r="F114" s="84">
        <f t="shared" si="63"/>
        <v>0.04</v>
      </c>
      <c r="G114" s="81">
        <f t="shared" si="41"/>
        <v>0.30000000000000004</v>
      </c>
      <c r="H114" s="85">
        <f t="shared" si="60"/>
        <v>0.47000000000000003</v>
      </c>
      <c r="I114" s="86">
        <f t="shared" si="42"/>
        <v>-0.16999999999999998</v>
      </c>
      <c r="J114" s="100">
        <f t="shared" si="62"/>
        <v>0.57000000000000006</v>
      </c>
      <c r="K114" s="85">
        <f t="shared" si="35"/>
        <v>0.47000000000000003</v>
      </c>
      <c r="L114" s="84">
        <f t="shared" si="64"/>
        <v>0.1</v>
      </c>
      <c r="M114" s="81">
        <f t="shared" si="44"/>
        <v>0.42000000000000004</v>
      </c>
      <c r="N114" s="85">
        <f t="shared" si="51"/>
        <v>0.47000000000000003</v>
      </c>
      <c r="O114" s="86">
        <f t="shared" si="56"/>
        <v>-0.05</v>
      </c>
      <c r="P114" s="100">
        <f t="shared" si="45"/>
        <v>0.52</v>
      </c>
      <c r="Q114" s="86">
        <f t="shared" si="65"/>
        <v>0.48</v>
      </c>
      <c r="R114" s="103">
        <f t="shared" si="65"/>
        <v>0.04</v>
      </c>
      <c r="S114" s="103">
        <f t="shared" si="47"/>
        <v>0.52</v>
      </c>
      <c r="T114" s="103">
        <f t="shared" si="66"/>
        <v>0.48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5">
      <c r="A115" s="80">
        <v>39904</v>
      </c>
      <c r="B115" s="81">
        <f>+[1]Listen!C111</f>
        <v>0</v>
      </c>
      <c r="C115" s="10"/>
      <c r="D115" s="101">
        <f t="shared" ref="D115:D178" si="67">E115+F115</f>
        <v>0.31250000000000006</v>
      </c>
      <c r="E115" s="83">
        <f t="shared" si="59"/>
        <v>0.31000000000000005</v>
      </c>
      <c r="F115" s="88">
        <f t="shared" si="63"/>
        <v>2.5000000000000001E-3</v>
      </c>
      <c r="G115" s="102">
        <f t="shared" si="41"/>
        <v>0.24750000000000003</v>
      </c>
      <c r="H115" s="82">
        <f t="shared" si="60"/>
        <v>0.33250000000000002</v>
      </c>
      <c r="I115" s="83">
        <f t="shared" si="42"/>
        <v>-8.4999999999999992E-2</v>
      </c>
      <c r="J115" s="101">
        <f t="shared" si="62"/>
        <v>0.35750000000000004</v>
      </c>
      <c r="K115" s="82">
        <f t="shared" si="35"/>
        <v>0.33250000000000002</v>
      </c>
      <c r="L115" s="88">
        <f t="shared" si="64"/>
        <v>2.5000000000000001E-2</v>
      </c>
      <c r="M115" s="102">
        <f t="shared" si="44"/>
        <v>0.28750000000000003</v>
      </c>
      <c r="N115" s="82">
        <f t="shared" si="51"/>
        <v>0.33250000000000002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5">
      <c r="A116" s="80">
        <v>39934</v>
      </c>
      <c r="B116" s="81">
        <f>+[1]Listen!C112</f>
        <v>0</v>
      </c>
      <c r="C116" s="10"/>
      <c r="D116" s="100">
        <f t="shared" si="67"/>
        <v>0.29250000000000004</v>
      </c>
      <c r="E116" s="86">
        <f t="shared" si="59"/>
        <v>0.29000000000000004</v>
      </c>
      <c r="F116" s="84">
        <f t="shared" si="63"/>
        <v>2.5000000000000001E-3</v>
      </c>
      <c r="G116" s="81">
        <f t="shared" si="41"/>
        <v>0.24250000000000005</v>
      </c>
      <c r="H116" s="85">
        <f t="shared" si="60"/>
        <v>0.30750000000000005</v>
      </c>
      <c r="I116" s="86">
        <f t="shared" si="42"/>
        <v>-6.5000000000000002E-2</v>
      </c>
      <c r="J116" s="100">
        <f t="shared" si="62"/>
        <v>0.33250000000000007</v>
      </c>
      <c r="K116" s="85">
        <f t="shared" si="35"/>
        <v>0.30750000000000005</v>
      </c>
      <c r="L116" s="84">
        <f t="shared" si="64"/>
        <v>2.5000000000000001E-2</v>
      </c>
      <c r="M116" s="81">
        <f t="shared" si="44"/>
        <v>0.27250000000000008</v>
      </c>
      <c r="N116" s="85">
        <f t="shared" si="51"/>
        <v>0.30750000000000005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5">
      <c r="A117" s="80">
        <v>39965</v>
      </c>
      <c r="B117" s="81">
        <f>+[1]Listen!C113</f>
        <v>0</v>
      </c>
      <c r="C117" s="10"/>
      <c r="D117" s="100">
        <f t="shared" si="67"/>
        <v>0.29750000000000004</v>
      </c>
      <c r="E117" s="86">
        <f t="shared" si="59"/>
        <v>0.30000000000000004</v>
      </c>
      <c r="F117" s="84">
        <f t="shared" si="63"/>
        <v>-2.5000000000000001E-3</v>
      </c>
      <c r="G117" s="81">
        <f t="shared" si="41"/>
        <v>0.23750000000000004</v>
      </c>
      <c r="H117" s="85">
        <f t="shared" si="60"/>
        <v>0.29250000000000004</v>
      </c>
      <c r="I117" s="86">
        <f t="shared" si="42"/>
        <v>-5.5000000000000007E-2</v>
      </c>
      <c r="J117" s="100">
        <f t="shared" si="62"/>
        <v>0.31750000000000006</v>
      </c>
      <c r="K117" s="85">
        <f t="shared" si="35"/>
        <v>0.29250000000000004</v>
      </c>
      <c r="L117" s="84">
        <f t="shared" si="64"/>
        <v>2.5000000000000001E-2</v>
      </c>
      <c r="M117" s="81">
        <f t="shared" si="44"/>
        <v>0.25750000000000006</v>
      </c>
      <c r="N117" s="85">
        <f t="shared" si="51"/>
        <v>0.29250000000000004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5">
      <c r="A118" s="80">
        <v>39995</v>
      </c>
      <c r="B118" s="81">
        <f>+[1]Listen!C114</f>
        <v>0</v>
      </c>
      <c r="C118" s="10"/>
      <c r="D118" s="100">
        <f t="shared" si="67"/>
        <v>0.31250000000000006</v>
      </c>
      <c r="E118" s="86">
        <f t="shared" si="59"/>
        <v>0.31500000000000006</v>
      </c>
      <c r="F118" s="84">
        <f t="shared" si="63"/>
        <v>-2.5000000000000001E-3</v>
      </c>
      <c r="G118" s="81">
        <f t="shared" si="41"/>
        <v>0.34250000000000003</v>
      </c>
      <c r="H118" s="85">
        <f t="shared" si="60"/>
        <v>0.36250000000000004</v>
      </c>
      <c r="I118" s="86">
        <f t="shared" si="42"/>
        <v>-0.02</v>
      </c>
      <c r="J118" s="100">
        <f t="shared" si="62"/>
        <v>0.38750000000000007</v>
      </c>
      <c r="K118" s="85">
        <f t="shared" si="35"/>
        <v>0.36250000000000004</v>
      </c>
      <c r="L118" s="84">
        <f t="shared" si="64"/>
        <v>2.5000000000000001E-2</v>
      </c>
      <c r="M118" s="81">
        <f t="shared" si="44"/>
        <v>0.34250000000000003</v>
      </c>
      <c r="N118" s="85">
        <f t="shared" si="51"/>
        <v>0.36250000000000004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5">
      <c r="A119" s="80">
        <v>40026</v>
      </c>
      <c r="B119" s="81">
        <f>+[1]Listen!C115</f>
        <v>0</v>
      </c>
      <c r="C119" s="10"/>
      <c r="D119" s="100">
        <f t="shared" si="67"/>
        <v>0.31250000000000006</v>
      </c>
      <c r="E119" s="86">
        <f t="shared" si="59"/>
        <v>0.31500000000000006</v>
      </c>
      <c r="F119" s="84">
        <f t="shared" si="63"/>
        <v>-2.5000000000000001E-3</v>
      </c>
      <c r="G119" s="81">
        <f t="shared" si="41"/>
        <v>0.34250000000000003</v>
      </c>
      <c r="H119" s="85">
        <f t="shared" si="60"/>
        <v>0.36250000000000004</v>
      </c>
      <c r="I119" s="86">
        <f t="shared" si="42"/>
        <v>-0.02</v>
      </c>
      <c r="J119" s="100">
        <f t="shared" si="62"/>
        <v>0.37750000000000006</v>
      </c>
      <c r="K119" s="85">
        <f t="shared" ref="K119:K182" si="69">K107+Y119+AA119</f>
        <v>0.36250000000000004</v>
      </c>
      <c r="L119" s="84">
        <f t="shared" si="64"/>
        <v>1.4999999999999999E-2</v>
      </c>
      <c r="M119" s="81">
        <f t="shared" si="44"/>
        <v>0.34250000000000003</v>
      </c>
      <c r="N119" s="85">
        <f t="shared" si="51"/>
        <v>0.36250000000000004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5">
      <c r="A120" s="80">
        <v>40057</v>
      </c>
      <c r="B120" s="81">
        <f>+[1]Listen!C116</f>
        <v>0</v>
      </c>
      <c r="C120" s="10"/>
      <c r="D120" s="100">
        <f t="shared" si="67"/>
        <v>0.28750000000000003</v>
      </c>
      <c r="E120" s="86">
        <f t="shared" si="59"/>
        <v>0.29000000000000004</v>
      </c>
      <c r="F120" s="84">
        <f t="shared" si="63"/>
        <v>-2.5000000000000001E-3</v>
      </c>
      <c r="G120" s="81">
        <f t="shared" si="41"/>
        <v>0.23250000000000001</v>
      </c>
      <c r="H120" s="85">
        <f t="shared" si="60"/>
        <v>0.27250000000000002</v>
      </c>
      <c r="I120" s="86">
        <f t="shared" si="42"/>
        <v>-0.04</v>
      </c>
      <c r="J120" s="100">
        <f t="shared" si="62"/>
        <v>0.28750000000000003</v>
      </c>
      <c r="K120" s="85">
        <f t="shared" si="69"/>
        <v>0.27250000000000002</v>
      </c>
      <c r="L120" s="84">
        <f t="shared" si="64"/>
        <v>1.4999999999999999E-2</v>
      </c>
      <c r="M120" s="81">
        <f t="shared" si="44"/>
        <v>0.2525</v>
      </c>
      <c r="N120" s="85">
        <f t="shared" si="51"/>
        <v>0.27250000000000002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5">
      <c r="A121" s="80">
        <v>40087</v>
      </c>
      <c r="B121" s="81">
        <f>+[1]Listen!C117</f>
        <v>0</v>
      </c>
      <c r="C121" s="10"/>
      <c r="D121" s="100">
        <f t="shared" si="67"/>
        <v>0.34500000000000008</v>
      </c>
      <c r="E121" s="86">
        <f t="shared" si="59"/>
        <v>0.35000000000000009</v>
      </c>
      <c r="F121" s="84">
        <f t="shared" si="63"/>
        <v>-5.0000000000000001E-3</v>
      </c>
      <c r="G121" s="81">
        <f t="shared" si="41"/>
        <v>0.20750000000000005</v>
      </c>
      <c r="H121" s="85">
        <f t="shared" si="60"/>
        <v>0.29250000000000004</v>
      </c>
      <c r="I121" s="86">
        <f t="shared" si="42"/>
        <v>-8.4999999999999992E-2</v>
      </c>
      <c r="J121" s="100">
        <f t="shared" si="62"/>
        <v>0.30250000000000005</v>
      </c>
      <c r="K121" s="85">
        <f t="shared" si="69"/>
        <v>0.29250000000000004</v>
      </c>
      <c r="L121" s="84">
        <f t="shared" si="64"/>
        <v>9.9999999999999985E-3</v>
      </c>
      <c r="M121" s="81">
        <f t="shared" si="44"/>
        <v>0.23750000000000004</v>
      </c>
      <c r="N121" s="85">
        <f t="shared" si="51"/>
        <v>0.29250000000000004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5">
      <c r="A122" s="80">
        <v>40118</v>
      </c>
      <c r="B122" s="81">
        <f>+[1]Listen!C118</f>
        <v>0</v>
      </c>
      <c r="C122" s="10"/>
      <c r="D122" s="101">
        <f t="shared" si="67"/>
        <v>0.44999999999999996</v>
      </c>
      <c r="E122" s="83">
        <f t="shared" si="59"/>
        <v>0.41</v>
      </c>
      <c r="F122" s="88">
        <f t="shared" si="63"/>
        <v>0.04</v>
      </c>
      <c r="G122" s="102">
        <f t="shared" si="41"/>
        <v>0.24500000000000005</v>
      </c>
      <c r="H122" s="82">
        <f t="shared" si="60"/>
        <v>0.41500000000000004</v>
      </c>
      <c r="I122" s="83">
        <f t="shared" si="42"/>
        <v>-0.16999999999999998</v>
      </c>
      <c r="J122" s="101">
        <f t="shared" si="62"/>
        <v>0.47500000000000003</v>
      </c>
      <c r="K122" s="82">
        <f t="shared" si="69"/>
        <v>0.41500000000000004</v>
      </c>
      <c r="L122" s="88">
        <f t="shared" si="64"/>
        <v>0.06</v>
      </c>
      <c r="M122" s="102">
        <f t="shared" si="44"/>
        <v>0.36500000000000005</v>
      </c>
      <c r="N122" s="82">
        <f t="shared" si="51"/>
        <v>0.41500000000000004</v>
      </c>
      <c r="O122" s="83">
        <f t="shared" si="56"/>
        <v>-0.05</v>
      </c>
      <c r="P122" s="101">
        <f t="shared" si="45"/>
        <v>0.44999999999999996</v>
      </c>
      <c r="Q122" s="83">
        <f t="shared" ref="Q122:R126" si="70">E122</f>
        <v>0.41</v>
      </c>
      <c r="R122" s="107">
        <f t="shared" si="70"/>
        <v>0.04</v>
      </c>
      <c r="S122" s="107">
        <f t="shared" si="47"/>
        <v>0.44999999999999996</v>
      </c>
      <c r="T122" s="107">
        <f t="shared" ref="T122:U126" si="71">E122</f>
        <v>0.41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5">
      <c r="A123" s="80">
        <v>40148</v>
      </c>
      <c r="B123" s="81">
        <f>+[1]Listen!C119</f>
        <v>0</v>
      </c>
      <c r="C123" s="10"/>
      <c r="D123" s="100">
        <f t="shared" si="67"/>
        <v>0.76500000000000012</v>
      </c>
      <c r="E123" s="86">
        <f t="shared" si="59"/>
        <v>0.72500000000000009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1.1399999999999999</v>
      </c>
      <c r="K123" s="85">
        <f t="shared" si="69"/>
        <v>0.98</v>
      </c>
      <c r="L123" s="84">
        <f t="shared" si="64"/>
        <v>0.16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0.76500000000000012</v>
      </c>
      <c r="Q123" s="86">
        <f t="shared" si="70"/>
        <v>0.72500000000000009</v>
      </c>
      <c r="R123" s="103">
        <f t="shared" si="70"/>
        <v>0.04</v>
      </c>
      <c r="S123" s="103">
        <f t="shared" si="47"/>
        <v>0.76500000000000012</v>
      </c>
      <c r="T123" s="103">
        <f t="shared" si="71"/>
        <v>0.72500000000000009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5">
      <c r="A124" s="80">
        <v>40179</v>
      </c>
      <c r="B124" s="81">
        <f>+[1]Listen!C120</f>
        <v>0</v>
      </c>
      <c r="C124" s="10"/>
      <c r="D124" s="100">
        <f t="shared" si="67"/>
        <v>1.0050000000000001</v>
      </c>
      <c r="E124" s="86">
        <f t="shared" si="59"/>
        <v>0.96500000000000008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1.9400000000000002</v>
      </c>
      <c r="K124" s="85">
        <f t="shared" si="69"/>
        <v>1.6</v>
      </c>
      <c r="L124" s="84">
        <f t="shared" si="64"/>
        <v>0.34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1.0050000000000001</v>
      </c>
      <c r="Q124" s="86">
        <f t="shared" si="70"/>
        <v>0.96500000000000008</v>
      </c>
      <c r="R124" s="103">
        <f t="shared" si="70"/>
        <v>0.04</v>
      </c>
      <c r="S124" s="103">
        <f t="shared" si="47"/>
        <v>1.0050000000000001</v>
      </c>
      <c r="T124" s="103">
        <f t="shared" si="71"/>
        <v>0.96500000000000008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5">
      <c r="A125" s="80">
        <v>40210</v>
      </c>
      <c r="B125" s="81">
        <f>+[1]Listen!C121</f>
        <v>0</v>
      </c>
      <c r="C125" s="10"/>
      <c r="D125" s="100">
        <f t="shared" si="67"/>
        <v>0.9850000000000001</v>
      </c>
      <c r="E125" s="86">
        <f t="shared" si="59"/>
        <v>0.94500000000000006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1.9400000000000002</v>
      </c>
      <c r="K125" s="85">
        <f t="shared" si="69"/>
        <v>1.6</v>
      </c>
      <c r="L125" s="84">
        <f t="shared" si="64"/>
        <v>0.34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0.9850000000000001</v>
      </c>
      <c r="Q125" s="86">
        <f t="shared" si="70"/>
        <v>0.94500000000000006</v>
      </c>
      <c r="R125" s="103">
        <f t="shared" si="70"/>
        <v>0.04</v>
      </c>
      <c r="S125" s="103">
        <f t="shared" si="47"/>
        <v>0.9850000000000001</v>
      </c>
      <c r="T125" s="103">
        <f t="shared" si="71"/>
        <v>0.94500000000000006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5">
      <c r="A126" s="80">
        <v>40238</v>
      </c>
      <c r="B126" s="81">
        <f>+[1]Listen!C122</f>
        <v>0</v>
      </c>
      <c r="C126" s="10"/>
      <c r="D126" s="100">
        <f t="shared" si="67"/>
        <v>0.52</v>
      </c>
      <c r="E126" s="86">
        <f t="shared" si="59"/>
        <v>0.48</v>
      </c>
      <c r="F126" s="84">
        <f t="shared" si="63"/>
        <v>0.04</v>
      </c>
      <c r="G126" s="81">
        <f t="shared" si="41"/>
        <v>0.30000000000000004</v>
      </c>
      <c r="H126" s="85">
        <f t="shared" si="60"/>
        <v>0.47000000000000003</v>
      </c>
      <c r="I126" s="86">
        <f t="shared" si="42"/>
        <v>-0.16999999999999998</v>
      </c>
      <c r="J126" s="100">
        <f t="shared" si="62"/>
        <v>0.57000000000000006</v>
      </c>
      <c r="K126" s="85">
        <f t="shared" si="69"/>
        <v>0.47000000000000003</v>
      </c>
      <c r="L126" s="84">
        <f t="shared" si="64"/>
        <v>0.1</v>
      </c>
      <c r="M126" s="81">
        <f t="shared" si="44"/>
        <v>0.42000000000000004</v>
      </c>
      <c r="N126" s="85">
        <f t="shared" si="51"/>
        <v>0.47000000000000003</v>
      </c>
      <c r="O126" s="86">
        <f t="shared" si="56"/>
        <v>-0.05</v>
      </c>
      <c r="P126" s="100">
        <f t="shared" si="45"/>
        <v>0.52</v>
      </c>
      <c r="Q126" s="86">
        <f t="shared" si="70"/>
        <v>0.48</v>
      </c>
      <c r="R126" s="103">
        <f t="shared" si="70"/>
        <v>0.04</v>
      </c>
      <c r="S126" s="103">
        <f t="shared" si="47"/>
        <v>0.52</v>
      </c>
      <c r="T126" s="103">
        <f t="shared" si="71"/>
        <v>0.48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5">
      <c r="A127" s="80">
        <v>40269</v>
      </c>
      <c r="B127" s="81">
        <f>+[1]Listen!C123</f>
        <v>0</v>
      </c>
      <c r="C127" s="10"/>
      <c r="D127" s="101">
        <f t="shared" si="67"/>
        <v>0.31250000000000006</v>
      </c>
      <c r="E127" s="83">
        <f t="shared" si="59"/>
        <v>0.31000000000000005</v>
      </c>
      <c r="F127" s="88">
        <f t="shared" si="63"/>
        <v>2.5000000000000001E-3</v>
      </c>
      <c r="G127" s="102">
        <f t="shared" si="41"/>
        <v>0.24750000000000003</v>
      </c>
      <c r="H127" s="82">
        <f t="shared" si="60"/>
        <v>0.33250000000000002</v>
      </c>
      <c r="I127" s="83">
        <f t="shared" si="42"/>
        <v>-8.4999999999999992E-2</v>
      </c>
      <c r="J127" s="101">
        <f t="shared" si="62"/>
        <v>0.35750000000000004</v>
      </c>
      <c r="K127" s="82">
        <f t="shared" si="69"/>
        <v>0.33250000000000002</v>
      </c>
      <c r="L127" s="88">
        <f t="shared" si="64"/>
        <v>2.5000000000000001E-2</v>
      </c>
      <c r="M127" s="102">
        <f t="shared" si="44"/>
        <v>0.28750000000000003</v>
      </c>
      <c r="N127" s="82">
        <f t="shared" si="51"/>
        <v>0.33250000000000002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5">
      <c r="A128" s="80">
        <v>40299</v>
      </c>
      <c r="B128" s="81">
        <f>+[1]Listen!C124</f>
        <v>0</v>
      </c>
      <c r="C128" s="10"/>
      <c r="D128" s="100">
        <f t="shared" si="67"/>
        <v>0.29250000000000004</v>
      </c>
      <c r="E128" s="86">
        <f t="shared" si="59"/>
        <v>0.29000000000000004</v>
      </c>
      <c r="F128" s="84">
        <f t="shared" si="63"/>
        <v>2.5000000000000001E-3</v>
      </c>
      <c r="G128" s="81">
        <f t="shared" si="41"/>
        <v>0.24250000000000005</v>
      </c>
      <c r="H128" s="85">
        <f t="shared" si="60"/>
        <v>0.30750000000000005</v>
      </c>
      <c r="I128" s="86">
        <f t="shared" si="42"/>
        <v>-6.5000000000000002E-2</v>
      </c>
      <c r="J128" s="100">
        <f t="shared" si="62"/>
        <v>0.33250000000000007</v>
      </c>
      <c r="K128" s="85">
        <f t="shared" si="69"/>
        <v>0.30750000000000005</v>
      </c>
      <c r="L128" s="84">
        <f t="shared" si="64"/>
        <v>2.5000000000000001E-2</v>
      </c>
      <c r="M128" s="81">
        <f t="shared" si="44"/>
        <v>0.27250000000000008</v>
      </c>
      <c r="N128" s="85">
        <f t="shared" si="51"/>
        <v>0.30750000000000005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5">
      <c r="A129" s="80">
        <v>40330</v>
      </c>
      <c r="B129" s="81">
        <f>+[1]Listen!C125</f>
        <v>0</v>
      </c>
      <c r="C129" s="10"/>
      <c r="D129" s="100">
        <f t="shared" si="67"/>
        <v>0.29750000000000004</v>
      </c>
      <c r="E129" s="86">
        <f t="shared" si="59"/>
        <v>0.30000000000000004</v>
      </c>
      <c r="F129" s="84">
        <f t="shared" si="63"/>
        <v>-2.5000000000000001E-3</v>
      </c>
      <c r="G129" s="81">
        <f t="shared" si="41"/>
        <v>0.23750000000000004</v>
      </c>
      <c r="H129" s="85">
        <f t="shared" si="60"/>
        <v>0.29250000000000004</v>
      </c>
      <c r="I129" s="86">
        <f t="shared" si="42"/>
        <v>-5.5000000000000007E-2</v>
      </c>
      <c r="J129" s="100">
        <f t="shared" si="62"/>
        <v>0.31750000000000006</v>
      </c>
      <c r="K129" s="85">
        <f t="shared" si="69"/>
        <v>0.29250000000000004</v>
      </c>
      <c r="L129" s="84">
        <f t="shared" si="64"/>
        <v>2.5000000000000001E-2</v>
      </c>
      <c r="M129" s="81">
        <f t="shared" si="44"/>
        <v>0.25750000000000006</v>
      </c>
      <c r="N129" s="85">
        <f t="shared" si="51"/>
        <v>0.29250000000000004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5">
      <c r="A130" s="80">
        <v>40360</v>
      </c>
      <c r="B130" s="81">
        <f>+[1]Listen!C126</f>
        <v>0</v>
      </c>
      <c r="C130" s="10"/>
      <c r="D130" s="100">
        <f t="shared" si="67"/>
        <v>0.31250000000000006</v>
      </c>
      <c r="E130" s="86">
        <f t="shared" si="59"/>
        <v>0.31500000000000006</v>
      </c>
      <c r="F130" s="84">
        <f t="shared" si="63"/>
        <v>-2.5000000000000001E-3</v>
      </c>
      <c r="G130" s="81">
        <f t="shared" si="41"/>
        <v>0.34250000000000003</v>
      </c>
      <c r="H130" s="85">
        <f t="shared" si="60"/>
        <v>0.36250000000000004</v>
      </c>
      <c r="I130" s="86">
        <f t="shared" si="42"/>
        <v>-0.02</v>
      </c>
      <c r="J130" s="100">
        <f t="shared" si="62"/>
        <v>0.38750000000000007</v>
      </c>
      <c r="K130" s="85">
        <f t="shared" si="69"/>
        <v>0.36250000000000004</v>
      </c>
      <c r="L130" s="84">
        <f t="shared" si="64"/>
        <v>2.5000000000000001E-2</v>
      </c>
      <c r="M130" s="81">
        <f t="shared" si="44"/>
        <v>0.34250000000000003</v>
      </c>
      <c r="N130" s="85">
        <f t="shared" si="51"/>
        <v>0.36250000000000004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5">
      <c r="A131" s="80">
        <v>40391</v>
      </c>
      <c r="B131" s="81">
        <f>+[1]Listen!C127</f>
        <v>0</v>
      </c>
      <c r="C131" s="10"/>
      <c r="D131" s="100">
        <f t="shared" si="67"/>
        <v>0.31250000000000006</v>
      </c>
      <c r="E131" s="86">
        <f t="shared" ref="E131:E144" si="73">E119+Y131+AA131</f>
        <v>0.31500000000000006</v>
      </c>
      <c r="F131" s="84">
        <f t="shared" si="63"/>
        <v>-2.5000000000000001E-3</v>
      </c>
      <c r="G131" s="81">
        <f t="shared" si="41"/>
        <v>0.34250000000000003</v>
      </c>
      <c r="H131" s="85">
        <f t="shared" si="60"/>
        <v>0.36250000000000004</v>
      </c>
      <c r="I131" s="86">
        <f t="shared" si="42"/>
        <v>-0.02</v>
      </c>
      <c r="J131" s="100">
        <f t="shared" si="62"/>
        <v>0.37750000000000006</v>
      </c>
      <c r="K131" s="85">
        <f t="shared" si="69"/>
        <v>0.36250000000000004</v>
      </c>
      <c r="L131" s="84">
        <f t="shared" si="64"/>
        <v>1.4999999999999999E-2</v>
      </c>
      <c r="M131" s="81">
        <f t="shared" si="44"/>
        <v>0.34250000000000003</v>
      </c>
      <c r="N131" s="85">
        <f t="shared" si="51"/>
        <v>0.36250000000000004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5">
      <c r="A132" s="80">
        <v>40422</v>
      </c>
      <c r="B132" s="81">
        <f>+[1]Listen!C128</f>
        <v>0</v>
      </c>
      <c r="C132" s="10"/>
      <c r="D132" s="100">
        <f t="shared" si="67"/>
        <v>0.28750000000000003</v>
      </c>
      <c r="E132" s="86">
        <f t="shared" si="73"/>
        <v>0.29000000000000004</v>
      </c>
      <c r="F132" s="84">
        <f t="shared" si="63"/>
        <v>-2.5000000000000001E-3</v>
      </c>
      <c r="G132" s="81">
        <f t="shared" si="41"/>
        <v>0.23250000000000001</v>
      </c>
      <c r="H132" s="85">
        <f t="shared" si="60"/>
        <v>0.27250000000000002</v>
      </c>
      <c r="I132" s="86">
        <f t="shared" si="42"/>
        <v>-0.04</v>
      </c>
      <c r="J132" s="100">
        <f t="shared" si="62"/>
        <v>0.28750000000000003</v>
      </c>
      <c r="K132" s="85">
        <f t="shared" si="69"/>
        <v>0.27250000000000002</v>
      </c>
      <c r="L132" s="84">
        <f t="shared" si="64"/>
        <v>1.4999999999999999E-2</v>
      </c>
      <c r="M132" s="81">
        <f t="shared" si="44"/>
        <v>0.2525</v>
      </c>
      <c r="N132" s="85">
        <f t="shared" si="51"/>
        <v>0.27250000000000002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5">
      <c r="A133" s="80">
        <v>40452</v>
      </c>
      <c r="B133" s="81">
        <f>+[1]Listen!C129</f>
        <v>0</v>
      </c>
      <c r="C133" s="10"/>
      <c r="D133" s="100">
        <f t="shared" si="67"/>
        <v>0.34500000000000008</v>
      </c>
      <c r="E133" s="86">
        <f t="shared" si="73"/>
        <v>0.35000000000000009</v>
      </c>
      <c r="F133" s="84">
        <f t="shared" si="63"/>
        <v>-5.0000000000000001E-3</v>
      </c>
      <c r="G133" s="81">
        <f t="shared" si="41"/>
        <v>0.20750000000000005</v>
      </c>
      <c r="H133" s="85">
        <f t="shared" si="60"/>
        <v>0.29250000000000004</v>
      </c>
      <c r="I133" s="86">
        <f t="shared" si="42"/>
        <v>-8.4999999999999992E-2</v>
      </c>
      <c r="J133" s="100">
        <f t="shared" si="62"/>
        <v>0.30250000000000005</v>
      </c>
      <c r="K133" s="85">
        <f t="shared" si="69"/>
        <v>0.29250000000000004</v>
      </c>
      <c r="L133" s="84">
        <f t="shared" si="64"/>
        <v>9.9999999999999985E-3</v>
      </c>
      <c r="M133" s="81">
        <f t="shared" si="44"/>
        <v>0.23750000000000004</v>
      </c>
      <c r="N133" s="85">
        <f t="shared" si="51"/>
        <v>0.29250000000000004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5">
      <c r="A134" s="80">
        <v>40483</v>
      </c>
      <c r="B134" s="81">
        <f>+[1]Listen!C130</f>
        <v>0</v>
      </c>
      <c r="C134" s="10"/>
      <c r="D134" s="101">
        <f t="shared" si="67"/>
        <v>0.44999999999999996</v>
      </c>
      <c r="E134" s="83">
        <f t="shared" si="73"/>
        <v>0.41</v>
      </c>
      <c r="F134" s="88">
        <f t="shared" si="63"/>
        <v>0.04</v>
      </c>
      <c r="G134" s="102">
        <f t="shared" si="41"/>
        <v>0.24500000000000005</v>
      </c>
      <c r="H134" s="82">
        <f t="shared" si="60"/>
        <v>0.41500000000000004</v>
      </c>
      <c r="I134" s="83">
        <f t="shared" si="42"/>
        <v>-0.16999999999999998</v>
      </c>
      <c r="J134" s="101">
        <f t="shared" si="62"/>
        <v>0.47500000000000003</v>
      </c>
      <c r="K134" s="82">
        <f t="shared" si="69"/>
        <v>0.41500000000000004</v>
      </c>
      <c r="L134" s="88">
        <f t="shared" si="64"/>
        <v>0.06</v>
      </c>
      <c r="M134" s="102">
        <f t="shared" si="44"/>
        <v>0.36500000000000005</v>
      </c>
      <c r="N134" s="82">
        <f t="shared" si="51"/>
        <v>0.41500000000000004</v>
      </c>
      <c r="O134" s="83">
        <f t="shared" si="56"/>
        <v>-0.05</v>
      </c>
      <c r="P134" s="101">
        <f t="shared" si="45"/>
        <v>0.44999999999999996</v>
      </c>
      <c r="Q134" s="83">
        <f t="shared" ref="Q134:R138" si="74">E134</f>
        <v>0.41</v>
      </c>
      <c r="R134" s="107">
        <f t="shared" si="74"/>
        <v>0.04</v>
      </c>
      <c r="S134" s="107">
        <f t="shared" si="47"/>
        <v>0.44999999999999996</v>
      </c>
      <c r="T134" s="107">
        <f t="shared" ref="T134:U138" si="75">E134</f>
        <v>0.41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5">
      <c r="A135" s="80">
        <v>40513</v>
      </c>
      <c r="B135" s="81">
        <f>+[1]Listen!C131</f>
        <v>0</v>
      </c>
      <c r="C135" s="10"/>
      <c r="D135" s="100">
        <f t="shared" si="67"/>
        <v>0.76500000000000012</v>
      </c>
      <c r="E135" s="86">
        <f t="shared" si="73"/>
        <v>0.72500000000000009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1.1399999999999999</v>
      </c>
      <c r="K135" s="85">
        <f t="shared" si="69"/>
        <v>0.98</v>
      </c>
      <c r="L135" s="84">
        <f t="shared" si="64"/>
        <v>0.16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0.76500000000000012</v>
      </c>
      <c r="Q135" s="86">
        <f t="shared" si="74"/>
        <v>0.72500000000000009</v>
      </c>
      <c r="R135" s="103">
        <f t="shared" si="74"/>
        <v>0.04</v>
      </c>
      <c r="S135" s="103">
        <f t="shared" si="47"/>
        <v>0.76500000000000012</v>
      </c>
      <c r="T135" s="103">
        <f t="shared" si="75"/>
        <v>0.72500000000000009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5">
      <c r="A136" s="80">
        <v>40544</v>
      </c>
      <c r="B136" s="81">
        <f>+[1]Listen!C132</f>
        <v>0</v>
      </c>
      <c r="C136" s="10"/>
      <c r="D136" s="100">
        <f t="shared" si="67"/>
        <v>1.0050000000000001</v>
      </c>
      <c r="E136" s="86">
        <f t="shared" si="73"/>
        <v>0.96500000000000008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1.9400000000000002</v>
      </c>
      <c r="K136" s="85">
        <f t="shared" si="69"/>
        <v>1.6</v>
      </c>
      <c r="L136" s="84">
        <f t="shared" si="64"/>
        <v>0.34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1.0050000000000001</v>
      </c>
      <c r="Q136" s="86">
        <f t="shared" si="74"/>
        <v>0.96500000000000008</v>
      </c>
      <c r="R136" s="103">
        <f t="shared" si="74"/>
        <v>0.04</v>
      </c>
      <c r="S136" s="103">
        <f t="shared" si="47"/>
        <v>1.0050000000000001</v>
      </c>
      <c r="T136" s="103">
        <f t="shared" si="75"/>
        <v>0.96500000000000008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5">
      <c r="A137" s="80">
        <v>40575</v>
      </c>
      <c r="B137" s="81">
        <f>+[1]Listen!C133</f>
        <v>0</v>
      </c>
      <c r="C137" s="10"/>
      <c r="D137" s="100">
        <f t="shared" si="67"/>
        <v>0.9850000000000001</v>
      </c>
      <c r="E137" s="86">
        <f t="shared" si="73"/>
        <v>0.94500000000000006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1.9400000000000002</v>
      </c>
      <c r="K137" s="85">
        <f t="shared" si="69"/>
        <v>1.6</v>
      </c>
      <c r="L137" s="84">
        <f t="shared" si="64"/>
        <v>0.34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0.9850000000000001</v>
      </c>
      <c r="Q137" s="86">
        <f t="shared" si="74"/>
        <v>0.94500000000000006</v>
      </c>
      <c r="R137" s="103">
        <f t="shared" si="74"/>
        <v>0.04</v>
      </c>
      <c r="S137" s="103">
        <f t="shared" si="47"/>
        <v>0.9850000000000001</v>
      </c>
      <c r="T137" s="103">
        <f t="shared" si="75"/>
        <v>0.94500000000000006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5">
      <c r="A138" s="80">
        <v>40603</v>
      </c>
      <c r="B138" s="81">
        <f>+[1]Listen!C134</f>
        <v>0</v>
      </c>
      <c r="C138" s="10"/>
      <c r="D138" s="100">
        <f t="shared" si="67"/>
        <v>0.52</v>
      </c>
      <c r="E138" s="86">
        <f t="shared" si="73"/>
        <v>0.48</v>
      </c>
      <c r="F138" s="84">
        <f t="shared" si="63"/>
        <v>0.04</v>
      </c>
      <c r="G138" s="81">
        <f t="shared" ref="G138:G201" si="76">H138+I138</f>
        <v>0.30000000000000004</v>
      </c>
      <c r="H138" s="85">
        <f t="shared" si="60"/>
        <v>0.47000000000000003</v>
      </c>
      <c r="I138" s="86">
        <f t="shared" ref="I138:I201" si="77">O138+Z138</f>
        <v>-0.16999999999999998</v>
      </c>
      <c r="J138" s="100">
        <f t="shared" ref="J138:J169" si="78">K138+L138</f>
        <v>0.57000000000000006</v>
      </c>
      <c r="K138" s="85">
        <f t="shared" si="69"/>
        <v>0.47000000000000003</v>
      </c>
      <c r="L138" s="84">
        <f t="shared" si="64"/>
        <v>0.1</v>
      </c>
      <c r="M138" s="81">
        <f t="shared" ref="M138:M201" si="79">N138+O138</f>
        <v>0.42000000000000004</v>
      </c>
      <c r="N138" s="85">
        <f t="shared" si="51"/>
        <v>0.47000000000000003</v>
      </c>
      <c r="O138" s="86">
        <f t="shared" si="56"/>
        <v>-0.05</v>
      </c>
      <c r="P138" s="100">
        <f t="shared" ref="P138:P201" si="80">Q138+R138</f>
        <v>0.52</v>
      </c>
      <c r="Q138" s="86">
        <f t="shared" si="74"/>
        <v>0.48</v>
      </c>
      <c r="R138" s="103">
        <f t="shared" si="74"/>
        <v>0.04</v>
      </c>
      <c r="S138" s="103">
        <f t="shared" ref="S138:S201" si="81">T138+U138</f>
        <v>0.52</v>
      </c>
      <c r="T138" s="103">
        <f t="shared" si="75"/>
        <v>0.48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5">
      <c r="A139" s="80">
        <v>40634</v>
      </c>
      <c r="B139" s="81">
        <f>+[1]Listen!C135</f>
        <v>0</v>
      </c>
      <c r="C139" s="10"/>
      <c r="D139" s="101">
        <f t="shared" si="67"/>
        <v>0.31250000000000006</v>
      </c>
      <c r="E139" s="83">
        <f t="shared" si="73"/>
        <v>0.31000000000000005</v>
      </c>
      <c r="F139" s="88">
        <f t="shared" si="63"/>
        <v>2.5000000000000001E-3</v>
      </c>
      <c r="G139" s="102">
        <f t="shared" si="76"/>
        <v>0.24750000000000003</v>
      </c>
      <c r="H139" s="82">
        <f t="shared" si="60"/>
        <v>0.33250000000000002</v>
      </c>
      <c r="I139" s="83">
        <f t="shared" si="77"/>
        <v>-8.4999999999999992E-2</v>
      </c>
      <c r="J139" s="101">
        <f t="shared" si="78"/>
        <v>0.35750000000000004</v>
      </c>
      <c r="K139" s="82">
        <f t="shared" si="69"/>
        <v>0.33250000000000002</v>
      </c>
      <c r="L139" s="88">
        <f t="shared" ref="L139:L170" si="83">L127</f>
        <v>2.5000000000000001E-2</v>
      </c>
      <c r="M139" s="102">
        <f t="shared" si="79"/>
        <v>0.28750000000000003</v>
      </c>
      <c r="N139" s="82">
        <f t="shared" si="51"/>
        <v>0.33250000000000002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5">
      <c r="A140" s="80">
        <v>40664</v>
      </c>
      <c r="B140" s="81">
        <f>+[1]Listen!C136</f>
        <v>0</v>
      </c>
      <c r="C140" s="10"/>
      <c r="D140" s="100">
        <f t="shared" si="67"/>
        <v>0.29250000000000004</v>
      </c>
      <c r="E140" s="86">
        <f t="shared" si="73"/>
        <v>0.29000000000000004</v>
      </c>
      <c r="F140" s="84">
        <f t="shared" si="63"/>
        <v>2.5000000000000001E-3</v>
      </c>
      <c r="G140" s="81">
        <f t="shared" si="76"/>
        <v>0.24250000000000005</v>
      </c>
      <c r="H140" s="85">
        <f t="shared" si="60"/>
        <v>0.30750000000000005</v>
      </c>
      <c r="I140" s="86">
        <f t="shared" si="77"/>
        <v>-6.5000000000000002E-2</v>
      </c>
      <c r="J140" s="100">
        <f t="shared" si="78"/>
        <v>0.33250000000000007</v>
      </c>
      <c r="K140" s="85">
        <f t="shared" si="69"/>
        <v>0.30750000000000005</v>
      </c>
      <c r="L140" s="84">
        <f t="shared" si="83"/>
        <v>2.5000000000000001E-2</v>
      </c>
      <c r="M140" s="81">
        <f t="shared" si="79"/>
        <v>0.27250000000000008</v>
      </c>
      <c r="N140" s="85">
        <f t="shared" si="51"/>
        <v>0.30750000000000005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5">
      <c r="A141" s="80">
        <v>40695</v>
      </c>
      <c r="B141" s="81">
        <f>+[1]Listen!C137</f>
        <v>0</v>
      </c>
      <c r="C141" s="10"/>
      <c r="D141" s="100">
        <f t="shared" si="67"/>
        <v>0.29750000000000004</v>
      </c>
      <c r="E141" s="86">
        <f t="shared" si="73"/>
        <v>0.30000000000000004</v>
      </c>
      <c r="F141" s="84">
        <f t="shared" si="63"/>
        <v>-2.5000000000000001E-3</v>
      </c>
      <c r="G141" s="81">
        <f t="shared" si="76"/>
        <v>0.23750000000000004</v>
      </c>
      <c r="H141" s="85">
        <f t="shared" si="60"/>
        <v>0.29250000000000004</v>
      </c>
      <c r="I141" s="86">
        <f t="shared" si="77"/>
        <v>-5.5000000000000007E-2</v>
      </c>
      <c r="J141" s="100">
        <f t="shared" si="78"/>
        <v>0.31750000000000006</v>
      </c>
      <c r="K141" s="85">
        <f t="shared" si="69"/>
        <v>0.29250000000000004</v>
      </c>
      <c r="L141" s="84">
        <f t="shared" si="83"/>
        <v>2.5000000000000001E-2</v>
      </c>
      <c r="M141" s="81">
        <f t="shared" si="79"/>
        <v>0.25750000000000006</v>
      </c>
      <c r="N141" s="85">
        <f t="shared" si="51"/>
        <v>0.29250000000000004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5">
      <c r="A142" s="80">
        <v>40725</v>
      </c>
      <c r="B142" s="81">
        <f>+[1]Listen!C138</f>
        <v>0</v>
      </c>
      <c r="C142" s="10"/>
      <c r="D142" s="100">
        <f t="shared" si="67"/>
        <v>0.31250000000000006</v>
      </c>
      <c r="E142" s="86">
        <f t="shared" si="73"/>
        <v>0.31500000000000006</v>
      </c>
      <c r="F142" s="84">
        <f t="shared" si="63"/>
        <v>-2.5000000000000001E-3</v>
      </c>
      <c r="G142" s="81">
        <f t="shared" si="76"/>
        <v>0.34250000000000003</v>
      </c>
      <c r="H142" s="85">
        <f t="shared" si="60"/>
        <v>0.36250000000000004</v>
      </c>
      <c r="I142" s="86">
        <f t="shared" si="77"/>
        <v>-0.02</v>
      </c>
      <c r="J142" s="100">
        <f t="shared" si="78"/>
        <v>0.38750000000000007</v>
      </c>
      <c r="K142" s="85">
        <f t="shared" si="69"/>
        <v>0.36250000000000004</v>
      </c>
      <c r="L142" s="84">
        <f t="shared" si="83"/>
        <v>2.5000000000000001E-2</v>
      </c>
      <c r="M142" s="81">
        <f t="shared" si="79"/>
        <v>0.34250000000000003</v>
      </c>
      <c r="N142" s="85">
        <f t="shared" ref="N142:N205" si="85">K142</f>
        <v>0.36250000000000004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5">
      <c r="A143" s="80">
        <v>40756</v>
      </c>
      <c r="B143" s="81">
        <f>+[1]Listen!C139</f>
        <v>0</v>
      </c>
      <c r="C143" s="10"/>
      <c r="D143" s="100">
        <f t="shared" si="67"/>
        <v>0.31250000000000006</v>
      </c>
      <c r="E143" s="86">
        <f t="shared" si="73"/>
        <v>0.31500000000000006</v>
      </c>
      <c r="F143" s="84">
        <f t="shared" si="63"/>
        <v>-2.5000000000000001E-3</v>
      </c>
      <c r="G143" s="81">
        <f t="shared" si="76"/>
        <v>0.34250000000000003</v>
      </c>
      <c r="H143" s="85">
        <f t="shared" si="60"/>
        <v>0.36250000000000004</v>
      </c>
      <c r="I143" s="86">
        <f t="shared" si="77"/>
        <v>-0.02</v>
      </c>
      <c r="J143" s="100">
        <f t="shared" si="78"/>
        <v>0.37750000000000006</v>
      </c>
      <c r="K143" s="85">
        <f t="shared" si="69"/>
        <v>0.36250000000000004</v>
      </c>
      <c r="L143" s="84">
        <f t="shared" si="83"/>
        <v>1.4999999999999999E-2</v>
      </c>
      <c r="M143" s="81">
        <f t="shared" si="79"/>
        <v>0.34250000000000003</v>
      </c>
      <c r="N143" s="85">
        <f t="shared" si="85"/>
        <v>0.36250000000000004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5">
      <c r="A144" s="80">
        <v>40787</v>
      </c>
      <c r="B144" s="81">
        <f>+[1]Listen!C140</f>
        <v>0</v>
      </c>
      <c r="C144" s="10"/>
      <c r="D144" s="100">
        <f t="shared" si="67"/>
        <v>0.28750000000000003</v>
      </c>
      <c r="E144" s="86">
        <f t="shared" si="73"/>
        <v>0.29000000000000004</v>
      </c>
      <c r="F144" s="84">
        <f t="shared" si="63"/>
        <v>-2.5000000000000001E-3</v>
      </c>
      <c r="G144" s="81">
        <f t="shared" si="76"/>
        <v>0.23250000000000001</v>
      </c>
      <c r="H144" s="85">
        <f t="shared" si="60"/>
        <v>0.27250000000000002</v>
      </c>
      <c r="I144" s="86">
        <f t="shared" si="77"/>
        <v>-0.04</v>
      </c>
      <c r="J144" s="100">
        <f t="shared" si="78"/>
        <v>0.28750000000000003</v>
      </c>
      <c r="K144" s="85">
        <f t="shared" si="69"/>
        <v>0.27250000000000002</v>
      </c>
      <c r="L144" s="84">
        <f t="shared" si="83"/>
        <v>1.4999999999999999E-2</v>
      </c>
      <c r="M144" s="81">
        <f t="shared" si="79"/>
        <v>0.2525</v>
      </c>
      <c r="N144" s="85">
        <f t="shared" si="85"/>
        <v>0.27250000000000002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5">
      <c r="A145" s="80">
        <v>40817</v>
      </c>
      <c r="B145" s="81">
        <f>+[1]Listen!C141</f>
        <v>0</v>
      </c>
      <c r="C145" s="10"/>
      <c r="D145" s="100">
        <f t="shared" si="67"/>
        <v>0.34500000000000008</v>
      </c>
      <c r="E145" s="86">
        <f t="shared" ref="E145:E208" si="86">E133+X145</f>
        <v>0.35000000000000009</v>
      </c>
      <c r="F145" s="84">
        <f t="shared" si="63"/>
        <v>-5.0000000000000001E-3</v>
      </c>
      <c r="G145" s="81">
        <f t="shared" si="76"/>
        <v>0.20750000000000005</v>
      </c>
      <c r="H145" s="85">
        <f t="shared" si="60"/>
        <v>0.29250000000000004</v>
      </c>
      <c r="I145" s="86">
        <f t="shared" si="77"/>
        <v>-8.4999999999999992E-2</v>
      </c>
      <c r="J145" s="100">
        <f t="shared" si="78"/>
        <v>0.30250000000000005</v>
      </c>
      <c r="K145" s="85">
        <f t="shared" si="69"/>
        <v>0.29250000000000004</v>
      </c>
      <c r="L145" s="84">
        <f t="shared" si="83"/>
        <v>9.9999999999999985E-3</v>
      </c>
      <c r="M145" s="81">
        <f t="shared" si="79"/>
        <v>0.23750000000000004</v>
      </c>
      <c r="N145" s="85">
        <f t="shared" si="85"/>
        <v>0.29250000000000004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5">
      <c r="A146" s="80">
        <v>40848</v>
      </c>
      <c r="B146" s="81">
        <f>+[1]Listen!C142</f>
        <v>0</v>
      </c>
      <c r="C146" s="10"/>
      <c r="D146" s="101">
        <f t="shared" si="67"/>
        <v>0.44999999999999996</v>
      </c>
      <c r="E146" s="83">
        <f t="shared" si="86"/>
        <v>0.41</v>
      </c>
      <c r="F146" s="88">
        <f t="shared" si="63"/>
        <v>0.04</v>
      </c>
      <c r="G146" s="102">
        <f t="shared" si="76"/>
        <v>0.24500000000000005</v>
      </c>
      <c r="H146" s="82">
        <f t="shared" si="60"/>
        <v>0.41500000000000004</v>
      </c>
      <c r="I146" s="83">
        <f t="shared" si="77"/>
        <v>-0.16999999999999998</v>
      </c>
      <c r="J146" s="101">
        <f t="shared" si="78"/>
        <v>0.47500000000000003</v>
      </c>
      <c r="K146" s="82">
        <f t="shared" si="69"/>
        <v>0.41500000000000004</v>
      </c>
      <c r="L146" s="88">
        <f t="shared" si="83"/>
        <v>0.06</v>
      </c>
      <c r="M146" s="102">
        <f t="shared" si="79"/>
        <v>0.36500000000000005</v>
      </c>
      <c r="N146" s="82">
        <f t="shared" si="85"/>
        <v>0.41500000000000004</v>
      </c>
      <c r="O146" s="83">
        <f t="shared" si="56"/>
        <v>-0.05</v>
      </c>
      <c r="P146" s="101">
        <f t="shared" si="80"/>
        <v>0.44999999999999996</v>
      </c>
      <c r="Q146" s="83">
        <f t="shared" ref="Q146:R150" si="87">E146</f>
        <v>0.41</v>
      </c>
      <c r="R146" s="107">
        <f t="shared" si="87"/>
        <v>0.04</v>
      </c>
      <c r="S146" s="107">
        <f t="shared" si="81"/>
        <v>0.44999999999999996</v>
      </c>
      <c r="T146" s="107">
        <f t="shared" ref="T146:U150" si="88">E146</f>
        <v>0.41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5">
      <c r="A147" s="80">
        <v>40878</v>
      </c>
      <c r="B147" s="81">
        <f>+[1]Listen!C143</f>
        <v>0</v>
      </c>
      <c r="C147" s="10"/>
      <c r="D147" s="100">
        <f t="shared" si="67"/>
        <v>0.76500000000000012</v>
      </c>
      <c r="E147" s="86">
        <f t="shared" si="86"/>
        <v>0.72500000000000009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1.1399999999999999</v>
      </c>
      <c r="K147" s="85">
        <f t="shared" si="69"/>
        <v>0.98</v>
      </c>
      <c r="L147" s="84">
        <f t="shared" si="83"/>
        <v>0.16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0.76500000000000012</v>
      </c>
      <c r="Q147" s="86">
        <f t="shared" si="87"/>
        <v>0.72500000000000009</v>
      </c>
      <c r="R147" s="103">
        <f t="shared" si="87"/>
        <v>0.04</v>
      </c>
      <c r="S147" s="103">
        <f t="shared" si="81"/>
        <v>0.76500000000000012</v>
      </c>
      <c r="T147" s="103">
        <f t="shared" si="88"/>
        <v>0.72500000000000009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5">
      <c r="A148" s="80">
        <v>40909</v>
      </c>
      <c r="B148" s="81">
        <f>+[1]Listen!C144</f>
        <v>0</v>
      </c>
      <c r="C148" s="10"/>
      <c r="D148" s="100">
        <f t="shared" si="67"/>
        <v>1.0050000000000001</v>
      </c>
      <c r="E148" s="86">
        <f t="shared" si="86"/>
        <v>0.96500000000000008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1.9400000000000002</v>
      </c>
      <c r="K148" s="85">
        <f t="shared" si="69"/>
        <v>1.6</v>
      </c>
      <c r="L148" s="84">
        <f t="shared" si="83"/>
        <v>0.34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1.0050000000000001</v>
      </c>
      <c r="Q148" s="86">
        <f t="shared" si="87"/>
        <v>0.96500000000000008</v>
      </c>
      <c r="R148" s="103">
        <f t="shared" si="87"/>
        <v>0.04</v>
      </c>
      <c r="S148" s="103">
        <f t="shared" si="81"/>
        <v>1.0050000000000001</v>
      </c>
      <c r="T148" s="103">
        <f t="shared" si="88"/>
        <v>0.96500000000000008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5">
      <c r="A149" s="80">
        <v>40940</v>
      </c>
      <c r="B149" s="81">
        <f>+[1]Listen!C145</f>
        <v>0</v>
      </c>
      <c r="C149" s="10"/>
      <c r="D149" s="100">
        <f t="shared" si="67"/>
        <v>0.9850000000000001</v>
      </c>
      <c r="E149" s="86">
        <f t="shared" si="86"/>
        <v>0.94500000000000006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1.9400000000000002</v>
      </c>
      <c r="K149" s="85">
        <f t="shared" si="69"/>
        <v>1.6</v>
      </c>
      <c r="L149" s="84">
        <f t="shared" si="83"/>
        <v>0.34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0.9850000000000001</v>
      </c>
      <c r="Q149" s="86">
        <f t="shared" si="87"/>
        <v>0.94500000000000006</v>
      </c>
      <c r="R149" s="103">
        <f t="shared" si="87"/>
        <v>0.04</v>
      </c>
      <c r="S149" s="103">
        <f t="shared" si="81"/>
        <v>0.9850000000000001</v>
      </c>
      <c r="T149" s="103">
        <f t="shared" si="88"/>
        <v>0.94500000000000006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5">
      <c r="A150" s="80">
        <v>40969</v>
      </c>
      <c r="B150" s="81">
        <f>+[1]Listen!C146</f>
        <v>0</v>
      </c>
      <c r="C150" s="10"/>
      <c r="D150" s="100">
        <f t="shared" si="67"/>
        <v>0.52</v>
      </c>
      <c r="E150" s="86">
        <f t="shared" si="86"/>
        <v>0.48</v>
      </c>
      <c r="F150" s="84">
        <f t="shared" si="63"/>
        <v>0.04</v>
      </c>
      <c r="G150" s="81">
        <f t="shared" si="76"/>
        <v>0.30000000000000004</v>
      </c>
      <c r="H150" s="85">
        <f t="shared" si="60"/>
        <v>0.47000000000000003</v>
      </c>
      <c r="I150" s="86">
        <f t="shared" si="77"/>
        <v>-0.16999999999999998</v>
      </c>
      <c r="J150" s="100">
        <f t="shared" si="78"/>
        <v>0.57000000000000006</v>
      </c>
      <c r="K150" s="85">
        <f t="shared" si="69"/>
        <v>0.47000000000000003</v>
      </c>
      <c r="L150" s="84">
        <f t="shared" si="83"/>
        <v>0.1</v>
      </c>
      <c r="M150" s="81">
        <f t="shared" si="79"/>
        <v>0.42000000000000004</v>
      </c>
      <c r="N150" s="85">
        <f t="shared" si="85"/>
        <v>0.47000000000000003</v>
      </c>
      <c r="O150" s="86">
        <f t="shared" si="56"/>
        <v>-0.05</v>
      </c>
      <c r="P150" s="100">
        <f t="shared" si="80"/>
        <v>0.52</v>
      </c>
      <c r="Q150" s="86">
        <f t="shared" si="87"/>
        <v>0.48</v>
      </c>
      <c r="R150" s="103">
        <f t="shared" si="87"/>
        <v>0.04</v>
      </c>
      <c r="S150" s="103">
        <f t="shared" si="81"/>
        <v>0.52</v>
      </c>
      <c r="T150" s="103">
        <f t="shared" si="88"/>
        <v>0.48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5">
      <c r="A151" s="80">
        <v>41000</v>
      </c>
      <c r="B151" s="81">
        <f>+[1]Listen!C147</f>
        <v>0</v>
      </c>
      <c r="C151" s="10"/>
      <c r="D151" s="101">
        <f t="shared" si="67"/>
        <v>0.31250000000000006</v>
      </c>
      <c r="E151" s="83">
        <f t="shared" si="86"/>
        <v>0.31000000000000005</v>
      </c>
      <c r="F151" s="88">
        <f t="shared" si="63"/>
        <v>2.5000000000000001E-3</v>
      </c>
      <c r="G151" s="102">
        <f t="shared" si="76"/>
        <v>0.24750000000000003</v>
      </c>
      <c r="H151" s="82">
        <f t="shared" si="60"/>
        <v>0.33250000000000002</v>
      </c>
      <c r="I151" s="83">
        <f t="shared" si="77"/>
        <v>-8.4999999999999992E-2</v>
      </c>
      <c r="J151" s="101">
        <f t="shared" si="78"/>
        <v>0.35750000000000004</v>
      </c>
      <c r="K151" s="82">
        <f t="shared" si="69"/>
        <v>0.33250000000000002</v>
      </c>
      <c r="L151" s="88">
        <f t="shared" si="83"/>
        <v>2.5000000000000001E-2</v>
      </c>
      <c r="M151" s="102">
        <f t="shared" si="79"/>
        <v>0.28750000000000003</v>
      </c>
      <c r="N151" s="82">
        <f t="shared" si="85"/>
        <v>0.33250000000000002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5">
      <c r="A152" s="80">
        <v>41030</v>
      </c>
      <c r="B152" s="81">
        <f>+[1]Listen!C148</f>
        <v>0</v>
      </c>
      <c r="C152" s="10"/>
      <c r="D152" s="100">
        <f t="shared" si="67"/>
        <v>0.29250000000000004</v>
      </c>
      <c r="E152" s="86">
        <f t="shared" si="86"/>
        <v>0.29000000000000004</v>
      </c>
      <c r="F152" s="84">
        <f t="shared" si="63"/>
        <v>2.5000000000000001E-3</v>
      </c>
      <c r="G152" s="81">
        <f t="shared" si="76"/>
        <v>0.24250000000000005</v>
      </c>
      <c r="H152" s="85">
        <f t="shared" si="60"/>
        <v>0.30750000000000005</v>
      </c>
      <c r="I152" s="86">
        <f t="shared" si="77"/>
        <v>-6.5000000000000002E-2</v>
      </c>
      <c r="J152" s="100">
        <f t="shared" si="78"/>
        <v>0.33250000000000007</v>
      </c>
      <c r="K152" s="85">
        <f t="shared" si="69"/>
        <v>0.30750000000000005</v>
      </c>
      <c r="L152" s="84">
        <f t="shared" si="83"/>
        <v>2.5000000000000001E-2</v>
      </c>
      <c r="M152" s="81">
        <f t="shared" si="79"/>
        <v>0.27250000000000008</v>
      </c>
      <c r="N152" s="85">
        <f t="shared" si="85"/>
        <v>0.30750000000000005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5">
      <c r="A153" s="80">
        <v>41061</v>
      </c>
      <c r="B153" s="81">
        <f>+[1]Listen!C149</f>
        <v>0</v>
      </c>
      <c r="C153" s="10"/>
      <c r="D153" s="100">
        <f t="shared" si="67"/>
        <v>0.29750000000000004</v>
      </c>
      <c r="E153" s="86">
        <f t="shared" si="86"/>
        <v>0.30000000000000004</v>
      </c>
      <c r="F153" s="84">
        <f t="shared" si="63"/>
        <v>-2.5000000000000001E-3</v>
      </c>
      <c r="G153" s="81">
        <f t="shared" si="76"/>
        <v>0.23750000000000004</v>
      </c>
      <c r="H153" s="85">
        <f t="shared" si="60"/>
        <v>0.29250000000000004</v>
      </c>
      <c r="I153" s="86">
        <f t="shared" si="77"/>
        <v>-5.5000000000000007E-2</v>
      </c>
      <c r="J153" s="100">
        <f t="shared" si="78"/>
        <v>0.31750000000000006</v>
      </c>
      <c r="K153" s="85">
        <f t="shared" si="69"/>
        <v>0.29250000000000004</v>
      </c>
      <c r="L153" s="84">
        <f t="shared" si="83"/>
        <v>2.5000000000000001E-2</v>
      </c>
      <c r="M153" s="81">
        <f t="shared" si="79"/>
        <v>0.25750000000000006</v>
      </c>
      <c r="N153" s="85">
        <f t="shared" si="85"/>
        <v>0.29250000000000004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5">
      <c r="A154" s="80">
        <v>41091</v>
      </c>
      <c r="B154" s="81">
        <f>+[1]Listen!C150</f>
        <v>0</v>
      </c>
      <c r="C154" s="10"/>
      <c r="D154" s="100">
        <f t="shared" si="67"/>
        <v>0.31250000000000006</v>
      </c>
      <c r="E154" s="86">
        <f t="shared" si="86"/>
        <v>0.31500000000000006</v>
      </c>
      <c r="F154" s="84">
        <f t="shared" si="63"/>
        <v>-2.5000000000000001E-3</v>
      </c>
      <c r="G154" s="81">
        <f t="shared" si="76"/>
        <v>0.34250000000000003</v>
      </c>
      <c r="H154" s="85">
        <f t="shared" si="60"/>
        <v>0.36250000000000004</v>
      </c>
      <c r="I154" s="86">
        <f t="shared" si="77"/>
        <v>-0.02</v>
      </c>
      <c r="J154" s="100">
        <f t="shared" si="78"/>
        <v>0.38750000000000007</v>
      </c>
      <c r="K154" s="85">
        <f t="shared" si="69"/>
        <v>0.36250000000000004</v>
      </c>
      <c r="L154" s="84">
        <f t="shared" si="83"/>
        <v>2.5000000000000001E-2</v>
      </c>
      <c r="M154" s="81">
        <f t="shared" si="79"/>
        <v>0.34250000000000003</v>
      </c>
      <c r="N154" s="85">
        <f t="shared" si="85"/>
        <v>0.36250000000000004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5">
      <c r="A155" s="80">
        <v>41122</v>
      </c>
      <c r="B155" s="81">
        <f>+[1]Listen!C151</f>
        <v>0</v>
      </c>
      <c r="C155" s="10"/>
      <c r="D155" s="100">
        <f t="shared" si="67"/>
        <v>0.31250000000000006</v>
      </c>
      <c r="E155" s="86">
        <f t="shared" si="86"/>
        <v>0.31500000000000006</v>
      </c>
      <c r="F155" s="84">
        <f t="shared" si="63"/>
        <v>-2.5000000000000001E-3</v>
      </c>
      <c r="G155" s="81">
        <f t="shared" si="76"/>
        <v>0.34250000000000003</v>
      </c>
      <c r="H155" s="85">
        <f t="shared" si="60"/>
        <v>0.36250000000000004</v>
      </c>
      <c r="I155" s="86">
        <f t="shared" si="77"/>
        <v>-0.02</v>
      </c>
      <c r="J155" s="100">
        <f t="shared" si="78"/>
        <v>0.37750000000000006</v>
      </c>
      <c r="K155" s="85">
        <f t="shared" si="69"/>
        <v>0.36250000000000004</v>
      </c>
      <c r="L155" s="84">
        <f t="shared" si="83"/>
        <v>1.4999999999999999E-2</v>
      </c>
      <c r="M155" s="81">
        <f t="shared" si="79"/>
        <v>0.34250000000000003</v>
      </c>
      <c r="N155" s="85">
        <f t="shared" si="85"/>
        <v>0.36250000000000004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5">
      <c r="A156" s="80">
        <v>41153</v>
      </c>
      <c r="B156" s="81">
        <f>+[1]Listen!C152</f>
        <v>0</v>
      </c>
      <c r="C156" s="10"/>
      <c r="D156" s="100">
        <f t="shared" si="67"/>
        <v>0.28750000000000003</v>
      </c>
      <c r="E156" s="86">
        <f t="shared" si="86"/>
        <v>0.29000000000000004</v>
      </c>
      <c r="F156" s="84">
        <f t="shared" si="63"/>
        <v>-2.5000000000000001E-3</v>
      </c>
      <c r="G156" s="81">
        <f t="shared" si="76"/>
        <v>0.23250000000000001</v>
      </c>
      <c r="H156" s="85">
        <f t="shared" si="60"/>
        <v>0.27250000000000002</v>
      </c>
      <c r="I156" s="86">
        <f t="shared" si="77"/>
        <v>-0.04</v>
      </c>
      <c r="J156" s="100">
        <f t="shared" si="78"/>
        <v>0.28750000000000003</v>
      </c>
      <c r="K156" s="85">
        <f t="shared" si="69"/>
        <v>0.27250000000000002</v>
      </c>
      <c r="L156" s="84">
        <f t="shared" si="83"/>
        <v>1.4999999999999999E-2</v>
      </c>
      <c r="M156" s="81">
        <f t="shared" si="79"/>
        <v>0.2525</v>
      </c>
      <c r="N156" s="85">
        <f t="shared" si="85"/>
        <v>0.27250000000000002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5">
      <c r="A157" s="80">
        <v>41183</v>
      </c>
      <c r="B157" s="81">
        <f>+[1]Listen!C153</f>
        <v>0</v>
      </c>
      <c r="C157" s="10"/>
      <c r="D157" s="100">
        <f t="shared" si="67"/>
        <v>0.34500000000000008</v>
      </c>
      <c r="E157" s="86">
        <f t="shared" si="86"/>
        <v>0.35000000000000009</v>
      </c>
      <c r="F157" s="84">
        <f t="shared" si="63"/>
        <v>-5.0000000000000001E-3</v>
      </c>
      <c r="G157" s="81">
        <f t="shared" si="76"/>
        <v>0.20750000000000005</v>
      </c>
      <c r="H157" s="85">
        <f t="shared" si="60"/>
        <v>0.29250000000000004</v>
      </c>
      <c r="I157" s="86">
        <f t="shared" si="77"/>
        <v>-8.4999999999999992E-2</v>
      </c>
      <c r="J157" s="100">
        <f t="shared" si="78"/>
        <v>0.30250000000000005</v>
      </c>
      <c r="K157" s="85">
        <f t="shared" si="69"/>
        <v>0.29250000000000004</v>
      </c>
      <c r="L157" s="84">
        <f t="shared" si="83"/>
        <v>9.9999999999999985E-3</v>
      </c>
      <c r="M157" s="81">
        <f t="shared" si="79"/>
        <v>0.23750000000000004</v>
      </c>
      <c r="N157" s="85">
        <f t="shared" si="85"/>
        <v>0.29250000000000004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5">
      <c r="A158" s="80">
        <v>41214</v>
      </c>
      <c r="B158" s="81">
        <f>+[1]Listen!C154</f>
        <v>0</v>
      </c>
      <c r="C158" s="10"/>
      <c r="D158" s="101">
        <f t="shared" si="67"/>
        <v>0.44999999999999996</v>
      </c>
      <c r="E158" s="83">
        <f t="shared" si="86"/>
        <v>0.41</v>
      </c>
      <c r="F158" s="88">
        <f t="shared" si="63"/>
        <v>0.04</v>
      </c>
      <c r="G158" s="102">
        <f t="shared" si="76"/>
        <v>0.24500000000000005</v>
      </c>
      <c r="H158" s="82">
        <f t="shared" si="60"/>
        <v>0.41500000000000004</v>
      </c>
      <c r="I158" s="83">
        <f t="shared" si="77"/>
        <v>-0.16999999999999998</v>
      </c>
      <c r="J158" s="101">
        <f t="shared" si="78"/>
        <v>0.47500000000000003</v>
      </c>
      <c r="K158" s="82">
        <f t="shared" si="69"/>
        <v>0.41500000000000004</v>
      </c>
      <c r="L158" s="88">
        <f t="shared" si="83"/>
        <v>0.06</v>
      </c>
      <c r="M158" s="102">
        <f t="shared" si="79"/>
        <v>0.36500000000000005</v>
      </c>
      <c r="N158" s="82">
        <f t="shared" si="85"/>
        <v>0.41500000000000004</v>
      </c>
      <c r="O158" s="83">
        <f t="shared" si="56"/>
        <v>-0.05</v>
      </c>
      <c r="P158" s="101">
        <f t="shared" si="80"/>
        <v>0.44999999999999996</v>
      </c>
      <c r="Q158" s="83">
        <f t="shared" ref="Q158:R162" si="90">E158</f>
        <v>0.41</v>
      </c>
      <c r="R158" s="107">
        <f t="shared" si="90"/>
        <v>0.04</v>
      </c>
      <c r="S158" s="107">
        <f t="shared" si="81"/>
        <v>0.44999999999999996</v>
      </c>
      <c r="T158" s="107">
        <f t="shared" ref="T158:U162" si="91">E158</f>
        <v>0.41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5">
      <c r="A159" s="80">
        <v>41244</v>
      </c>
      <c r="B159" s="81">
        <f>+[1]Listen!C155</f>
        <v>0</v>
      </c>
      <c r="C159" s="10"/>
      <c r="D159" s="100">
        <f t="shared" si="67"/>
        <v>0.76500000000000012</v>
      </c>
      <c r="E159" s="86">
        <f t="shared" si="86"/>
        <v>0.72500000000000009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1.1399999999999999</v>
      </c>
      <c r="K159" s="85">
        <f t="shared" si="69"/>
        <v>0.98</v>
      </c>
      <c r="L159" s="84">
        <f t="shared" si="83"/>
        <v>0.16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0.76500000000000012</v>
      </c>
      <c r="Q159" s="86">
        <f t="shared" si="90"/>
        <v>0.72500000000000009</v>
      </c>
      <c r="R159" s="103">
        <f t="shared" si="90"/>
        <v>0.04</v>
      </c>
      <c r="S159" s="103">
        <f t="shared" si="81"/>
        <v>0.76500000000000012</v>
      </c>
      <c r="T159" s="103">
        <f t="shared" si="91"/>
        <v>0.72500000000000009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5">
      <c r="A160" s="80">
        <v>41275</v>
      </c>
      <c r="B160" s="81">
        <f>+[1]Listen!C156</f>
        <v>0</v>
      </c>
      <c r="C160" s="10"/>
      <c r="D160" s="100">
        <f t="shared" si="67"/>
        <v>1.0050000000000001</v>
      </c>
      <c r="E160" s="86">
        <f t="shared" si="86"/>
        <v>0.96500000000000008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1.9400000000000002</v>
      </c>
      <c r="K160" s="85">
        <f t="shared" si="69"/>
        <v>1.6</v>
      </c>
      <c r="L160" s="84">
        <f t="shared" si="83"/>
        <v>0.34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1.0050000000000001</v>
      </c>
      <c r="Q160" s="86">
        <f t="shared" si="90"/>
        <v>0.96500000000000008</v>
      </c>
      <c r="R160" s="103">
        <f t="shared" si="90"/>
        <v>0.04</v>
      </c>
      <c r="S160" s="103">
        <f t="shared" si="81"/>
        <v>1.0050000000000001</v>
      </c>
      <c r="T160" s="103">
        <f t="shared" si="91"/>
        <v>0.96500000000000008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5">
      <c r="A161" s="80">
        <v>41306</v>
      </c>
      <c r="B161" s="81">
        <f>+[1]Listen!C157</f>
        <v>0</v>
      </c>
      <c r="C161" s="10"/>
      <c r="D161" s="100">
        <f t="shared" si="67"/>
        <v>0.9850000000000001</v>
      </c>
      <c r="E161" s="86">
        <f t="shared" si="86"/>
        <v>0.94500000000000006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1.9400000000000002</v>
      </c>
      <c r="K161" s="85">
        <f t="shared" si="69"/>
        <v>1.6</v>
      </c>
      <c r="L161" s="84">
        <f t="shared" si="83"/>
        <v>0.34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0.9850000000000001</v>
      </c>
      <c r="Q161" s="86">
        <f t="shared" si="90"/>
        <v>0.94500000000000006</v>
      </c>
      <c r="R161" s="103">
        <f t="shared" si="90"/>
        <v>0.04</v>
      </c>
      <c r="S161" s="103">
        <f t="shared" si="81"/>
        <v>0.9850000000000001</v>
      </c>
      <c r="T161" s="103">
        <f t="shared" si="91"/>
        <v>0.94500000000000006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5">
      <c r="A162" s="80">
        <v>41334</v>
      </c>
      <c r="B162" s="81">
        <f>+[1]Listen!C158</f>
        <v>0</v>
      </c>
      <c r="C162" s="10"/>
      <c r="D162" s="100">
        <f t="shared" si="67"/>
        <v>0.52</v>
      </c>
      <c r="E162" s="86">
        <f t="shared" si="86"/>
        <v>0.48</v>
      </c>
      <c r="F162" s="84">
        <f t="shared" si="63"/>
        <v>0.04</v>
      </c>
      <c r="G162" s="81">
        <f t="shared" si="76"/>
        <v>0.30000000000000004</v>
      </c>
      <c r="H162" s="85">
        <f t="shared" si="60"/>
        <v>0.47000000000000003</v>
      </c>
      <c r="I162" s="86">
        <f t="shared" si="77"/>
        <v>-0.16999999999999998</v>
      </c>
      <c r="J162" s="100">
        <f t="shared" si="78"/>
        <v>0.57000000000000006</v>
      </c>
      <c r="K162" s="85">
        <f t="shared" si="69"/>
        <v>0.47000000000000003</v>
      </c>
      <c r="L162" s="84">
        <f t="shared" si="83"/>
        <v>0.1</v>
      </c>
      <c r="M162" s="81">
        <f t="shared" si="79"/>
        <v>0.42000000000000004</v>
      </c>
      <c r="N162" s="85">
        <f t="shared" si="85"/>
        <v>0.47000000000000003</v>
      </c>
      <c r="O162" s="86">
        <f t="shared" si="92"/>
        <v>-0.05</v>
      </c>
      <c r="P162" s="100">
        <f t="shared" si="80"/>
        <v>0.52</v>
      </c>
      <c r="Q162" s="86">
        <f t="shared" si="90"/>
        <v>0.48</v>
      </c>
      <c r="R162" s="103">
        <f t="shared" si="90"/>
        <v>0.04</v>
      </c>
      <c r="S162" s="103">
        <f t="shared" si="81"/>
        <v>0.52</v>
      </c>
      <c r="T162" s="103">
        <f t="shared" si="91"/>
        <v>0.48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5">
      <c r="A163" s="80">
        <v>41365</v>
      </c>
      <c r="B163" s="81">
        <f>+[1]Listen!C159</f>
        <v>0</v>
      </c>
      <c r="C163" s="10"/>
      <c r="D163" s="101">
        <f t="shared" si="67"/>
        <v>0.31250000000000006</v>
      </c>
      <c r="E163" s="83">
        <f t="shared" si="86"/>
        <v>0.31000000000000005</v>
      </c>
      <c r="F163" s="88">
        <f t="shared" si="63"/>
        <v>2.5000000000000001E-3</v>
      </c>
      <c r="G163" s="102">
        <f t="shared" si="76"/>
        <v>0.24750000000000003</v>
      </c>
      <c r="H163" s="82">
        <f t="shared" si="60"/>
        <v>0.33250000000000002</v>
      </c>
      <c r="I163" s="83">
        <f t="shared" si="77"/>
        <v>-8.4999999999999992E-2</v>
      </c>
      <c r="J163" s="101">
        <f t="shared" si="78"/>
        <v>0.35750000000000004</v>
      </c>
      <c r="K163" s="82">
        <f t="shared" si="69"/>
        <v>0.33250000000000002</v>
      </c>
      <c r="L163" s="88">
        <f t="shared" si="83"/>
        <v>2.5000000000000001E-2</v>
      </c>
      <c r="M163" s="102">
        <f t="shared" si="79"/>
        <v>0.28750000000000003</v>
      </c>
      <c r="N163" s="82">
        <f t="shared" si="85"/>
        <v>0.33250000000000002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5">
      <c r="A164" s="80">
        <v>41395</v>
      </c>
      <c r="B164" s="81">
        <f>+[1]Listen!C160</f>
        <v>0</v>
      </c>
      <c r="C164" s="10"/>
      <c r="D164" s="100">
        <f t="shared" si="67"/>
        <v>0.29250000000000004</v>
      </c>
      <c r="E164" s="86">
        <f t="shared" si="86"/>
        <v>0.29000000000000004</v>
      </c>
      <c r="F164" s="84">
        <f t="shared" si="63"/>
        <v>2.5000000000000001E-3</v>
      </c>
      <c r="G164" s="81">
        <f t="shared" si="76"/>
        <v>0.24250000000000005</v>
      </c>
      <c r="H164" s="85">
        <f t="shared" si="60"/>
        <v>0.30750000000000005</v>
      </c>
      <c r="I164" s="86">
        <f t="shared" si="77"/>
        <v>-6.5000000000000002E-2</v>
      </c>
      <c r="J164" s="100">
        <f t="shared" si="78"/>
        <v>0.33250000000000007</v>
      </c>
      <c r="K164" s="85">
        <f t="shared" si="69"/>
        <v>0.30750000000000005</v>
      </c>
      <c r="L164" s="84">
        <f t="shared" si="83"/>
        <v>2.5000000000000001E-2</v>
      </c>
      <c r="M164" s="81">
        <f t="shared" si="79"/>
        <v>0.27250000000000008</v>
      </c>
      <c r="N164" s="85">
        <f t="shared" si="85"/>
        <v>0.30750000000000005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5">
      <c r="A165" s="80">
        <v>41426</v>
      </c>
      <c r="B165" s="81">
        <f>+[1]Listen!C161</f>
        <v>0</v>
      </c>
      <c r="C165" s="10"/>
      <c r="D165" s="100">
        <f t="shared" si="67"/>
        <v>0.29750000000000004</v>
      </c>
      <c r="E165" s="86">
        <f t="shared" si="86"/>
        <v>0.30000000000000004</v>
      </c>
      <c r="F165" s="84">
        <f t="shared" si="63"/>
        <v>-2.5000000000000001E-3</v>
      </c>
      <c r="G165" s="81">
        <f t="shared" si="76"/>
        <v>0.23750000000000004</v>
      </c>
      <c r="H165" s="85">
        <f t="shared" si="60"/>
        <v>0.29250000000000004</v>
      </c>
      <c r="I165" s="86">
        <f t="shared" si="77"/>
        <v>-5.5000000000000007E-2</v>
      </c>
      <c r="J165" s="100">
        <f t="shared" si="78"/>
        <v>0.31750000000000006</v>
      </c>
      <c r="K165" s="85">
        <f t="shared" si="69"/>
        <v>0.29250000000000004</v>
      </c>
      <c r="L165" s="84">
        <f t="shared" si="83"/>
        <v>2.5000000000000001E-2</v>
      </c>
      <c r="M165" s="81">
        <f t="shared" si="79"/>
        <v>0.25750000000000006</v>
      </c>
      <c r="N165" s="85">
        <f t="shared" si="85"/>
        <v>0.29250000000000004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5">
      <c r="A166" s="80">
        <v>41456</v>
      </c>
      <c r="B166" s="81">
        <f>+[1]Listen!C162</f>
        <v>0</v>
      </c>
      <c r="C166" s="10"/>
      <c r="D166" s="100">
        <f t="shared" si="67"/>
        <v>0.31250000000000006</v>
      </c>
      <c r="E166" s="86">
        <f t="shared" si="86"/>
        <v>0.31500000000000006</v>
      </c>
      <c r="F166" s="84">
        <f t="shared" si="63"/>
        <v>-2.5000000000000001E-3</v>
      </c>
      <c r="G166" s="81">
        <f t="shared" si="76"/>
        <v>0.34250000000000003</v>
      </c>
      <c r="H166" s="85">
        <f t="shared" si="60"/>
        <v>0.36250000000000004</v>
      </c>
      <c r="I166" s="86">
        <f t="shared" si="77"/>
        <v>-0.02</v>
      </c>
      <c r="J166" s="100">
        <f t="shared" si="78"/>
        <v>0.38750000000000007</v>
      </c>
      <c r="K166" s="85">
        <f t="shared" si="69"/>
        <v>0.36250000000000004</v>
      </c>
      <c r="L166" s="84">
        <f t="shared" si="83"/>
        <v>2.5000000000000001E-2</v>
      </c>
      <c r="M166" s="81">
        <f t="shared" si="79"/>
        <v>0.34250000000000003</v>
      </c>
      <c r="N166" s="85">
        <f t="shared" si="85"/>
        <v>0.36250000000000004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5">
      <c r="A167" s="80">
        <v>41487</v>
      </c>
      <c r="B167" s="81">
        <f>+[1]Listen!C163</f>
        <v>0</v>
      </c>
      <c r="C167" s="10"/>
      <c r="D167" s="100">
        <f t="shared" si="67"/>
        <v>0.31250000000000006</v>
      </c>
      <c r="E167" s="86">
        <f t="shared" si="86"/>
        <v>0.31500000000000006</v>
      </c>
      <c r="F167" s="84">
        <f t="shared" si="63"/>
        <v>-2.5000000000000001E-3</v>
      </c>
      <c r="G167" s="81">
        <f t="shared" si="76"/>
        <v>0.34250000000000003</v>
      </c>
      <c r="H167" s="85">
        <f t="shared" ref="H167:H230" si="94">K167</f>
        <v>0.36250000000000004</v>
      </c>
      <c r="I167" s="86">
        <f t="shared" si="77"/>
        <v>-0.02</v>
      </c>
      <c r="J167" s="100">
        <f t="shared" si="78"/>
        <v>0.37750000000000006</v>
      </c>
      <c r="K167" s="85">
        <f t="shared" si="69"/>
        <v>0.36250000000000004</v>
      </c>
      <c r="L167" s="84">
        <f t="shared" si="83"/>
        <v>1.4999999999999999E-2</v>
      </c>
      <c r="M167" s="81">
        <f t="shared" si="79"/>
        <v>0.34250000000000003</v>
      </c>
      <c r="N167" s="85">
        <f t="shared" si="85"/>
        <v>0.36250000000000004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5">
      <c r="A168" s="80">
        <v>41518</v>
      </c>
      <c r="B168" s="81">
        <f>+[1]Listen!C164</f>
        <v>0</v>
      </c>
      <c r="C168" s="10"/>
      <c r="D168" s="100">
        <f t="shared" si="67"/>
        <v>0.28750000000000003</v>
      </c>
      <c r="E168" s="86">
        <f t="shared" si="86"/>
        <v>0.29000000000000004</v>
      </c>
      <c r="F168" s="84">
        <f t="shared" si="63"/>
        <v>-2.5000000000000001E-3</v>
      </c>
      <c r="G168" s="81">
        <f t="shared" si="76"/>
        <v>0.23250000000000001</v>
      </c>
      <c r="H168" s="85">
        <f t="shared" si="94"/>
        <v>0.27250000000000002</v>
      </c>
      <c r="I168" s="86">
        <f t="shared" si="77"/>
        <v>-0.04</v>
      </c>
      <c r="J168" s="100">
        <f t="shared" si="78"/>
        <v>0.28750000000000003</v>
      </c>
      <c r="K168" s="85">
        <f t="shared" si="69"/>
        <v>0.27250000000000002</v>
      </c>
      <c r="L168" s="84">
        <f t="shared" si="83"/>
        <v>1.4999999999999999E-2</v>
      </c>
      <c r="M168" s="81">
        <f t="shared" si="79"/>
        <v>0.2525</v>
      </c>
      <c r="N168" s="85">
        <f t="shared" si="85"/>
        <v>0.27250000000000002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5">
      <c r="A169" s="80">
        <v>41548</v>
      </c>
      <c r="B169" s="81">
        <f>+[1]Listen!C165</f>
        <v>0</v>
      </c>
      <c r="C169" s="10"/>
      <c r="D169" s="100">
        <f t="shared" si="67"/>
        <v>0.34500000000000008</v>
      </c>
      <c r="E169" s="86">
        <f t="shared" si="86"/>
        <v>0.35000000000000009</v>
      </c>
      <c r="F169" s="84">
        <f t="shared" si="63"/>
        <v>-5.0000000000000001E-3</v>
      </c>
      <c r="G169" s="81">
        <f t="shared" si="76"/>
        <v>0.20750000000000005</v>
      </c>
      <c r="H169" s="85">
        <f t="shared" si="94"/>
        <v>0.29250000000000004</v>
      </c>
      <c r="I169" s="86">
        <f t="shared" si="77"/>
        <v>-8.4999999999999992E-2</v>
      </c>
      <c r="J169" s="100">
        <f t="shared" si="78"/>
        <v>0.30250000000000005</v>
      </c>
      <c r="K169" s="85">
        <f t="shared" si="69"/>
        <v>0.29250000000000004</v>
      </c>
      <c r="L169" s="84">
        <f t="shared" si="83"/>
        <v>9.9999999999999985E-3</v>
      </c>
      <c r="M169" s="81">
        <f t="shared" si="79"/>
        <v>0.23750000000000004</v>
      </c>
      <c r="N169" s="85">
        <f t="shared" si="85"/>
        <v>0.29250000000000004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5">
      <c r="A170" s="80">
        <v>41579</v>
      </c>
      <c r="B170" s="81">
        <f>+[1]Listen!C166</f>
        <v>0</v>
      </c>
      <c r="C170" s="10"/>
      <c r="D170" s="101">
        <f t="shared" si="67"/>
        <v>0.44999999999999996</v>
      </c>
      <c r="E170" s="83">
        <f t="shared" si="86"/>
        <v>0.41</v>
      </c>
      <c r="F170" s="88">
        <f t="shared" si="63"/>
        <v>0.04</v>
      </c>
      <c r="G170" s="102">
        <f t="shared" si="76"/>
        <v>0.24500000000000005</v>
      </c>
      <c r="H170" s="82">
        <f t="shared" si="94"/>
        <v>0.41500000000000004</v>
      </c>
      <c r="I170" s="83">
        <f t="shared" si="77"/>
        <v>-0.16999999999999998</v>
      </c>
      <c r="J170" s="101">
        <f t="shared" ref="J170:J196" si="95">K170+L170</f>
        <v>0.47500000000000003</v>
      </c>
      <c r="K170" s="82">
        <f t="shared" si="69"/>
        <v>0.41500000000000004</v>
      </c>
      <c r="L170" s="88">
        <f t="shared" si="83"/>
        <v>0.06</v>
      </c>
      <c r="M170" s="102">
        <f t="shared" si="79"/>
        <v>0.36500000000000005</v>
      </c>
      <c r="N170" s="82">
        <f t="shared" si="85"/>
        <v>0.41500000000000004</v>
      </c>
      <c r="O170" s="83">
        <f t="shared" si="92"/>
        <v>-0.05</v>
      </c>
      <c r="P170" s="101">
        <f t="shared" si="80"/>
        <v>0.44999999999999996</v>
      </c>
      <c r="Q170" s="83">
        <f t="shared" ref="Q170:R174" si="96">E170</f>
        <v>0.41</v>
      </c>
      <c r="R170" s="107">
        <f t="shared" si="96"/>
        <v>0.04</v>
      </c>
      <c r="S170" s="107">
        <f t="shared" si="81"/>
        <v>0.44999999999999996</v>
      </c>
      <c r="T170" s="107">
        <f t="shared" ref="T170:U174" si="97">E170</f>
        <v>0.41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5">
      <c r="A171" s="80">
        <v>41609</v>
      </c>
      <c r="B171" s="81">
        <f>+[1]Listen!C167</f>
        <v>0</v>
      </c>
      <c r="C171" s="10"/>
      <c r="D171" s="100">
        <f t="shared" si="67"/>
        <v>0.76500000000000012</v>
      </c>
      <c r="E171" s="86">
        <f t="shared" si="86"/>
        <v>0.72500000000000009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1.1399999999999999</v>
      </c>
      <c r="K171" s="85">
        <f t="shared" si="69"/>
        <v>0.98</v>
      </c>
      <c r="L171" s="84">
        <f t="shared" ref="L171:L177" si="99">L159</f>
        <v>0.16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0.76500000000000012</v>
      </c>
      <c r="Q171" s="86">
        <f t="shared" si="96"/>
        <v>0.72500000000000009</v>
      </c>
      <c r="R171" s="103">
        <f t="shared" si="96"/>
        <v>0.04</v>
      </c>
      <c r="S171" s="103">
        <f t="shared" si="81"/>
        <v>0.76500000000000012</v>
      </c>
      <c r="T171" s="103">
        <f t="shared" si="97"/>
        <v>0.72500000000000009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5">
      <c r="A172" s="80">
        <v>41640</v>
      </c>
      <c r="B172" s="81">
        <f>+[1]Listen!C168</f>
        <v>0</v>
      </c>
      <c r="C172" s="10"/>
      <c r="D172" s="100">
        <f t="shared" si="67"/>
        <v>1.0050000000000001</v>
      </c>
      <c r="E172" s="86">
        <f t="shared" si="86"/>
        <v>0.96500000000000008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1.9400000000000002</v>
      </c>
      <c r="K172" s="85">
        <f t="shared" si="69"/>
        <v>1.6</v>
      </c>
      <c r="L172" s="84">
        <f t="shared" si="99"/>
        <v>0.34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1.0050000000000001</v>
      </c>
      <c r="Q172" s="86">
        <f t="shared" si="96"/>
        <v>0.96500000000000008</v>
      </c>
      <c r="R172" s="103">
        <f t="shared" si="96"/>
        <v>0.04</v>
      </c>
      <c r="S172" s="103">
        <f t="shared" si="81"/>
        <v>1.0050000000000001</v>
      </c>
      <c r="T172" s="103">
        <f t="shared" si="97"/>
        <v>0.96500000000000008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5">
      <c r="A173" s="80">
        <v>41671</v>
      </c>
      <c r="B173" s="81">
        <f>+[1]Listen!C169</f>
        <v>0</v>
      </c>
      <c r="C173" s="10"/>
      <c r="D173" s="100">
        <f t="shared" si="67"/>
        <v>0.9850000000000001</v>
      </c>
      <c r="E173" s="86">
        <f t="shared" si="86"/>
        <v>0.94500000000000006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1.9400000000000002</v>
      </c>
      <c r="K173" s="85">
        <f t="shared" si="69"/>
        <v>1.6</v>
      </c>
      <c r="L173" s="84">
        <f t="shared" si="99"/>
        <v>0.34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0.9850000000000001</v>
      </c>
      <c r="Q173" s="86">
        <f t="shared" si="96"/>
        <v>0.94500000000000006</v>
      </c>
      <c r="R173" s="103">
        <f t="shared" si="96"/>
        <v>0.04</v>
      </c>
      <c r="S173" s="103">
        <f t="shared" si="81"/>
        <v>0.9850000000000001</v>
      </c>
      <c r="T173" s="103">
        <f t="shared" si="97"/>
        <v>0.94500000000000006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5">
      <c r="A174" s="80">
        <v>41699</v>
      </c>
      <c r="B174" s="81">
        <f>+[1]Listen!C170</f>
        <v>0</v>
      </c>
      <c r="C174" s="10"/>
      <c r="D174" s="100">
        <f t="shared" si="67"/>
        <v>0.52</v>
      </c>
      <c r="E174" s="86">
        <f t="shared" si="86"/>
        <v>0.48</v>
      </c>
      <c r="F174" s="84">
        <f t="shared" si="98"/>
        <v>0.04</v>
      </c>
      <c r="G174" s="81">
        <f t="shared" si="76"/>
        <v>0.30000000000000004</v>
      </c>
      <c r="H174" s="85">
        <f t="shared" si="94"/>
        <v>0.47000000000000003</v>
      </c>
      <c r="I174" s="86">
        <f t="shared" si="77"/>
        <v>-0.16999999999999998</v>
      </c>
      <c r="J174" s="100">
        <f t="shared" si="95"/>
        <v>0.57000000000000006</v>
      </c>
      <c r="K174" s="85">
        <f t="shared" si="69"/>
        <v>0.47000000000000003</v>
      </c>
      <c r="L174" s="84">
        <f t="shared" si="99"/>
        <v>0.1</v>
      </c>
      <c r="M174" s="81">
        <f t="shared" si="79"/>
        <v>0.42000000000000004</v>
      </c>
      <c r="N174" s="85">
        <f t="shared" si="85"/>
        <v>0.47000000000000003</v>
      </c>
      <c r="O174" s="86">
        <f t="shared" si="92"/>
        <v>-0.05</v>
      </c>
      <c r="P174" s="100">
        <f t="shared" si="80"/>
        <v>0.52</v>
      </c>
      <c r="Q174" s="86">
        <f t="shared" si="96"/>
        <v>0.48</v>
      </c>
      <c r="R174" s="103">
        <f t="shared" si="96"/>
        <v>0.04</v>
      </c>
      <c r="S174" s="103">
        <f t="shared" si="81"/>
        <v>0.52</v>
      </c>
      <c r="T174" s="103">
        <f t="shared" si="97"/>
        <v>0.48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5">
      <c r="A175" s="80">
        <v>41730</v>
      </c>
      <c r="B175" s="81">
        <f>+[1]Listen!C171</f>
        <v>0</v>
      </c>
      <c r="C175" s="10"/>
      <c r="D175" s="101">
        <f t="shared" si="67"/>
        <v>0.31250000000000006</v>
      </c>
      <c r="E175" s="83">
        <f t="shared" si="86"/>
        <v>0.31000000000000005</v>
      </c>
      <c r="F175" s="88">
        <f t="shared" si="98"/>
        <v>2.5000000000000001E-3</v>
      </c>
      <c r="G175" s="102">
        <f t="shared" si="76"/>
        <v>0.24750000000000003</v>
      </c>
      <c r="H175" s="82">
        <f t="shared" si="94"/>
        <v>0.33250000000000002</v>
      </c>
      <c r="I175" s="83">
        <f t="shared" si="77"/>
        <v>-8.4999999999999992E-2</v>
      </c>
      <c r="J175" s="101">
        <f t="shared" si="95"/>
        <v>0.35750000000000004</v>
      </c>
      <c r="K175" s="82">
        <f t="shared" si="69"/>
        <v>0.33250000000000002</v>
      </c>
      <c r="L175" s="88">
        <f t="shared" si="99"/>
        <v>2.5000000000000001E-2</v>
      </c>
      <c r="M175" s="102">
        <f t="shared" si="79"/>
        <v>0.28750000000000003</v>
      </c>
      <c r="N175" s="82">
        <f t="shared" si="85"/>
        <v>0.33250000000000002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5">
      <c r="A176" s="80">
        <v>41760</v>
      </c>
      <c r="B176" s="81">
        <f>+[1]Listen!C172</f>
        <v>0</v>
      </c>
      <c r="C176" s="10"/>
      <c r="D176" s="100">
        <f t="shared" si="67"/>
        <v>0.29250000000000004</v>
      </c>
      <c r="E176" s="86">
        <f t="shared" si="86"/>
        <v>0.29000000000000004</v>
      </c>
      <c r="F176" s="84">
        <f t="shared" si="98"/>
        <v>2.5000000000000001E-3</v>
      </c>
      <c r="G176" s="81">
        <f t="shared" si="76"/>
        <v>0.24250000000000005</v>
      </c>
      <c r="H176" s="85">
        <f t="shared" si="94"/>
        <v>0.30750000000000005</v>
      </c>
      <c r="I176" s="86">
        <f t="shared" si="77"/>
        <v>-6.5000000000000002E-2</v>
      </c>
      <c r="J176" s="100">
        <f t="shared" si="95"/>
        <v>0.33250000000000007</v>
      </c>
      <c r="K176" s="85">
        <f t="shared" si="69"/>
        <v>0.30750000000000005</v>
      </c>
      <c r="L176" s="84">
        <f t="shared" si="99"/>
        <v>2.5000000000000001E-2</v>
      </c>
      <c r="M176" s="81">
        <f t="shared" si="79"/>
        <v>0.27250000000000008</v>
      </c>
      <c r="N176" s="85">
        <f t="shared" si="85"/>
        <v>0.30750000000000005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5">
      <c r="A177" s="80">
        <v>41791</v>
      </c>
      <c r="B177" s="81">
        <f>+[1]Listen!C173</f>
        <v>0</v>
      </c>
      <c r="C177" s="10"/>
      <c r="D177" s="100">
        <f t="shared" si="67"/>
        <v>0.29750000000000004</v>
      </c>
      <c r="E177" s="86">
        <f t="shared" si="86"/>
        <v>0.30000000000000004</v>
      </c>
      <c r="F177" s="84">
        <f t="shared" si="98"/>
        <v>-2.5000000000000001E-3</v>
      </c>
      <c r="G177" s="81">
        <f t="shared" si="76"/>
        <v>0.23750000000000004</v>
      </c>
      <c r="H177" s="85">
        <f t="shared" si="94"/>
        <v>0.29250000000000004</v>
      </c>
      <c r="I177" s="86">
        <f t="shared" si="77"/>
        <v>-5.5000000000000007E-2</v>
      </c>
      <c r="J177" s="100">
        <f t="shared" si="95"/>
        <v>0.31750000000000006</v>
      </c>
      <c r="K177" s="85">
        <f t="shared" si="69"/>
        <v>0.29250000000000004</v>
      </c>
      <c r="L177" s="84">
        <f t="shared" si="99"/>
        <v>2.5000000000000001E-2</v>
      </c>
      <c r="M177" s="81">
        <f t="shared" si="79"/>
        <v>0.25750000000000006</v>
      </c>
      <c r="N177" s="85">
        <f t="shared" si="85"/>
        <v>0.29250000000000004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5">
      <c r="A178" s="80">
        <v>41821</v>
      </c>
      <c r="B178" s="81">
        <f>+[1]Listen!C174</f>
        <v>0</v>
      </c>
      <c r="C178" s="10"/>
      <c r="D178" s="100">
        <f t="shared" si="67"/>
        <v>0.31250000000000006</v>
      </c>
      <c r="E178" s="86">
        <f t="shared" si="86"/>
        <v>0.31500000000000006</v>
      </c>
      <c r="F178" s="84">
        <f t="shared" si="98"/>
        <v>-2.5000000000000001E-3</v>
      </c>
      <c r="G178" s="81">
        <f t="shared" si="76"/>
        <v>0.34250000000000003</v>
      </c>
      <c r="H178" s="85">
        <f t="shared" si="94"/>
        <v>0.36250000000000004</v>
      </c>
      <c r="I178" s="86">
        <f t="shared" si="77"/>
        <v>-0.02</v>
      </c>
      <c r="J178" s="100">
        <f t="shared" si="95"/>
        <v>0.38750000000000007</v>
      </c>
      <c r="K178" s="85">
        <f t="shared" si="69"/>
        <v>0.36250000000000004</v>
      </c>
      <c r="L178" s="84">
        <f>L166+Z179</f>
        <v>2.5000000000000001E-2</v>
      </c>
      <c r="M178" s="81">
        <f t="shared" si="79"/>
        <v>0.34250000000000003</v>
      </c>
      <c r="N178" s="85">
        <f t="shared" si="85"/>
        <v>0.36250000000000004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5">
      <c r="A179" s="80">
        <v>41852</v>
      </c>
      <c r="B179" s="81">
        <f>+[1]Listen!C175</f>
        <v>0</v>
      </c>
      <c r="C179" s="10"/>
      <c r="D179" s="100">
        <f t="shared" ref="D179:D242" si="101">E179+F179</f>
        <v>0.31250000000000006</v>
      </c>
      <c r="E179" s="86">
        <f t="shared" si="86"/>
        <v>0.31500000000000006</v>
      </c>
      <c r="F179" s="84">
        <f t="shared" si="98"/>
        <v>-2.5000000000000001E-3</v>
      </c>
      <c r="G179" s="81">
        <f t="shared" si="76"/>
        <v>0.34250000000000003</v>
      </c>
      <c r="H179" s="85">
        <f t="shared" si="94"/>
        <v>0.36250000000000004</v>
      </c>
      <c r="I179" s="86">
        <f t="shared" si="77"/>
        <v>-0.02</v>
      </c>
      <c r="J179" s="100">
        <f t="shared" si="95"/>
        <v>0.37750000000000006</v>
      </c>
      <c r="K179" s="85">
        <f t="shared" si="69"/>
        <v>0.36250000000000004</v>
      </c>
      <c r="L179" s="84">
        <f t="shared" ref="L179:L210" si="102">L167</f>
        <v>1.4999999999999999E-2</v>
      </c>
      <c r="M179" s="81">
        <f t="shared" si="79"/>
        <v>0.34250000000000003</v>
      </c>
      <c r="N179" s="85">
        <f t="shared" si="85"/>
        <v>0.36250000000000004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5">
      <c r="A180" s="80">
        <v>41883</v>
      </c>
      <c r="B180" s="81">
        <f>+[1]Listen!C176</f>
        <v>0</v>
      </c>
      <c r="C180" s="10"/>
      <c r="D180" s="100">
        <f t="shared" si="101"/>
        <v>0.28750000000000003</v>
      </c>
      <c r="E180" s="86">
        <f t="shared" si="86"/>
        <v>0.29000000000000004</v>
      </c>
      <c r="F180" s="84">
        <f t="shared" si="98"/>
        <v>-2.5000000000000001E-3</v>
      </c>
      <c r="G180" s="81">
        <f t="shared" si="76"/>
        <v>0.23250000000000001</v>
      </c>
      <c r="H180" s="85">
        <f t="shared" si="94"/>
        <v>0.27250000000000002</v>
      </c>
      <c r="I180" s="86">
        <f t="shared" si="77"/>
        <v>-0.04</v>
      </c>
      <c r="J180" s="100">
        <f t="shared" si="95"/>
        <v>0.28750000000000003</v>
      </c>
      <c r="K180" s="85">
        <f t="shared" si="69"/>
        <v>0.27250000000000002</v>
      </c>
      <c r="L180" s="84">
        <f t="shared" si="102"/>
        <v>1.4999999999999999E-2</v>
      </c>
      <c r="M180" s="81">
        <f t="shared" si="79"/>
        <v>0.2525</v>
      </c>
      <c r="N180" s="85">
        <f t="shared" si="85"/>
        <v>0.27250000000000002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5">
      <c r="A181" s="80">
        <v>41913</v>
      </c>
      <c r="B181" s="81">
        <f>+[1]Listen!C177</f>
        <v>0</v>
      </c>
      <c r="C181" s="10"/>
      <c r="D181" s="100">
        <f t="shared" si="101"/>
        <v>0.34500000000000008</v>
      </c>
      <c r="E181" s="86">
        <f t="shared" si="86"/>
        <v>0.35000000000000009</v>
      </c>
      <c r="F181" s="84">
        <f t="shared" si="98"/>
        <v>-5.0000000000000001E-3</v>
      </c>
      <c r="G181" s="81">
        <f t="shared" si="76"/>
        <v>0.20750000000000005</v>
      </c>
      <c r="H181" s="85">
        <f t="shared" si="94"/>
        <v>0.29250000000000004</v>
      </c>
      <c r="I181" s="86">
        <f t="shared" si="77"/>
        <v>-8.4999999999999992E-2</v>
      </c>
      <c r="J181" s="100">
        <f t="shared" si="95"/>
        <v>0.30250000000000005</v>
      </c>
      <c r="K181" s="85">
        <f t="shared" si="69"/>
        <v>0.29250000000000004</v>
      </c>
      <c r="L181" s="84">
        <f t="shared" si="102"/>
        <v>9.9999999999999985E-3</v>
      </c>
      <c r="M181" s="81">
        <f t="shared" si="79"/>
        <v>0.23750000000000004</v>
      </c>
      <c r="N181" s="85">
        <f t="shared" si="85"/>
        <v>0.29250000000000004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5">
      <c r="A182" s="80">
        <v>41944</v>
      </c>
      <c r="B182" s="81">
        <f>+[1]Listen!C178</f>
        <v>0</v>
      </c>
      <c r="C182" s="10"/>
      <c r="D182" s="101">
        <f t="shared" si="101"/>
        <v>0.44999999999999996</v>
      </c>
      <c r="E182" s="83">
        <f t="shared" si="86"/>
        <v>0.41</v>
      </c>
      <c r="F182" s="88">
        <f t="shared" si="98"/>
        <v>0.04</v>
      </c>
      <c r="G182" s="102">
        <f t="shared" si="76"/>
        <v>0.24500000000000005</v>
      </c>
      <c r="H182" s="82">
        <f t="shared" si="94"/>
        <v>0.41500000000000004</v>
      </c>
      <c r="I182" s="83">
        <f t="shared" si="77"/>
        <v>-0.16999999999999998</v>
      </c>
      <c r="J182" s="101">
        <f t="shared" si="95"/>
        <v>0.47500000000000003</v>
      </c>
      <c r="K182" s="82">
        <f t="shared" si="69"/>
        <v>0.41500000000000004</v>
      </c>
      <c r="L182" s="88">
        <f t="shared" si="102"/>
        <v>0.06</v>
      </c>
      <c r="M182" s="102">
        <f t="shared" si="79"/>
        <v>0.36500000000000005</v>
      </c>
      <c r="N182" s="82">
        <f t="shared" si="85"/>
        <v>0.41500000000000004</v>
      </c>
      <c r="O182" s="83">
        <f t="shared" si="92"/>
        <v>-0.05</v>
      </c>
      <c r="P182" s="101">
        <f t="shared" si="80"/>
        <v>0.44999999999999996</v>
      </c>
      <c r="Q182" s="83">
        <f t="shared" ref="Q182:R186" si="103">E182</f>
        <v>0.41</v>
      </c>
      <c r="R182" s="107">
        <f t="shared" si="103"/>
        <v>0.04</v>
      </c>
      <c r="S182" s="107">
        <f t="shared" si="81"/>
        <v>0.44999999999999996</v>
      </c>
      <c r="T182" s="107">
        <f t="shared" ref="T182:U186" si="104">E182</f>
        <v>0.41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5">
      <c r="A183" s="80">
        <v>41974</v>
      </c>
      <c r="B183" s="81">
        <f>+[1]Listen!C179</f>
        <v>0</v>
      </c>
      <c r="C183" s="10"/>
      <c r="D183" s="100">
        <f t="shared" si="101"/>
        <v>0.76500000000000012</v>
      </c>
      <c r="E183" s="86">
        <f t="shared" si="86"/>
        <v>0.72500000000000009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1.1399999999999999</v>
      </c>
      <c r="K183" s="85">
        <f t="shared" ref="K183:K246" si="105">K171+Y183+AA183</f>
        <v>0.98</v>
      </c>
      <c r="L183" s="84">
        <f t="shared" si="102"/>
        <v>0.16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0.76500000000000012</v>
      </c>
      <c r="Q183" s="86">
        <f t="shared" si="103"/>
        <v>0.72500000000000009</v>
      </c>
      <c r="R183" s="103">
        <f t="shared" si="103"/>
        <v>0.04</v>
      </c>
      <c r="S183" s="103">
        <f t="shared" si="81"/>
        <v>0.76500000000000012</v>
      </c>
      <c r="T183" s="103">
        <f t="shared" si="104"/>
        <v>0.72500000000000009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5">
      <c r="A184" s="80">
        <v>42005</v>
      </c>
      <c r="B184" s="81">
        <f>+[1]Listen!C180</f>
        <v>0</v>
      </c>
      <c r="C184" s="10"/>
      <c r="D184" s="100">
        <f t="shared" si="101"/>
        <v>1.0050000000000001</v>
      </c>
      <c r="E184" s="86">
        <f t="shared" si="86"/>
        <v>0.96500000000000008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1.9400000000000002</v>
      </c>
      <c r="K184" s="85">
        <f t="shared" si="105"/>
        <v>1.6</v>
      </c>
      <c r="L184" s="84">
        <f t="shared" si="102"/>
        <v>0.34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1.0050000000000001</v>
      </c>
      <c r="Q184" s="86">
        <f t="shared" si="103"/>
        <v>0.96500000000000008</v>
      </c>
      <c r="R184" s="103">
        <f t="shared" si="103"/>
        <v>0.04</v>
      </c>
      <c r="S184" s="103">
        <f t="shared" si="81"/>
        <v>1.0050000000000001</v>
      </c>
      <c r="T184" s="103">
        <f t="shared" si="104"/>
        <v>0.96500000000000008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5">
      <c r="A185" s="80">
        <v>42036</v>
      </c>
      <c r="B185" s="81">
        <f>+[1]Listen!C181</f>
        <v>0</v>
      </c>
      <c r="C185" s="10"/>
      <c r="D185" s="100">
        <f t="shared" si="101"/>
        <v>0.9850000000000001</v>
      </c>
      <c r="E185" s="86">
        <f t="shared" si="86"/>
        <v>0.94500000000000006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1.9400000000000002</v>
      </c>
      <c r="K185" s="85">
        <f t="shared" si="105"/>
        <v>1.6</v>
      </c>
      <c r="L185" s="84">
        <f t="shared" si="102"/>
        <v>0.34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0.9850000000000001</v>
      </c>
      <c r="Q185" s="86">
        <f t="shared" si="103"/>
        <v>0.94500000000000006</v>
      </c>
      <c r="R185" s="103">
        <f t="shared" si="103"/>
        <v>0.04</v>
      </c>
      <c r="S185" s="103">
        <f t="shared" si="81"/>
        <v>0.9850000000000001</v>
      </c>
      <c r="T185" s="103">
        <f t="shared" si="104"/>
        <v>0.94500000000000006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5">
      <c r="A186" s="80">
        <v>42064</v>
      </c>
      <c r="B186" s="81">
        <f>+[1]Listen!C182</f>
        <v>0</v>
      </c>
      <c r="C186" s="10"/>
      <c r="D186" s="100">
        <f t="shared" si="101"/>
        <v>0.52</v>
      </c>
      <c r="E186" s="86">
        <f t="shared" si="86"/>
        <v>0.48</v>
      </c>
      <c r="F186" s="84">
        <f t="shared" si="98"/>
        <v>0.04</v>
      </c>
      <c r="G186" s="81">
        <f t="shared" si="76"/>
        <v>0.30000000000000004</v>
      </c>
      <c r="H186" s="85">
        <f t="shared" si="94"/>
        <v>0.47000000000000003</v>
      </c>
      <c r="I186" s="86">
        <f t="shared" si="77"/>
        <v>-0.16999999999999998</v>
      </c>
      <c r="J186" s="100">
        <f t="shared" si="95"/>
        <v>0.57000000000000006</v>
      </c>
      <c r="K186" s="85">
        <f t="shared" si="105"/>
        <v>0.47000000000000003</v>
      </c>
      <c r="L186" s="84">
        <f t="shared" si="102"/>
        <v>0.1</v>
      </c>
      <c r="M186" s="81">
        <f t="shared" si="79"/>
        <v>0.42000000000000004</v>
      </c>
      <c r="N186" s="85">
        <f t="shared" si="85"/>
        <v>0.47000000000000003</v>
      </c>
      <c r="O186" s="86">
        <f t="shared" si="92"/>
        <v>-0.05</v>
      </c>
      <c r="P186" s="100">
        <f t="shared" si="80"/>
        <v>0.52</v>
      </c>
      <c r="Q186" s="86">
        <f t="shared" si="103"/>
        <v>0.48</v>
      </c>
      <c r="R186" s="103">
        <f t="shared" si="103"/>
        <v>0.04</v>
      </c>
      <c r="S186" s="103">
        <f t="shared" si="81"/>
        <v>0.52</v>
      </c>
      <c r="T186" s="103">
        <f t="shared" si="104"/>
        <v>0.48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5">
      <c r="A187" s="80">
        <v>42095</v>
      </c>
      <c r="B187" s="81">
        <f>+[1]Listen!C183</f>
        <v>0</v>
      </c>
      <c r="C187" s="10"/>
      <c r="D187" s="101">
        <f t="shared" si="101"/>
        <v>0.31250000000000006</v>
      </c>
      <c r="E187" s="83">
        <f t="shared" si="86"/>
        <v>0.31000000000000005</v>
      </c>
      <c r="F187" s="88">
        <f t="shared" si="98"/>
        <v>2.5000000000000001E-3</v>
      </c>
      <c r="G187" s="102">
        <f t="shared" si="76"/>
        <v>0.24750000000000003</v>
      </c>
      <c r="H187" s="82">
        <f t="shared" si="94"/>
        <v>0.33250000000000002</v>
      </c>
      <c r="I187" s="83">
        <f t="shared" si="77"/>
        <v>-8.4999999999999992E-2</v>
      </c>
      <c r="J187" s="101">
        <f t="shared" si="95"/>
        <v>0.35750000000000004</v>
      </c>
      <c r="K187" s="82">
        <f t="shared" si="105"/>
        <v>0.33250000000000002</v>
      </c>
      <c r="L187" s="88">
        <f t="shared" si="102"/>
        <v>2.5000000000000001E-2</v>
      </c>
      <c r="M187" s="102">
        <f t="shared" si="79"/>
        <v>0.28750000000000003</v>
      </c>
      <c r="N187" s="82">
        <f t="shared" si="85"/>
        <v>0.33250000000000002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5">
      <c r="A188" s="80">
        <v>42125</v>
      </c>
      <c r="B188" s="81">
        <f>+[1]Listen!C184</f>
        <v>0</v>
      </c>
      <c r="C188" s="10"/>
      <c r="D188" s="100">
        <f t="shared" si="101"/>
        <v>0.29250000000000004</v>
      </c>
      <c r="E188" s="86">
        <f t="shared" si="86"/>
        <v>0.29000000000000004</v>
      </c>
      <c r="F188" s="84">
        <f t="shared" si="98"/>
        <v>2.5000000000000001E-3</v>
      </c>
      <c r="G188" s="81">
        <f t="shared" si="76"/>
        <v>0.24250000000000005</v>
      </c>
      <c r="H188" s="85">
        <f t="shared" si="94"/>
        <v>0.30750000000000005</v>
      </c>
      <c r="I188" s="86">
        <f t="shared" si="77"/>
        <v>-6.5000000000000002E-2</v>
      </c>
      <c r="J188" s="100">
        <f t="shared" si="95"/>
        <v>0.33250000000000007</v>
      </c>
      <c r="K188" s="85">
        <f t="shared" si="105"/>
        <v>0.30750000000000005</v>
      </c>
      <c r="L188" s="84">
        <f t="shared" si="102"/>
        <v>2.5000000000000001E-2</v>
      </c>
      <c r="M188" s="81">
        <f t="shared" si="79"/>
        <v>0.27250000000000008</v>
      </c>
      <c r="N188" s="85">
        <f t="shared" si="85"/>
        <v>0.30750000000000005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5">
      <c r="A189" s="80">
        <v>42156</v>
      </c>
      <c r="B189" s="81">
        <f>+[1]Listen!C185</f>
        <v>0</v>
      </c>
      <c r="C189" s="10"/>
      <c r="D189" s="100">
        <f t="shared" si="101"/>
        <v>0.29750000000000004</v>
      </c>
      <c r="E189" s="86">
        <f t="shared" si="86"/>
        <v>0.30000000000000004</v>
      </c>
      <c r="F189" s="84">
        <f t="shared" si="98"/>
        <v>-2.5000000000000001E-3</v>
      </c>
      <c r="G189" s="81">
        <f t="shared" si="76"/>
        <v>0.23750000000000004</v>
      </c>
      <c r="H189" s="85">
        <f t="shared" si="94"/>
        <v>0.29250000000000004</v>
      </c>
      <c r="I189" s="86">
        <f t="shared" si="77"/>
        <v>-5.5000000000000007E-2</v>
      </c>
      <c r="J189" s="100">
        <f t="shared" si="95"/>
        <v>0.31750000000000006</v>
      </c>
      <c r="K189" s="85">
        <f t="shared" si="105"/>
        <v>0.29250000000000004</v>
      </c>
      <c r="L189" s="84">
        <f t="shared" si="102"/>
        <v>2.5000000000000001E-2</v>
      </c>
      <c r="M189" s="81">
        <f t="shared" si="79"/>
        <v>0.25750000000000006</v>
      </c>
      <c r="N189" s="85">
        <f t="shared" si="85"/>
        <v>0.29250000000000004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5">
      <c r="A190" s="80">
        <v>42186</v>
      </c>
      <c r="B190" s="81">
        <f>+[1]Listen!C186</f>
        <v>0</v>
      </c>
      <c r="C190" s="10"/>
      <c r="D190" s="100">
        <f t="shared" si="101"/>
        <v>0.31250000000000006</v>
      </c>
      <c r="E190" s="86">
        <f t="shared" si="86"/>
        <v>0.31500000000000006</v>
      </c>
      <c r="F190" s="84">
        <f t="shared" si="98"/>
        <v>-2.5000000000000001E-3</v>
      </c>
      <c r="G190" s="81">
        <f t="shared" si="76"/>
        <v>0.34250000000000003</v>
      </c>
      <c r="H190" s="85">
        <f t="shared" si="94"/>
        <v>0.36250000000000004</v>
      </c>
      <c r="I190" s="86">
        <f t="shared" si="77"/>
        <v>-0.02</v>
      </c>
      <c r="J190" s="100">
        <f t="shared" si="95"/>
        <v>0.38750000000000007</v>
      </c>
      <c r="K190" s="85">
        <f t="shared" si="105"/>
        <v>0.36250000000000004</v>
      </c>
      <c r="L190" s="84">
        <f t="shared" si="102"/>
        <v>2.5000000000000001E-2</v>
      </c>
      <c r="M190" s="81">
        <f t="shared" si="79"/>
        <v>0.34250000000000003</v>
      </c>
      <c r="N190" s="85">
        <f t="shared" si="85"/>
        <v>0.36250000000000004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5">
      <c r="A191" s="80">
        <v>42217</v>
      </c>
      <c r="B191" s="81">
        <f>+[1]Listen!C187</f>
        <v>0</v>
      </c>
      <c r="C191" s="10"/>
      <c r="D191" s="100">
        <f t="shared" si="101"/>
        <v>0.31250000000000006</v>
      </c>
      <c r="E191" s="86">
        <f t="shared" si="86"/>
        <v>0.31500000000000006</v>
      </c>
      <c r="F191" s="84">
        <f t="shared" si="98"/>
        <v>-2.5000000000000001E-3</v>
      </c>
      <c r="G191" s="81">
        <f t="shared" si="76"/>
        <v>0.34250000000000003</v>
      </c>
      <c r="H191" s="85">
        <f t="shared" si="94"/>
        <v>0.36250000000000004</v>
      </c>
      <c r="I191" s="86">
        <f t="shared" si="77"/>
        <v>-0.02</v>
      </c>
      <c r="J191" s="100">
        <f t="shared" si="95"/>
        <v>0.37750000000000006</v>
      </c>
      <c r="K191" s="85">
        <f t="shared" si="105"/>
        <v>0.36250000000000004</v>
      </c>
      <c r="L191" s="84">
        <f t="shared" si="102"/>
        <v>1.4999999999999999E-2</v>
      </c>
      <c r="M191" s="81">
        <f t="shared" si="79"/>
        <v>0.34250000000000003</v>
      </c>
      <c r="N191" s="85">
        <f t="shared" si="85"/>
        <v>0.36250000000000004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5">
      <c r="A192" s="80">
        <v>42248</v>
      </c>
      <c r="B192" s="81">
        <f>+[1]Listen!C188</f>
        <v>0</v>
      </c>
      <c r="C192" s="10"/>
      <c r="D192" s="100">
        <f t="shared" si="101"/>
        <v>0.28750000000000003</v>
      </c>
      <c r="E192" s="86">
        <f t="shared" si="86"/>
        <v>0.29000000000000004</v>
      </c>
      <c r="F192" s="84">
        <f t="shared" si="98"/>
        <v>-2.5000000000000001E-3</v>
      </c>
      <c r="G192" s="81">
        <f t="shared" si="76"/>
        <v>0.23250000000000001</v>
      </c>
      <c r="H192" s="85">
        <f t="shared" si="94"/>
        <v>0.27250000000000002</v>
      </c>
      <c r="I192" s="86">
        <f t="shared" si="77"/>
        <v>-0.04</v>
      </c>
      <c r="J192" s="100">
        <f t="shared" si="95"/>
        <v>0.28750000000000003</v>
      </c>
      <c r="K192" s="85">
        <f t="shared" si="105"/>
        <v>0.27250000000000002</v>
      </c>
      <c r="L192" s="84">
        <f t="shared" si="102"/>
        <v>1.4999999999999999E-2</v>
      </c>
      <c r="M192" s="81">
        <f t="shared" si="79"/>
        <v>0.2525</v>
      </c>
      <c r="N192" s="85">
        <f t="shared" si="85"/>
        <v>0.27250000000000002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5">
      <c r="A193" s="80">
        <v>42278</v>
      </c>
      <c r="B193" s="81">
        <f>+[1]Listen!C189</f>
        <v>0</v>
      </c>
      <c r="C193" s="10"/>
      <c r="D193" s="100">
        <f t="shared" si="101"/>
        <v>0.34500000000000008</v>
      </c>
      <c r="E193" s="86">
        <f t="shared" si="86"/>
        <v>0.35000000000000009</v>
      </c>
      <c r="F193" s="84">
        <f t="shared" si="98"/>
        <v>-5.0000000000000001E-3</v>
      </c>
      <c r="G193" s="81">
        <f t="shared" si="76"/>
        <v>0.20750000000000005</v>
      </c>
      <c r="H193" s="85">
        <f t="shared" si="94"/>
        <v>0.29250000000000004</v>
      </c>
      <c r="I193" s="86">
        <f t="shared" si="77"/>
        <v>-8.4999999999999992E-2</v>
      </c>
      <c r="J193" s="100">
        <f t="shared" si="95"/>
        <v>0.30250000000000005</v>
      </c>
      <c r="K193" s="85">
        <f t="shared" si="105"/>
        <v>0.29250000000000004</v>
      </c>
      <c r="L193" s="84">
        <f t="shared" si="102"/>
        <v>9.9999999999999985E-3</v>
      </c>
      <c r="M193" s="81">
        <f t="shared" si="79"/>
        <v>0.23750000000000004</v>
      </c>
      <c r="N193" s="85">
        <f t="shared" si="85"/>
        <v>0.29250000000000004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5">
      <c r="A194" s="80">
        <v>42309</v>
      </c>
      <c r="B194" s="81">
        <f>+[1]Listen!C190</f>
        <v>0</v>
      </c>
      <c r="C194" s="10"/>
      <c r="D194" s="101">
        <f t="shared" si="101"/>
        <v>0.44999999999999996</v>
      </c>
      <c r="E194" s="83">
        <f t="shared" si="86"/>
        <v>0.41</v>
      </c>
      <c r="F194" s="88">
        <f t="shared" si="98"/>
        <v>0.04</v>
      </c>
      <c r="G194" s="102">
        <f t="shared" si="76"/>
        <v>0.24500000000000005</v>
      </c>
      <c r="H194" s="82">
        <f t="shared" si="94"/>
        <v>0.41500000000000004</v>
      </c>
      <c r="I194" s="83">
        <f t="shared" si="77"/>
        <v>-0.16999999999999998</v>
      </c>
      <c r="J194" s="101">
        <f t="shared" si="95"/>
        <v>0.47500000000000003</v>
      </c>
      <c r="K194" s="82">
        <f t="shared" si="105"/>
        <v>0.41500000000000004</v>
      </c>
      <c r="L194" s="88">
        <f t="shared" si="102"/>
        <v>0.06</v>
      </c>
      <c r="M194" s="102">
        <f t="shared" si="79"/>
        <v>0.36500000000000005</v>
      </c>
      <c r="N194" s="82">
        <f t="shared" si="85"/>
        <v>0.41500000000000004</v>
      </c>
      <c r="O194" s="83">
        <f t="shared" si="92"/>
        <v>-0.05</v>
      </c>
      <c r="P194" s="101">
        <f t="shared" si="80"/>
        <v>0.44999999999999996</v>
      </c>
      <c r="Q194" s="83">
        <f t="shared" ref="Q194:R198" si="107">E194</f>
        <v>0.41</v>
      </c>
      <c r="R194" s="107">
        <f t="shared" si="107"/>
        <v>0.04</v>
      </c>
      <c r="S194" s="107">
        <f t="shared" si="81"/>
        <v>0.44999999999999996</v>
      </c>
      <c r="T194" s="107">
        <f t="shared" ref="T194:U198" si="108">E194</f>
        <v>0.41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5">
      <c r="A195" s="80">
        <v>42339</v>
      </c>
      <c r="B195" s="81">
        <f>+[1]Listen!C191</f>
        <v>0</v>
      </c>
      <c r="C195" s="10"/>
      <c r="D195" s="100">
        <f t="shared" si="101"/>
        <v>0.76500000000000012</v>
      </c>
      <c r="E195" s="86">
        <f t="shared" si="86"/>
        <v>0.72500000000000009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1.1399999999999999</v>
      </c>
      <c r="K195" s="85">
        <f t="shared" si="105"/>
        <v>0.98</v>
      </c>
      <c r="L195" s="84">
        <f t="shared" si="102"/>
        <v>0.16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0.76500000000000012</v>
      </c>
      <c r="Q195" s="86">
        <f t="shared" si="107"/>
        <v>0.72500000000000009</v>
      </c>
      <c r="R195" s="103">
        <f t="shared" si="107"/>
        <v>0.04</v>
      </c>
      <c r="S195" s="103">
        <f t="shared" si="81"/>
        <v>0.76500000000000012</v>
      </c>
      <c r="T195" s="103">
        <f t="shared" si="108"/>
        <v>0.72500000000000009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5">
      <c r="A196" s="80">
        <v>42370</v>
      </c>
      <c r="B196" s="81">
        <f>+[1]Listen!C192</f>
        <v>0</v>
      </c>
      <c r="C196" s="10"/>
      <c r="D196" s="100">
        <f t="shared" si="101"/>
        <v>1.0050000000000001</v>
      </c>
      <c r="E196" s="86">
        <f t="shared" si="86"/>
        <v>0.96500000000000008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1.9400000000000002</v>
      </c>
      <c r="K196" s="85">
        <f t="shared" si="105"/>
        <v>1.6</v>
      </c>
      <c r="L196" s="84">
        <f t="shared" si="102"/>
        <v>0.34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1.0050000000000001</v>
      </c>
      <c r="Q196" s="86">
        <f t="shared" si="107"/>
        <v>0.96500000000000008</v>
      </c>
      <c r="R196" s="103">
        <f t="shared" si="107"/>
        <v>0.04</v>
      </c>
      <c r="S196" s="103">
        <f t="shared" si="81"/>
        <v>1.0050000000000001</v>
      </c>
      <c r="T196" s="103">
        <f t="shared" si="108"/>
        <v>0.96500000000000008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5">
      <c r="A197" s="80">
        <v>42401</v>
      </c>
      <c r="B197" s="81">
        <f>+[1]Listen!C193</f>
        <v>0</v>
      </c>
      <c r="C197" s="10"/>
      <c r="D197" s="100">
        <f t="shared" si="101"/>
        <v>0.9850000000000001</v>
      </c>
      <c r="E197" s="86">
        <f t="shared" si="86"/>
        <v>0.94500000000000006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1.9400000000000002</v>
      </c>
      <c r="K197" s="85">
        <f t="shared" si="105"/>
        <v>1.6</v>
      </c>
      <c r="L197" s="84">
        <f t="shared" si="102"/>
        <v>0.34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0.9850000000000001</v>
      </c>
      <c r="Q197" s="86">
        <f t="shared" si="107"/>
        <v>0.94500000000000006</v>
      </c>
      <c r="R197" s="103">
        <f t="shared" si="107"/>
        <v>0.04</v>
      </c>
      <c r="S197" s="103">
        <f t="shared" si="81"/>
        <v>0.9850000000000001</v>
      </c>
      <c r="T197" s="103">
        <f t="shared" si="108"/>
        <v>0.94500000000000006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5">
      <c r="A198" s="80">
        <v>42430</v>
      </c>
      <c r="B198" s="81">
        <f>+[1]Listen!C194</f>
        <v>0</v>
      </c>
      <c r="C198" s="10"/>
      <c r="D198" s="100">
        <f t="shared" si="101"/>
        <v>0.52</v>
      </c>
      <c r="E198" s="86">
        <f t="shared" si="86"/>
        <v>0.48</v>
      </c>
      <c r="F198" s="84">
        <f t="shared" si="98"/>
        <v>0.04</v>
      </c>
      <c r="G198" s="81">
        <f t="shared" si="76"/>
        <v>0.30000000000000004</v>
      </c>
      <c r="H198" s="85">
        <f t="shared" si="94"/>
        <v>0.47000000000000003</v>
      </c>
      <c r="I198" s="86">
        <f t="shared" si="77"/>
        <v>-0.16999999999999998</v>
      </c>
      <c r="J198" s="100">
        <f t="shared" ref="J198:J229" si="109">K198+L198</f>
        <v>0.57000000000000006</v>
      </c>
      <c r="K198" s="85">
        <f t="shared" si="105"/>
        <v>0.47000000000000003</v>
      </c>
      <c r="L198" s="84">
        <f t="shared" si="102"/>
        <v>0.1</v>
      </c>
      <c r="M198" s="81">
        <f t="shared" si="79"/>
        <v>0.42000000000000004</v>
      </c>
      <c r="N198" s="85">
        <f t="shared" si="85"/>
        <v>0.47000000000000003</v>
      </c>
      <c r="O198" s="86">
        <f t="shared" si="92"/>
        <v>-0.05</v>
      </c>
      <c r="P198" s="100">
        <f t="shared" si="80"/>
        <v>0.52</v>
      </c>
      <c r="Q198" s="86">
        <f t="shared" si="107"/>
        <v>0.48</v>
      </c>
      <c r="R198" s="103">
        <f t="shared" si="107"/>
        <v>0.04</v>
      </c>
      <c r="S198" s="103">
        <f t="shared" si="81"/>
        <v>0.52</v>
      </c>
      <c r="T198" s="103">
        <f t="shared" si="108"/>
        <v>0.48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5">
      <c r="A199" s="80">
        <v>42461</v>
      </c>
      <c r="B199" s="81">
        <f>+[1]Listen!C195</f>
        <v>0</v>
      </c>
      <c r="C199" s="10"/>
      <c r="D199" s="100">
        <f t="shared" si="101"/>
        <v>0.31250000000000006</v>
      </c>
      <c r="E199" s="86">
        <f t="shared" si="86"/>
        <v>0.31000000000000005</v>
      </c>
      <c r="F199" s="84">
        <f t="shared" si="98"/>
        <v>2.5000000000000001E-3</v>
      </c>
      <c r="G199" s="81">
        <f t="shared" si="76"/>
        <v>0.24750000000000003</v>
      </c>
      <c r="H199" s="85">
        <f t="shared" si="94"/>
        <v>0.33250000000000002</v>
      </c>
      <c r="I199" s="86">
        <f t="shared" si="77"/>
        <v>-8.4999999999999992E-2</v>
      </c>
      <c r="J199" s="100">
        <f t="shared" si="109"/>
        <v>0.35750000000000004</v>
      </c>
      <c r="K199" s="85">
        <f t="shared" si="105"/>
        <v>0.33250000000000002</v>
      </c>
      <c r="L199" s="84">
        <f t="shared" si="102"/>
        <v>2.5000000000000001E-2</v>
      </c>
      <c r="M199" s="81">
        <f t="shared" si="79"/>
        <v>0.28750000000000003</v>
      </c>
      <c r="N199" s="85">
        <f t="shared" si="85"/>
        <v>0.33250000000000002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5">
      <c r="A200" s="80">
        <v>42491</v>
      </c>
      <c r="B200" s="81">
        <f>+[1]Listen!C196</f>
        <v>0</v>
      </c>
      <c r="C200" s="10"/>
      <c r="D200" s="100">
        <f t="shared" si="101"/>
        <v>0.29250000000000004</v>
      </c>
      <c r="E200" s="86">
        <f t="shared" si="86"/>
        <v>0.29000000000000004</v>
      </c>
      <c r="F200" s="84">
        <f t="shared" si="98"/>
        <v>2.5000000000000001E-3</v>
      </c>
      <c r="G200" s="81">
        <f t="shared" si="76"/>
        <v>0.24250000000000005</v>
      </c>
      <c r="H200" s="85">
        <f t="shared" si="94"/>
        <v>0.30750000000000005</v>
      </c>
      <c r="I200" s="86">
        <f t="shared" si="77"/>
        <v>-6.5000000000000002E-2</v>
      </c>
      <c r="J200" s="100">
        <f t="shared" si="109"/>
        <v>0.33250000000000007</v>
      </c>
      <c r="K200" s="85">
        <f t="shared" si="105"/>
        <v>0.30750000000000005</v>
      </c>
      <c r="L200" s="84">
        <f t="shared" si="102"/>
        <v>2.5000000000000001E-2</v>
      </c>
      <c r="M200" s="81">
        <f t="shared" si="79"/>
        <v>0.27250000000000008</v>
      </c>
      <c r="N200" s="85">
        <f t="shared" si="85"/>
        <v>0.30750000000000005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5">
      <c r="A201" s="80">
        <v>42522</v>
      </c>
      <c r="B201" s="81">
        <f>+[1]Listen!C197</f>
        <v>0</v>
      </c>
      <c r="C201" s="10"/>
      <c r="D201" s="100">
        <f t="shared" si="101"/>
        <v>0.29750000000000004</v>
      </c>
      <c r="E201" s="86">
        <f t="shared" si="86"/>
        <v>0.30000000000000004</v>
      </c>
      <c r="F201" s="84">
        <f t="shared" si="98"/>
        <v>-2.5000000000000001E-3</v>
      </c>
      <c r="G201" s="81">
        <f t="shared" si="76"/>
        <v>0.23750000000000004</v>
      </c>
      <c r="H201" s="85">
        <f t="shared" si="94"/>
        <v>0.29250000000000004</v>
      </c>
      <c r="I201" s="86">
        <f t="shared" si="77"/>
        <v>-5.5000000000000007E-2</v>
      </c>
      <c r="J201" s="100">
        <f t="shared" si="109"/>
        <v>0.31750000000000006</v>
      </c>
      <c r="K201" s="85">
        <f t="shared" si="105"/>
        <v>0.29250000000000004</v>
      </c>
      <c r="L201" s="84">
        <f t="shared" si="102"/>
        <v>2.5000000000000001E-2</v>
      </c>
      <c r="M201" s="81">
        <f t="shared" si="79"/>
        <v>0.25750000000000006</v>
      </c>
      <c r="N201" s="85">
        <f t="shared" si="85"/>
        <v>0.29250000000000004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5">
      <c r="A202" s="80">
        <v>42552</v>
      </c>
      <c r="B202" s="81">
        <f>+[1]Listen!C198</f>
        <v>0</v>
      </c>
      <c r="C202" s="10"/>
      <c r="D202" s="100">
        <f t="shared" si="101"/>
        <v>0.31250000000000006</v>
      </c>
      <c r="E202" s="86">
        <f t="shared" si="86"/>
        <v>0.31500000000000006</v>
      </c>
      <c r="F202" s="84">
        <f t="shared" si="98"/>
        <v>-2.5000000000000001E-3</v>
      </c>
      <c r="G202" s="81">
        <f t="shared" ref="G202:G265" si="111">H202+I202</f>
        <v>0.34250000000000003</v>
      </c>
      <c r="H202" s="85">
        <f t="shared" si="94"/>
        <v>0.36250000000000004</v>
      </c>
      <c r="I202" s="86">
        <f t="shared" ref="I202:I265" si="112">O202+Z202</f>
        <v>-0.02</v>
      </c>
      <c r="J202" s="100">
        <f t="shared" si="109"/>
        <v>0.38750000000000007</v>
      </c>
      <c r="K202" s="85">
        <f t="shared" si="105"/>
        <v>0.36250000000000004</v>
      </c>
      <c r="L202" s="84">
        <f t="shared" si="102"/>
        <v>2.5000000000000001E-2</v>
      </c>
      <c r="M202" s="81">
        <f t="shared" ref="M202:M265" si="113">N202+O202</f>
        <v>0.34250000000000003</v>
      </c>
      <c r="N202" s="85">
        <f t="shared" si="85"/>
        <v>0.36250000000000004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5">
      <c r="A203" s="80">
        <v>42583</v>
      </c>
      <c r="B203" s="81">
        <f>+[1]Listen!C199</f>
        <v>0</v>
      </c>
      <c r="C203" s="10"/>
      <c r="D203" s="100">
        <f t="shared" si="101"/>
        <v>0.31250000000000006</v>
      </c>
      <c r="E203" s="86">
        <f t="shared" si="86"/>
        <v>0.31500000000000006</v>
      </c>
      <c r="F203" s="84">
        <f t="shared" si="98"/>
        <v>-2.5000000000000001E-3</v>
      </c>
      <c r="G203" s="81">
        <f t="shared" si="111"/>
        <v>0.34250000000000003</v>
      </c>
      <c r="H203" s="85">
        <f t="shared" si="94"/>
        <v>0.36250000000000004</v>
      </c>
      <c r="I203" s="86">
        <f t="shared" si="112"/>
        <v>-0.02</v>
      </c>
      <c r="J203" s="100">
        <f t="shared" si="109"/>
        <v>0.37750000000000006</v>
      </c>
      <c r="K203" s="85">
        <f t="shared" si="105"/>
        <v>0.36250000000000004</v>
      </c>
      <c r="L203" s="84">
        <f t="shared" si="102"/>
        <v>1.4999999999999999E-2</v>
      </c>
      <c r="M203" s="81">
        <f t="shared" si="113"/>
        <v>0.34250000000000003</v>
      </c>
      <c r="N203" s="85">
        <f t="shared" si="85"/>
        <v>0.36250000000000004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5">
      <c r="A204" s="80">
        <v>42614</v>
      </c>
      <c r="B204" s="81">
        <f>+[1]Listen!C200</f>
        <v>0</v>
      </c>
      <c r="C204" s="10"/>
      <c r="D204" s="100">
        <f t="shared" si="101"/>
        <v>0.28750000000000003</v>
      </c>
      <c r="E204" s="86">
        <f t="shared" si="86"/>
        <v>0.29000000000000004</v>
      </c>
      <c r="F204" s="84">
        <f t="shared" si="98"/>
        <v>-2.5000000000000001E-3</v>
      </c>
      <c r="G204" s="81">
        <f t="shared" si="111"/>
        <v>0.23250000000000001</v>
      </c>
      <c r="H204" s="85">
        <f t="shared" si="94"/>
        <v>0.27250000000000002</v>
      </c>
      <c r="I204" s="86">
        <f t="shared" si="112"/>
        <v>-0.04</v>
      </c>
      <c r="J204" s="100">
        <f t="shared" si="109"/>
        <v>0.28750000000000003</v>
      </c>
      <c r="K204" s="85">
        <f t="shared" si="105"/>
        <v>0.27250000000000002</v>
      </c>
      <c r="L204" s="84">
        <f t="shared" si="102"/>
        <v>1.4999999999999999E-2</v>
      </c>
      <c r="M204" s="81">
        <f t="shared" si="113"/>
        <v>0.2525</v>
      </c>
      <c r="N204" s="85">
        <f t="shared" si="85"/>
        <v>0.27250000000000002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5">
      <c r="A205" s="80">
        <v>42644</v>
      </c>
      <c r="B205" s="81">
        <f>+[1]Listen!C201</f>
        <v>0</v>
      </c>
      <c r="C205" s="10"/>
      <c r="D205" s="100">
        <f t="shared" si="101"/>
        <v>0.34500000000000008</v>
      </c>
      <c r="E205" s="86">
        <f t="shared" si="86"/>
        <v>0.35000000000000009</v>
      </c>
      <c r="F205" s="84">
        <f t="shared" si="98"/>
        <v>-5.0000000000000001E-3</v>
      </c>
      <c r="G205" s="81">
        <f t="shared" si="111"/>
        <v>0.20750000000000005</v>
      </c>
      <c r="H205" s="85">
        <f t="shared" si="94"/>
        <v>0.29250000000000004</v>
      </c>
      <c r="I205" s="86">
        <f t="shared" si="112"/>
        <v>-8.4999999999999992E-2</v>
      </c>
      <c r="J205" s="100">
        <f t="shared" si="109"/>
        <v>0.30250000000000005</v>
      </c>
      <c r="K205" s="85">
        <f t="shared" si="105"/>
        <v>0.29250000000000004</v>
      </c>
      <c r="L205" s="84">
        <f t="shared" si="102"/>
        <v>9.9999999999999985E-3</v>
      </c>
      <c r="M205" s="81">
        <f t="shared" si="113"/>
        <v>0.23750000000000004</v>
      </c>
      <c r="N205" s="85">
        <f t="shared" si="85"/>
        <v>0.29250000000000004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5">
      <c r="A206" s="80">
        <v>42675</v>
      </c>
      <c r="B206" s="81">
        <f>+[1]Listen!C202</f>
        <v>0</v>
      </c>
      <c r="C206" s="10"/>
      <c r="D206" s="100">
        <f t="shared" si="101"/>
        <v>0.44999999999999996</v>
      </c>
      <c r="E206" s="86">
        <f t="shared" si="86"/>
        <v>0.41</v>
      </c>
      <c r="F206" s="84">
        <f t="shared" si="98"/>
        <v>0.04</v>
      </c>
      <c r="G206" s="81">
        <f t="shared" si="111"/>
        <v>0.24500000000000005</v>
      </c>
      <c r="H206" s="85">
        <f t="shared" si="94"/>
        <v>0.41500000000000004</v>
      </c>
      <c r="I206" s="86">
        <f t="shared" si="112"/>
        <v>-0.16999999999999998</v>
      </c>
      <c r="J206" s="100">
        <f t="shared" si="109"/>
        <v>0.47500000000000003</v>
      </c>
      <c r="K206" s="85">
        <f t="shared" si="105"/>
        <v>0.41500000000000004</v>
      </c>
      <c r="L206" s="84">
        <f t="shared" si="102"/>
        <v>0.06</v>
      </c>
      <c r="M206" s="81">
        <f t="shared" si="113"/>
        <v>0.36500000000000005</v>
      </c>
      <c r="N206" s="85">
        <f t="shared" ref="N206:N269" si="117">K206</f>
        <v>0.41500000000000004</v>
      </c>
      <c r="O206" s="86">
        <f t="shared" si="92"/>
        <v>-0.05</v>
      </c>
      <c r="P206" s="100">
        <f t="shared" si="114"/>
        <v>0.44999999999999996</v>
      </c>
      <c r="Q206" s="86">
        <f t="shared" ref="Q206:R210" si="118">E206</f>
        <v>0.41</v>
      </c>
      <c r="R206" s="107">
        <f t="shared" si="118"/>
        <v>0.04</v>
      </c>
      <c r="S206" s="107">
        <f t="shared" si="115"/>
        <v>0.44999999999999996</v>
      </c>
      <c r="T206" s="107">
        <f t="shared" ref="T206:U210" si="119">E206</f>
        <v>0.41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5">
      <c r="A207" s="80">
        <v>42705</v>
      </c>
      <c r="B207" s="81">
        <f>+[1]Listen!C203</f>
        <v>0</v>
      </c>
      <c r="C207" s="10"/>
      <c r="D207" s="100">
        <f t="shared" si="101"/>
        <v>0.76500000000000012</v>
      </c>
      <c r="E207" s="86">
        <f t="shared" si="86"/>
        <v>0.72500000000000009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1.1399999999999999</v>
      </c>
      <c r="K207" s="85">
        <f t="shared" si="105"/>
        <v>0.98</v>
      </c>
      <c r="L207" s="84">
        <f t="shared" si="102"/>
        <v>0.16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0.76500000000000012</v>
      </c>
      <c r="Q207" s="86">
        <f t="shared" si="118"/>
        <v>0.72500000000000009</v>
      </c>
      <c r="R207" s="103">
        <f t="shared" si="118"/>
        <v>0.04</v>
      </c>
      <c r="S207" s="103">
        <f t="shared" si="115"/>
        <v>0.76500000000000012</v>
      </c>
      <c r="T207" s="103">
        <f t="shared" si="119"/>
        <v>0.72500000000000009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5">
      <c r="A208" s="80">
        <v>42736</v>
      </c>
      <c r="B208" s="81">
        <f>+[1]Listen!C204</f>
        <v>0</v>
      </c>
      <c r="C208" s="10"/>
      <c r="D208" s="100">
        <f t="shared" si="101"/>
        <v>1.0050000000000001</v>
      </c>
      <c r="E208" s="86">
        <f t="shared" si="86"/>
        <v>0.96500000000000008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1.9400000000000002</v>
      </c>
      <c r="K208" s="85">
        <f t="shared" si="105"/>
        <v>1.6</v>
      </c>
      <c r="L208" s="84">
        <f t="shared" si="102"/>
        <v>0.34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1.0050000000000001</v>
      </c>
      <c r="Q208" s="86">
        <f t="shared" si="118"/>
        <v>0.96500000000000008</v>
      </c>
      <c r="R208" s="103">
        <f t="shared" si="118"/>
        <v>0.04</v>
      </c>
      <c r="S208" s="103">
        <f t="shared" si="115"/>
        <v>1.0050000000000001</v>
      </c>
      <c r="T208" s="103">
        <f t="shared" si="119"/>
        <v>0.96500000000000008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5">
      <c r="A209" s="80">
        <v>42767</v>
      </c>
      <c r="B209" s="81">
        <f>+[1]Listen!C205</f>
        <v>0</v>
      </c>
      <c r="C209" s="10"/>
      <c r="D209" s="100">
        <f t="shared" si="101"/>
        <v>0.9850000000000001</v>
      </c>
      <c r="E209" s="86">
        <f t="shared" ref="E209:E272" si="120">E197+X209</f>
        <v>0.94500000000000006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1.9400000000000002</v>
      </c>
      <c r="K209" s="85">
        <f t="shared" si="105"/>
        <v>1.6</v>
      </c>
      <c r="L209" s="84">
        <f t="shared" si="102"/>
        <v>0.34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0.9850000000000001</v>
      </c>
      <c r="Q209" s="86">
        <f t="shared" si="118"/>
        <v>0.94500000000000006</v>
      </c>
      <c r="R209" s="103">
        <f t="shared" si="118"/>
        <v>0.04</v>
      </c>
      <c r="S209" s="103">
        <f t="shared" si="115"/>
        <v>0.9850000000000001</v>
      </c>
      <c r="T209" s="103">
        <f t="shared" si="119"/>
        <v>0.94500000000000006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5">
      <c r="A210" s="80">
        <v>42795</v>
      </c>
      <c r="B210" s="81">
        <f>+[1]Listen!C206</f>
        <v>0</v>
      </c>
      <c r="C210" s="10"/>
      <c r="D210" s="100">
        <f t="shared" si="101"/>
        <v>0.52</v>
      </c>
      <c r="E210" s="86">
        <f t="shared" si="120"/>
        <v>0.48</v>
      </c>
      <c r="F210" s="84">
        <f t="shared" si="98"/>
        <v>0.04</v>
      </c>
      <c r="G210" s="81">
        <f t="shared" si="111"/>
        <v>0.30000000000000004</v>
      </c>
      <c r="H210" s="85">
        <f t="shared" si="94"/>
        <v>0.47000000000000003</v>
      </c>
      <c r="I210" s="86">
        <f t="shared" si="112"/>
        <v>-0.16999999999999998</v>
      </c>
      <c r="J210" s="100">
        <f t="shared" si="109"/>
        <v>0.57000000000000006</v>
      </c>
      <c r="K210" s="85">
        <f t="shared" si="105"/>
        <v>0.47000000000000003</v>
      </c>
      <c r="L210" s="84">
        <f t="shared" si="102"/>
        <v>0.1</v>
      </c>
      <c r="M210" s="81">
        <f t="shared" si="113"/>
        <v>0.42000000000000004</v>
      </c>
      <c r="N210" s="85">
        <f t="shared" si="117"/>
        <v>0.47000000000000003</v>
      </c>
      <c r="O210" s="86">
        <f t="shared" si="92"/>
        <v>-0.05</v>
      </c>
      <c r="P210" s="100">
        <f t="shared" si="114"/>
        <v>0.52</v>
      </c>
      <c r="Q210" s="86">
        <f t="shared" si="118"/>
        <v>0.48</v>
      </c>
      <c r="R210" s="103">
        <f t="shared" si="118"/>
        <v>0.04</v>
      </c>
      <c r="S210" s="103">
        <f t="shared" si="115"/>
        <v>0.52</v>
      </c>
      <c r="T210" s="103">
        <f t="shared" si="119"/>
        <v>0.48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5">
      <c r="A211" s="80">
        <v>42826</v>
      </c>
      <c r="B211" s="81">
        <f>+[1]Listen!C207</f>
        <v>0</v>
      </c>
      <c r="C211" s="10"/>
      <c r="D211" s="100">
        <f t="shared" si="101"/>
        <v>0.31250000000000006</v>
      </c>
      <c r="E211" s="86">
        <f t="shared" si="120"/>
        <v>0.31000000000000005</v>
      </c>
      <c r="F211" s="84">
        <f t="shared" si="98"/>
        <v>2.5000000000000001E-3</v>
      </c>
      <c r="G211" s="81">
        <f t="shared" si="111"/>
        <v>0.24750000000000003</v>
      </c>
      <c r="H211" s="85">
        <f t="shared" si="94"/>
        <v>0.33250000000000002</v>
      </c>
      <c r="I211" s="86">
        <f t="shared" si="112"/>
        <v>-8.4999999999999992E-2</v>
      </c>
      <c r="J211" s="100">
        <f t="shared" si="109"/>
        <v>0.35750000000000004</v>
      </c>
      <c r="K211" s="85">
        <f t="shared" si="105"/>
        <v>0.33250000000000002</v>
      </c>
      <c r="L211" s="84">
        <f t="shared" ref="L211:L242" si="121">L199</f>
        <v>2.5000000000000001E-2</v>
      </c>
      <c r="M211" s="81">
        <f t="shared" si="113"/>
        <v>0.28750000000000003</v>
      </c>
      <c r="N211" s="85">
        <f t="shared" si="117"/>
        <v>0.33250000000000002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5">
      <c r="A212" s="80">
        <v>42856</v>
      </c>
      <c r="B212" s="81">
        <f>+[1]Listen!C208</f>
        <v>0</v>
      </c>
      <c r="C212" s="10"/>
      <c r="D212" s="100">
        <f t="shared" si="101"/>
        <v>0.29250000000000004</v>
      </c>
      <c r="E212" s="86">
        <f t="shared" si="120"/>
        <v>0.29000000000000004</v>
      </c>
      <c r="F212" s="84">
        <f t="shared" si="98"/>
        <v>2.5000000000000001E-3</v>
      </c>
      <c r="G212" s="81">
        <f t="shared" si="111"/>
        <v>0.24250000000000005</v>
      </c>
      <c r="H212" s="85">
        <f t="shared" si="94"/>
        <v>0.30750000000000005</v>
      </c>
      <c r="I212" s="86">
        <f t="shared" si="112"/>
        <v>-6.5000000000000002E-2</v>
      </c>
      <c r="J212" s="100">
        <f t="shared" si="109"/>
        <v>0.33250000000000007</v>
      </c>
      <c r="K212" s="85">
        <f t="shared" si="105"/>
        <v>0.30750000000000005</v>
      </c>
      <c r="L212" s="84">
        <f t="shared" si="121"/>
        <v>2.5000000000000001E-2</v>
      </c>
      <c r="M212" s="81">
        <f t="shared" si="113"/>
        <v>0.27250000000000008</v>
      </c>
      <c r="N212" s="85">
        <f t="shared" si="117"/>
        <v>0.30750000000000005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5">
      <c r="A213" s="80">
        <v>42887</v>
      </c>
      <c r="B213" s="81">
        <f>+[1]Listen!C209</f>
        <v>0</v>
      </c>
      <c r="C213" s="10"/>
      <c r="D213">
        <f t="shared" si="101"/>
        <v>0.29750000000000004</v>
      </c>
      <c r="E213">
        <f t="shared" si="120"/>
        <v>0.30000000000000004</v>
      </c>
      <c r="F213">
        <f t="shared" si="98"/>
        <v>-2.5000000000000001E-3</v>
      </c>
      <c r="G213">
        <f t="shared" si="111"/>
        <v>0.23750000000000004</v>
      </c>
      <c r="H213">
        <f t="shared" si="94"/>
        <v>0.29250000000000004</v>
      </c>
      <c r="I213">
        <f t="shared" si="112"/>
        <v>-5.5000000000000007E-2</v>
      </c>
      <c r="J213">
        <f t="shared" si="109"/>
        <v>0.31750000000000006</v>
      </c>
      <c r="K213" s="85">
        <f t="shared" si="105"/>
        <v>0.29250000000000004</v>
      </c>
      <c r="L213">
        <f t="shared" si="121"/>
        <v>2.5000000000000001E-2</v>
      </c>
      <c r="M213">
        <f t="shared" si="113"/>
        <v>0.25750000000000006</v>
      </c>
      <c r="N213">
        <f t="shared" si="117"/>
        <v>0.29250000000000004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5">
      <c r="A214" s="80">
        <v>42917</v>
      </c>
      <c r="B214" s="81">
        <f>+[1]Listen!C210</f>
        <v>0</v>
      </c>
      <c r="C214" s="10"/>
      <c r="D214">
        <f t="shared" si="101"/>
        <v>0.31250000000000006</v>
      </c>
      <c r="E214">
        <f t="shared" si="120"/>
        <v>0.31500000000000006</v>
      </c>
      <c r="F214">
        <f t="shared" si="98"/>
        <v>-2.5000000000000001E-3</v>
      </c>
      <c r="G214">
        <f t="shared" si="111"/>
        <v>0.34250000000000003</v>
      </c>
      <c r="H214">
        <f t="shared" si="94"/>
        <v>0.36250000000000004</v>
      </c>
      <c r="I214">
        <f t="shared" si="112"/>
        <v>-0.02</v>
      </c>
      <c r="J214">
        <f t="shared" si="109"/>
        <v>0.38750000000000007</v>
      </c>
      <c r="K214" s="85">
        <f t="shared" si="105"/>
        <v>0.36250000000000004</v>
      </c>
      <c r="L214">
        <f t="shared" si="121"/>
        <v>2.5000000000000001E-2</v>
      </c>
      <c r="M214">
        <f t="shared" si="113"/>
        <v>0.34250000000000003</v>
      </c>
      <c r="N214">
        <f t="shared" si="117"/>
        <v>0.36250000000000004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5">
      <c r="A215" s="80">
        <v>42948</v>
      </c>
      <c r="B215" s="81">
        <f>+[1]Listen!C211</f>
        <v>0</v>
      </c>
      <c r="C215" s="10"/>
      <c r="D215">
        <f t="shared" si="101"/>
        <v>0.31250000000000006</v>
      </c>
      <c r="E215">
        <f t="shared" si="120"/>
        <v>0.31500000000000006</v>
      </c>
      <c r="F215">
        <f t="shared" si="98"/>
        <v>-2.5000000000000001E-3</v>
      </c>
      <c r="G215">
        <f t="shared" si="111"/>
        <v>0.34250000000000003</v>
      </c>
      <c r="H215">
        <f t="shared" si="94"/>
        <v>0.36250000000000004</v>
      </c>
      <c r="I215">
        <f t="shared" si="112"/>
        <v>-0.02</v>
      </c>
      <c r="J215">
        <f t="shared" si="109"/>
        <v>0.37750000000000006</v>
      </c>
      <c r="K215" s="85">
        <f t="shared" si="105"/>
        <v>0.36250000000000004</v>
      </c>
      <c r="L215">
        <f t="shared" si="121"/>
        <v>1.4999999999999999E-2</v>
      </c>
      <c r="M215">
        <f t="shared" si="113"/>
        <v>0.34250000000000003</v>
      </c>
      <c r="N215">
        <f t="shared" si="117"/>
        <v>0.36250000000000004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5">
      <c r="A216" s="80">
        <v>42979</v>
      </c>
      <c r="B216" s="81">
        <f>+[1]Listen!C212</f>
        <v>0</v>
      </c>
      <c r="C216" s="10"/>
      <c r="D216">
        <f t="shared" si="101"/>
        <v>0.28750000000000003</v>
      </c>
      <c r="E216">
        <f t="shared" si="120"/>
        <v>0.29000000000000004</v>
      </c>
      <c r="F216">
        <f t="shared" si="98"/>
        <v>-2.5000000000000001E-3</v>
      </c>
      <c r="G216">
        <f t="shared" si="111"/>
        <v>0.23250000000000001</v>
      </c>
      <c r="H216">
        <f t="shared" si="94"/>
        <v>0.27250000000000002</v>
      </c>
      <c r="I216">
        <f t="shared" si="112"/>
        <v>-0.04</v>
      </c>
      <c r="J216">
        <f t="shared" si="109"/>
        <v>0.28750000000000003</v>
      </c>
      <c r="K216" s="85">
        <f t="shared" si="105"/>
        <v>0.27250000000000002</v>
      </c>
      <c r="L216">
        <f t="shared" si="121"/>
        <v>1.4999999999999999E-2</v>
      </c>
      <c r="M216">
        <f t="shared" si="113"/>
        <v>0.2525</v>
      </c>
      <c r="N216">
        <f t="shared" si="117"/>
        <v>0.27250000000000002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5">
      <c r="A217" s="80">
        <v>43009</v>
      </c>
      <c r="B217" s="81">
        <f>+[1]Listen!C213</f>
        <v>0</v>
      </c>
      <c r="C217" s="10"/>
      <c r="D217">
        <f t="shared" si="101"/>
        <v>0.34500000000000008</v>
      </c>
      <c r="E217">
        <f t="shared" si="120"/>
        <v>0.35000000000000009</v>
      </c>
      <c r="F217">
        <f t="shared" si="98"/>
        <v>-5.0000000000000001E-3</v>
      </c>
      <c r="G217">
        <f t="shared" si="111"/>
        <v>0.20750000000000005</v>
      </c>
      <c r="H217">
        <f t="shared" si="94"/>
        <v>0.29250000000000004</v>
      </c>
      <c r="I217">
        <f t="shared" si="112"/>
        <v>-8.4999999999999992E-2</v>
      </c>
      <c r="J217">
        <f t="shared" si="109"/>
        <v>0.30250000000000005</v>
      </c>
      <c r="K217" s="85">
        <f t="shared" si="105"/>
        <v>0.29250000000000004</v>
      </c>
      <c r="L217">
        <f t="shared" si="121"/>
        <v>9.9999999999999985E-3</v>
      </c>
      <c r="M217">
        <f t="shared" si="113"/>
        <v>0.23750000000000004</v>
      </c>
      <c r="N217">
        <f t="shared" si="117"/>
        <v>0.29250000000000004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5">
      <c r="A218" s="80">
        <v>43040</v>
      </c>
      <c r="B218" s="81">
        <f>+[1]Listen!C214</f>
        <v>0</v>
      </c>
      <c r="C218" s="10"/>
      <c r="D218">
        <f t="shared" si="101"/>
        <v>0.44999999999999996</v>
      </c>
      <c r="E218">
        <f t="shared" si="120"/>
        <v>0.41</v>
      </c>
      <c r="F218">
        <f t="shared" si="98"/>
        <v>0.04</v>
      </c>
      <c r="G218">
        <f t="shared" si="111"/>
        <v>0.24500000000000005</v>
      </c>
      <c r="H218">
        <f t="shared" si="94"/>
        <v>0.41500000000000004</v>
      </c>
      <c r="I218">
        <f t="shared" si="112"/>
        <v>-0.16999999999999998</v>
      </c>
      <c r="J218">
        <f t="shared" si="109"/>
        <v>0.47500000000000003</v>
      </c>
      <c r="K218" s="85">
        <f t="shared" si="105"/>
        <v>0.41500000000000004</v>
      </c>
      <c r="L218">
        <f t="shared" si="121"/>
        <v>0.06</v>
      </c>
      <c r="M218">
        <f t="shared" si="113"/>
        <v>0.36500000000000005</v>
      </c>
      <c r="N218">
        <f t="shared" si="117"/>
        <v>0.41500000000000004</v>
      </c>
      <c r="O218">
        <f t="shared" si="92"/>
        <v>-0.05</v>
      </c>
      <c r="P218">
        <f t="shared" si="114"/>
        <v>0.44999999999999996</v>
      </c>
      <c r="Q218">
        <f t="shared" ref="Q218:R222" si="123">E218</f>
        <v>0.41</v>
      </c>
      <c r="R218" s="107">
        <f t="shared" si="123"/>
        <v>0.04</v>
      </c>
      <c r="S218" s="107">
        <f t="shared" si="115"/>
        <v>0.44999999999999996</v>
      </c>
      <c r="T218" s="107">
        <f t="shared" ref="T218:U222" si="124">E218</f>
        <v>0.41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5">
      <c r="A219" s="80">
        <v>43070</v>
      </c>
      <c r="B219" s="81">
        <f>+[1]Listen!C215</f>
        <v>0</v>
      </c>
      <c r="C219" s="10"/>
      <c r="D219">
        <f t="shared" si="101"/>
        <v>0.76500000000000012</v>
      </c>
      <c r="E219">
        <f t="shared" si="120"/>
        <v>0.72500000000000009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1.1399999999999999</v>
      </c>
      <c r="K219" s="85">
        <f t="shared" si="105"/>
        <v>0.98</v>
      </c>
      <c r="L219">
        <f t="shared" si="121"/>
        <v>0.16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0.76500000000000012</v>
      </c>
      <c r="Q219">
        <f t="shared" si="123"/>
        <v>0.72500000000000009</v>
      </c>
      <c r="R219" s="103">
        <f t="shared" si="123"/>
        <v>0.04</v>
      </c>
      <c r="S219" s="103">
        <f t="shared" si="115"/>
        <v>0.76500000000000012</v>
      </c>
      <c r="T219" s="103">
        <f t="shared" si="124"/>
        <v>0.72500000000000009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5">
      <c r="A220" s="80">
        <v>43101</v>
      </c>
      <c r="B220" s="81">
        <f>+[1]Listen!C216</f>
        <v>0</v>
      </c>
      <c r="C220" s="10"/>
      <c r="D220">
        <f t="shared" si="101"/>
        <v>1.0050000000000001</v>
      </c>
      <c r="E220">
        <f t="shared" si="120"/>
        <v>0.96500000000000008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1.9400000000000002</v>
      </c>
      <c r="K220" s="85">
        <f t="shared" si="105"/>
        <v>1.6</v>
      </c>
      <c r="L220">
        <f t="shared" si="121"/>
        <v>0.34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1.0050000000000001</v>
      </c>
      <c r="Q220">
        <f t="shared" si="123"/>
        <v>0.96500000000000008</v>
      </c>
      <c r="R220" s="103">
        <f t="shared" si="123"/>
        <v>0.04</v>
      </c>
      <c r="S220" s="103">
        <f t="shared" si="115"/>
        <v>1.0050000000000001</v>
      </c>
      <c r="T220" s="103">
        <f t="shared" si="124"/>
        <v>0.96500000000000008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5">
      <c r="A221" s="80">
        <v>43132</v>
      </c>
      <c r="B221" s="81">
        <f>+[1]Listen!C217</f>
        <v>0</v>
      </c>
      <c r="C221" s="10"/>
      <c r="D221">
        <f t="shared" si="101"/>
        <v>0.9850000000000001</v>
      </c>
      <c r="E221">
        <f t="shared" si="120"/>
        <v>0.94500000000000006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1.9400000000000002</v>
      </c>
      <c r="K221" s="85">
        <f t="shared" si="105"/>
        <v>1.6</v>
      </c>
      <c r="L221">
        <f t="shared" si="121"/>
        <v>0.34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0.9850000000000001</v>
      </c>
      <c r="Q221">
        <f t="shared" si="123"/>
        <v>0.94500000000000006</v>
      </c>
      <c r="R221" s="103">
        <f t="shared" si="123"/>
        <v>0.04</v>
      </c>
      <c r="S221" s="103">
        <f t="shared" si="115"/>
        <v>0.9850000000000001</v>
      </c>
      <c r="T221" s="103">
        <f t="shared" si="124"/>
        <v>0.94500000000000006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5">
      <c r="A222" s="80">
        <v>43160</v>
      </c>
      <c r="B222" s="81">
        <f>+[1]Listen!C218</f>
        <v>0</v>
      </c>
      <c r="C222" s="10"/>
      <c r="D222">
        <f t="shared" si="101"/>
        <v>0.52</v>
      </c>
      <c r="E222">
        <f t="shared" si="120"/>
        <v>0.48</v>
      </c>
      <c r="F222">
        <f t="shared" si="98"/>
        <v>0.04</v>
      </c>
      <c r="G222">
        <f t="shared" si="111"/>
        <v>0.30000000000000004</v>
      </c>
      <c r="H222">
        <f t="shared" si="94"/>
        <v>0.47000000000000003</v>
      </c>
      <c r="I222">
        <f t="shared" si="112"/>
        <v>-0.16999999999999998</v>
      </c>
      <c r="J222">
        <f t="shared" si="109"/>
        <v>0.57000000000000006</v>
      </c>
      <c r="K222" s="85">
        <f t="shared" si="105"/>
        <v>0.47000000000000003</v>
      </c>
      <c r="L222">
        <f t="shared" si="121"/>
        <v>0.1</v>
      </c>
      <c r="M222">
        <f t="shared" si="113"/>
        <v>0.42000000000000004</v>
      </c>
      <c r="N222">
        <f t="shared" si="117"/>
        <v>0.47000000000000003</v>
      </c>
      <c r="O222">
        <f t="shared" si="92"/>
        <v>-0.05</v>
      </c>
      <c r="P222">
        <f t="shared" si="114"/>
        <v>0.52</v>
      </c>
      <c r="Q222">
        <f t="shared" si="123"/>
        <v>0.48</v>
      </c>
      <c r="R222" s="103">
        <f t="shared" si="123"/>
        <v>0.04</v>
      </c>
      <c r="S222" s="103">
        <f t="shared" si="115"/>
        <v>0.52</v>
      </c>
      <c r="T222" s="103">
        <f t="shared" si="124"/>
        <v>0.48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5">
      <c r="A223" s="80">
        <v>43191</v>
      </c>
      <c r="B223" s="81">
        <f>+[1]Listen!C219</f>
        <v>0</v>
      </c>
      <c r="C223" s="10"/>
      <c r="D223">
        <f t="shared" si="101"/>
        <v>0.31250000000000006</v>
      </c>
      <c r="E223">
        <f t="shared" si="120"/>
        <v>0.31000000000000005</v>
      </c>
      <c r="F223">
        <f t="shared" si="98"/>
        <v>2.5000000000000001E-3</v>
      </c>
      <c r="G223">
        <f t="shared" si="111"/>
        <v>0.24750000000000003</v>
      </c>
      <c r="H223">
        <f t="shared" si="94"/>
        <v>0.33250000000000002</v>
      </c>
      <c r="I223">
        <f t="shared" si="112"/>
        <v>-8.4999999999999992E-2</v>
      </c>
      <c r="J223">
        <f t="shared" si="109"/>
        <v>0.35750000000000004</v>
      </c>
      <c r="K223" s="85">
        <f t="shared" si="105"/>
        <v>0.33250000000000002</v>
      </c>
      <c r="L223">
        <f t="shared" si="121"/>
        <v>2.5000000000000001E-2</v>
      </c>
      <c r="M223">
        <f t="shared" si="113"/>
        <v>0.28750000000000003</v>
      </c>
      <c r="N223">
        <f t="shared" si="117"/>
        <v>0.33250000000000002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5">
      <c r="A224" s="80">
        <v>43221</v>
      </c>
      <c r="B224" s="81">
        <f>+[1]Listen!C220</f>
        <v>0</v>
      </c>
      <c r="C224" s="10"/>
      <c r="D224">
        <f t="shared" si="101"/>
        <v>0.29250000000000004</v>
      </c>
      <c r="E224">
        <f t="shared" si="120"/>
        <v>0.29000000000000004</v>
      </c>
      <c r="F224">
        <f t="shared" si="98"/>
        <v>2.5000000000000001E-3</v>
      </c>
      <c r="G224">
        <f t="shared" si="111"/>
        <v>0.24250000000000005</v>
      </c>
      <c r="H224">
        <f t="shared" si="94"/>
        <v>0.30750000000000005</v>
      </c>
      <c r="I224">
        <f t="shared" si="112"/>
        <v>-6.5000000000000002E-2</v>
      </c>
      <c r="J224">
        <f t="shared" si="109"/>
        <v>0.33250000000000007</v>
      </c>
      <c r="K224" s="85">
        <f t="shared" si="105"/>
        <v>0.30750000000000005</v>
      </c>
      <c r="L224">
        <f t="shared" si="121"/>
        <v>2.5000000000000001E-2</v>
      </c>
      <c r="M224">
        <f t="shared" si="113"/>
        <v>0.27250000000000008</v>
      </c>
      <c r="N224">
        <f t="shared" si="117"/>
        <v>0.30750000000000005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5">
      <c r="A225" s="80">
        <v>43252</v>
      </c>
      <c r="B225" s="81">
        <f>+[1]Listen!C221</f>
        <v>0</v>
      </c>
      <c r="C225" s="10"/>
      <c r="D225">
        <f t="shared" si="101"/>
        <v>0.29750000000000004</v>
      </c>
      <c r="E225">
        <f t="shared" si="120"/>
        <v>0.30000000000000004</v>
      </c>
      <c r="F225">
        <f t="shared" si="98"/>
        <v>-2.5000000000000001E-3</v>
      </c>
      <c r="G225">
        <f t="shared" si="111"/>
        <v>0.23750000000000004</v>
      </c>
      <c r="H225">
        <f t="shared" si="94"/>
        <v>0.29250000000000004</v>
      </c>
      <c r="I225">
        <f t="shared" si="112"/>
        <v>-5.5000000000000007E-2</v>
      </c>
      <c r="J225">
        <f t="shared" si="109"/>
        <v>0.31750000000000006</v>
      </c>
      <c r="K225" s="85">
        <f t="shared" si="105"/>
        <v>0.29250000000000004</v>
      </c>
      <c r="L225">
        <f t="shared" si="121"/>
        <v>2.5000000000000001E-2</v>
      </c>
      <c r="M225">
        <f t="shared" si="113"/>
        <v>0.25750000000000006</v>
      </c>
      <c r="N225">
        <f t="shared" si="117"/>
        <v>0.29250000000000004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5">
      <c r="A226" s="80">
        <v>43282</v>
      </c>
      <c r="B226" s="81">
        <f>+[1]Listen!C222</f>
        <v>0</v>
      </c>
      <c r="C226" s="10"/>
      <c r="D226">
        <f t="shared" si="101"/>
        <v>0.31250000000000006</v>
      </c>
      <c r="E226">
        <f t="shared" si="120"/>
        <v>0.31500000000000006</v>
      </c>
      <c r="F226">
        <f t="shared" si="98"/>
        <v>-2.5000000000000001E-3</v>
      </c>
      <c r="G226">
        <f t="shared" si="111"/>
        <v>0.34250000000000003</v>
      </c>
      <c r="H226">
        <f t="shared" si="94"/>
        <v>0.36250000000000004</v>
      </c>
      <c r="I226">
        <f t="shared" si="112"/>
        <v>-0.02</v>
      </c>
      <c r="J226">
        <f t="shared" si="109"/>
        <v>0.38750000000000007</v>
      </c>
      <c r="K226" s="85">
        <f t="shared" si="105"/>
        <v>0.36250000000000004</v>
      </c>
      <c r="L226">
        <f t="shared" si="121"/>
        <v>2.5000000000000001E-2</v>
      </c>
      <c r="M226">
        <f t="shared" si="113"/>
        <v>0.34250000000000003</v>
      </c>
      <c r="N226">
        <f t="shared" si="117"/>
        <v>0.36250000000000004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5">
      <c r="A227" s="80">
        <v>43313</v>
      </c>
      <c r="B227" s="81">
        <f>+[1]Listen!C223</f>
        <v>0</v>
      </c>
      <c r="C227" s="10"/>
      <c r="D227">
        <f t="shared" si="101"/>
        <v>0.31250000000000006</v>
      </c>
      <c r="E227">
        <f t="shared" si="120"/>
        <v>0.31500000000000006</v>
      </c>
      <c r="F227">
        <f t="shared" si="98"/>
        <v>-2.5000000000000001E-3</v>
      </c>
      <c r="G227">
        <f t="shared" si="111"/>
        <v>0.34250000000000003</v>
      </c>
      <c r="H227">
        <f t="shared" si="94"/>
        <v>0.36250000000000004</v>
      </c>
      <c r="I227">
        <f t="shared" si="112"/>
        <v>-0.02</v>
      </c>
      <c r="J227">
        <f t="shared" si="109"/>
        <v>0.37750000000000006</v>
      </c>
      <c r="K227" s="85">
        <f t="shared" si="105"/>
        <v>0.36250000000000004</v>
      </c>
      <c r="L227">
        <f t="shared" si="121"/>
        <v>1.4999999999999999E-2</v>
      </c>
      <c r="M227">
        <f t="shared" si="113"/>
        <v>0.34250000000000003</v>
      </c>
      <c r="N227">
        <f t="shared" si="117"/>
        <v>0.36250000000000004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5">
      <c r="A228" s="80">
        <v>43344</v>
      </c>
      <c r="B228" s="81">
        <f>+[1]Listen!C224</f>
        <v>0</v>
      </c>
      <c r="C228" s="10"/>
      <c r="D228">
        <f t="shared" si="101"/>
        <v>0.28750000000000003</v>
      </c>
      <c r="E228">
        <f t="shared" si="120"/>
        <v>0.29000000000000004</v>
      </c>
      <c r="F228">
        <f t="shared" si="98"/>
        <v>-2.5000000000000001E-3</v>
      </c>
      <c r="G228">
        <f t="shared" si="111"/>
        <v>0.23250000000000001</v>
      </c>
      <c r="H228">
        <f t="shared" si="94"/>
        <v>0.27250000000000002</v>
      </c>
      <c r="I228">
        <f t="shared" si="112"/>
        <v>-0.04</v>
      </c>
      <c r="J228">
        <f t="shared" si="109"/>
        <v>0.28750000000000003</v>
      </c>
      <c r="K228" s="85">
        <f t="shared" si="105"/>
        <v>0.27250000000000002</v>
      </c>
      <c r="L228">
        <f t="shared" si="121"/>
        <v>1.4999999999999999E-2</v>
      </c>
      <c r="M228">
        <f t="shared" si="113"/>
        <v>0.2525</v>
      </c>
      <c r="N228">
        <f t="shared" si="117"/>
        <v>0.27250000000000002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5">
      <c r="A229" s="80">
        <v>43374</v>
      </c>
      <c r="B229" s="81">
        <f>+[1]Listen!C225</f>
        <v>0</v>
      </c>
      <c r="C229" s="10"/>
      <c r="D229">
        <f t="shared" si="101"/>
        <v>0.34500000000000008</v>
      </c>
      <c r="E229">
        <f t="shared" si="120"/>
        <v>0.35000000000000009</v>
      </c>
      <c r="F229">
        <f t="shared" si="98"/>
        <v>-5.0000000000000001E-3</v>
      </c>
      <c r="G229">
        <f t="shared" si="111"/>
        <v>0.20750000000000005</v>
      </c>
      <c r="H229">
        <f t="shared" si="94"/>
        <v>0.29250000000000004</v>
      </c>
      <c r="I229">
        <f t="shared" si="112"/>
        <v>-8.4999999999999992E-2</v>
      </c>
      <c r="J229">
        <f t="shared" si="109"/>
        <v>0.30250000000000005</v>
      </c>
      <c r="K229" s="85">
        <f t="shared" si="105"/>
        <v>0.29250000000000004</v>
      </c>
      <c r="L229">
        <f t="shared" si="121"/>
        <v>9.9999999999999985E-3</v>
      </c>
      <c r="M229">
        <f t="shared" si="113"/>
        <v>0.23750000000000004</v>
      </c>
      <c r="N229">
        <f t="shared" si="117"/>
        <v>0.29250000000000004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5">
      <c r="A230" s="80">
        <v>43405</v>
      </c>
      <c r="B230" s="81">
        <f>+[1]Listen!C226</f>
        <v>0</v>
      </c>
      <c r="C230" s="10"/>
      <c r="D230">
        <f t="shared" si="101"/>
        <v>0.44999999999999996</v>
      </c>
      <c r="E230">
        <f t="shared" si="120"/>
        <v>0.41</v>
      </c>
      <c r="F230">
        <f t="shared" si="98"/>
        <v>0.04</v>
      </c>
      <c r="G230">
        <f t="shared" si="111"/>
        <v>0.24500000000000005</v>
      </c>
      <c r="H230">
        <f t="shared" si="94"/>
        <v>0.41500000000000004</v>
      </c>
      <c r="I230">
        <f t="shared" si="112"/>
        <v>-0.16999999999999998</v>
      </c>
      <c r="J230">
        <f t="shared" ref="J230:J261" si="127">K230+L230</f>
        <v>0.47500000000000003</v>
      </c>
      <c r="K230" s="85">
        <f t="shared" si="105"/>
        <v>0.41500000000000004</v>
      </c>
      <c r="L230">
        <f t="shared" si="121"/>
        <v>0.06</v>
      </c>
      <c r="M230">
        <f t="shared" si="113"/>
        <v>0.36500000000000005</v>
      </c>
      <c r="N230">
        <f t="shared" si="117"/>
        <v>0.41500000000000004</v>
      </c>
      <c r="O230">
        <f t="shared" si="125"/>
        <v>-0.05</v>
      </c>
      <c r="P230">
        <f t="shared" si="114"/>
        <v>0.44999999999999996</v>
      </c>
      <c r="Q230">
        <f t="shared" ref="Q230:R234" si="128">E230</f>
        <v>0.41</v>
      </c>
      <c r="R230" s="107">
        <f t="shared" si="128"/>
        <v>0.04</v>
      </c>
      <c r="S230" s="107">
        <f t="shared" si="115"/>
        <v>0.44999999999999996</v>
      </c>
      <c r="T230" s="107">
        <f t="shared" ref="T230:U234" si="129">E230</f>
        <v>0.41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5">
      <c r="A231" s="80">
        <v>43435</v>
      </c>
      <c r="B231" s="81">
        <f>+[1]Listen!C227</f>
        <v>0</v>
      </c>
      <c r="C231" s="10"/>
      <c r="D231">
        <f t="shared" si="101"/>
        <v>0.76500000000000012</v>
      </c>
      <c r="E231">
        <f t="shared" si="120"/>
        <v>0.72500000000000009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1.1399999999999999</v>
      </c>
      <c r="K231" s="85">
        <f t="shared" si="105"/>
        <v>0.98</v>
      </c>
      <c r="L231">
        <f t="shared" si="121"/>
        <v>0.16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0.76500000000000012</v>
      </c>
      <c r="Q231">
        <f t="shared" si="128"/>
        <v>0.72500000000000009</v>
      </c>
      <c r="R231" s="103">
        <f t="shared" si="128"/>
        <v>0.04</v>
      </c>
      <c r="S231" s="103">
        <f t="shared" si="115"/>
        <v>0.76500000000000012</v>
      </c>
      <c r="T231" s="103">
        <f t="shared" si="129"/>
        <v>0.72500000000000009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5">
      <c r="A232" s="80">
        <v>43466</v>
      </c>
      <c r="B232" s="81">
        <f>+[1]Listen!C228</f>
        <v>0</v>
      </c>
      <c r="C232" s="10"/>
      <c r="D232">
        <f t="shared" si="101"/>
        <v>1.0050000000000001</v>
      </c>
      <c r="E232">
        <f t="shared" si="120"/>
        <v>0.96500000000000008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1.9400000000000002</v>
      </c>
      <c r="K232" s="85">
        <f t="shared" si="105"/>
        <v>1.6</v>
      </c>
      <c r="L232">
        <f t="shared" si="121"/>
        <v>0.34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1.0050000000000001</v>
      </c>
      <c r="Q232">
        <f t="shared" si="128"/>
        <v>0.96500000000000008</v>
      </c>
      <c r="R232" s="103">
        <f t="shared" si="128"/>
        <v>0.04</v>
      </c>
      <c r="S232" s="103">
        <f t="shared" si="115"/>
        <v>1.0050000000000001</v>
      </c>
      <c r="T232" s="103">
        <f t="shared" si="129"/>
        <v>0.96500000000000008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5">
      <c r="A233" s="80">
        <v>43497</v>
      </c>
      <c r="B233" s="81">
        <f>+[1]Listen!C229</f>
        <v>0</v>
      </c>
      <c r="C233" s="10"/>
      <c r="D233">
        <f t="shared" si="101"/>
        <v>0.9850000000000001</v>
      </c>
      <c r="E233">
        <f t="shared" si="120"/>
        <v>0.94500000000000006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1.9400000000000002</v>
      </c>
      <c r="K233" s="85">
        <f t="shared" si="105"/>
        <v>1.6</v>
      </c>
      <c r="L233">
        <f t="shared" si="121"/>
        <v>0.34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0.9850000000000001</v>
      </c>
      <c r="Q233">
        <f t="shared" si="128"/>
        <v>0.94500000000000006</v>
      </c>
      <c r="R233" s="103">
        <f t="shared" si="128"/>
        <v>0.04</v>
      </c>
      <c r="S233" s="103">
        <f t="shared" si="115"/>
        <v>0.9850000000000001</v>
      </c>
      <c r="T233" s="103">
        <f t="shared" si="129"/>
        <v>0.94500000000000006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5">
      <c r="A234" s="80">
        <v>43525</v>
      </c>
      <c r="B234" s="81">
        <f>+[1]Listen!C230</f>
        <v>0</v>
      </c>
      <c r="C234" s="10"/>
      <c r="D234">
        <f t="shared" si="101"/>
        <v>0.52</v>
      </c>
      <c r="E234">
        <f t="shared" si="120"/>
        <v>0.48</v>
      </c>
      <c r="F234">
        <f t="shared" si="98"/>
        <v>0.04</v>
      </c>
      <c r="G234">
        <f t="shared" si="111"/>
        <v>0.30000000000000004</v>
      </c>
      <c r="H234">
        <f t="shared" si="130"/>
        <v>0.47000000000000003</v>
      </c>
      <c r="I234">
        <f t="shared" si="112"/>
        <v>-0.16999999999999998</v>
      </c>
      <c r="J234">
        <f t="shared" si="127"/>
        <v>0.57000000000000006</v>
      </c>
      <c r="K234" s="85">
        <f t="shared" si="105"/>
        <v>0.47000000000000003</v>
      </c>
      <c r="L234">
        <f t="shared" si="121"/>
        <v>0.1</v>
      </c>
      <c r="M234">
        <f t="shared" si="113"/>
        <v>0.42000000000000004</v>
      </c>
      <c r="N234">
        <f t="shared" si="117"/>
        <v>0.47000000000000003</v>
      </c>
      <c r="O234">
        <f t="shared" si="125"/>
        <v>-0.05</v>
      </c>
      <c r="P234">
        <f t="shared" si="114"/>
        <v>0.52</v>
      </c>
      <c r="Q234">
        <f t="shared" si="128"/>
        <v>0.48</v>
      </c>
      <c r="R234" s="103">
        <f t="shared" si="128"/>
        <v>0.04</v>
      </c>
      <c r="S234" s="103">
        <f t="shared" si="115"/>
        <v>0.52</v>
      </c>
      <c r="T234" s="103">
        <f t="shared" si="129"/>
        <v>0.48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5">
      <c r="A235" s="80">
        <v>43556</v>
      </c>
      <c r="B235" s="81">
        <f>+[1]Listen!C231</f>
        <v>0</v>
      </c>
      <c r="C235" s="10"/>
      <c r="D235">
        <f t="shared" si="101"/>
        <v>0.31250000000000006</v>
      </c>
      <c r="E235">
        <f t="shared" si="120"/>
        <v>0.31000000000000005</v>
      </c>
      <c r="F235">
        <f t="shared" ref="F235:F298" si="131">F223</f>
        <v>2.5000000000000001E-3</v>
      </c>
      <c r="G235">
        <f t="shared" si="111"/>
        <v>0.24750000000000003</v>
      </c>
      <c r="H235">
        <f t="shared" si="130"/>
        <v>0.33250000000000002</v>
      </c>
      <c r="I235">
        <f t="shared" si="112"/>
        <v>-8.4999999999999992E-2</v>
      </c>
      <c r="J235">
        <f t="shared" si="127"/>
        <v>0.35750000000000004</v>
      </c>
      <c r="K235" s="85">
        <f t="shared" si="105"/>
        <v>0.33250000000000002</v>
      </c>
      <c r="L235">
        <f t="shared" si="121"/>
        <v>2.5000000000000001E-2</v>
      </c>
      <c r="M235">
        <f t="shared" si="113"/>
        <v>0.28750000000000003</v>
      </c>
      <c r="N235">
        <f t="shared" si="117"/>
        <v>0.33250000000000002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5">
      <c r="A236" s="80">
        <v>43586</v>
      </c>
      <c r="B236" s="81">
        <f>+[1]Listen!C232</f>
        <v>0</v>
      </c>
      <c r="C236" s="10"/>
      <c r="D236">
        <f t="shared" si="101"/>
        <v>0.29250000000000004</v>
      </c>
      <c r="E236">
        <f t="shared" si="120"/>
        <v>0.29000000000000004</v>
      </c>
      <c r="F236">
        <f t="shared" si="131"/>
        <v>2.5000000000000001E-3</v>
      </c>
      <c r="G236">
        <f t="shared" si="111"/>
        <v>0.24250000000000005</v>
      </c>
      <c r="H236">
        <f t="shared" si="130"/>
        <v>0.30750000000000005</v>
      </c>
      <c r="I236">
        <f t="shared" si="112"/>
        <v>-6.5000000000000002E-2</v>
      </c>
      <c r="J236">
        <f t="shared" si="127"/>
        <v>0.33250000000000007</v>
      </c>
      <c r="K236" s="85">
        <f t="shared" si="105"/>
        <v>0.30750000000000005</v>
      </c>
      <c r="L236">
        <f t="shared" si="121"/>
        <v>2.5000000000000001E-2</v>
      </c>
      <c r="M236">
        <f t="shared" si="113"/>
        <v>0.27250000000000008</v>
      </c>
      <c r="N236">
        <f t="shared" si="117"/>
        <v>0.30750000000000005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5">
      <c r="A237" s="80">
        <v>43617</v>
      </c>
      <c r="B237" s="81">
        <f>+[1]Listen!C233</f>
        <v>0</v>
      </c>
      <c r="C237" s="10"/>
      <c r="D237">
        <f t="shared" si="101"/>
        <v>0.29750000000000004</v>
      </c>
      <c r="E237">
        <f t="shared" si="120"/>
        <v>0.30000000000000004</v>
      </c>
      <c r="F237">
        <f t="shared" si="131"/>
        <v>-2.5000000000000001E-3</v>
      </c>
      <c r="G237">
        <f t="shared" si="111"/>
        <v>0.23750000000000004</v>
      </c>
      <c r="H237">
        <f t="shared" si="130"/>
        <v>0.29250000000000004</v>
      </c>
      <c r="I237">
        <f t="shared" si="112"/>
        <v>-5.5000000000000007E-2</v>
      </c>
      <c r="J237">
        <f t="shared" si="127"/>
        <v>0.31750000000000006</v>
      </c>
      <c r="K237" s="85">
        <f t="shared" si="105"/>
        <v>0.29250000000000004</v>
      </c>
      <c r="L237">
        <f t="shared" si="121"/>
        <v>2.5000000000000001E-2</v>
      </c>
      <c r="M237">
        <f t="shared" si="113"/>
        <v>0.25750000000000006</v>
      </c>
      <c r="N237">
        <f t="shared" si="117"/>
        <v>0.29250000000000004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5">
      <c r="A238" s="80">
        <v>43647</v>
      </c>
      <c r="B238" s="81">
        <f>+[1]Listen!C234</f>
        <v>0</v>
      </c>
      <c r="C238" s="10"/>
      <c r="D238">
        <f t="shared" si="101"/>
        <v>0.31250000000000006</v>
      </c>
      <c r="E238">
        <f t="shared" si="120"/>
        <v>0.31500000000000006</v>
      </c>
      <c r="F238">
        <f t="shared" si="131"/>
        <v>-2.5000000000000001E-3</v>
      </c>
      <c r="G238">
        <f t="shared" si="111"/>
        <v>0.34250000000000003</v>
      </c>
      <c r="H238">
        <f t="shared" si="130"/>
        <v>0.36250000000000004</v>
      </c>
      <c r="I238">
        <f t="shared" si="112"/>
        <v>-0.02</v>
      </c>
      <c r="J238">
        <f t="shared" si="127"/>
        <v>0.38750000000000007</v>
      </c>
      <c r="K238" s="85">
        <f t="shared" si="105"/>
        <v>0.36250000000000004</v>
      </c>
      <c r="L238">
        <f t="shared" si="121"/>
        <v>2.5000000000000001E-2</v>
      </c>
      <c r="M238">
        <f t="shared" si="113"/>
        <v>0.34250000000000003</v>
      </c>
      <c r="N238">
        <f t="shared" si="117"/>
        <v>0.36250000000000004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5">
      <c r="A239" s="80">
        <v>43678</v>
      </c>
      <c r="B239" s="81">
        <f>+[1]Listen!C235</f>
        <v>0</v>
      </c>
      <c r="C239" s="10"/>
      <c r="D239">
        <f t="shared" si="101"/>
        <v>0.31250000000000006</v>
      </c>
      <c r="E239">
        <f t="shared" si="120"/>
        <v>0.31500000000000006</v>
      </c>
      <c r="F239">
        <f t="shared" si="131"/>
        <v>-2.5000000000000001E-3</v>
      </c>
      <c r="G239">
        <f t="shared" si="111"/>
        <v>0.34250000000000003</v>
      </c>
      <c r="H239">
        <f t="shared" si="130"/>
        <v>0.36250000000000004</v>
      </c>
      <c r="I239">
        <f t="shared" si="112"/>
        <v>-0.02</v>
      </c>
      <c r="J239">
        <f t="shared" si="127"/>
        <v>0.37750000000000006</v>
      </c>
      <c r="K239" s="85">
        <f t="shared" si="105"/>
        <v>0.36250000000000004</v>
      </c>
      <c r="L239">
        <f t="shared" si="121"/>
        <v>1.4999999999999999E-2</v>
      </c>
      <c r="M239">
        <f t="shared" si="113"/>
        <v>0.34250000000000003</v>
      </c>
      <c r="N239">
        <f t="shared" si="117"/>
        <v>0.36250000000000004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5">
      <c r="A240" s="80">
        <v>43709</v>
      </c>
      <c r="B240" s="81">
        <f>+[1]Listen!C236</f>
        <v>0</v>
      </c>
      <c r="C240" s="10"/>
      <c r="D240">
        <f t="shared" si="101"/>
        <v>0.28750000000000003</v>
      </c>
      <c r="E240">
        <f t="shared" si="120"/>
        <v>0.29000000000000004</v>
      </c>
      <c r="F240">
        <f t="shared" si="131"/>
        <v>-2.5000000000000001E-3</v>
      </c>
      <c r="G240">
        <f t="shared" si="111"/>
        <v>0.23250000000000001</v>
      </c>
      <c r="H240">
        <f t="shared" si="130"/>
        <v>0.27250000000000002</v>
      </c>
      <c r="I240">
        <f t="shared" si="112"/>
        <v>-0.04</v>
      </c>
      <c r="J240">
        <f t="shared" si="127"/>
        <v>0.28750000000000003</v>
      </c>
      <c r="K240" s="85">
        <f t="shared" si="105"/>
        <v>0.27250000000000002</v>
      </c>
      <c r="L240">
        <f t="shared" si="121"/>
        <v>1.4999999999999999E-2</v>
      </c>
      <c r="M240">
        <f t="shared" si="113"/>
        <v>0.2525</v>
      </c>
      <c r="N240">
        <f t="shared" si="117"/>
        <v>0.27250000000000002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5">
      <c r="A241" s="80">
        <v>43739</v>
      </c>
      <c r="B241" s="81">
        <f>+[1]Listen!C237</f>
        <v>0</v>
      </c>
      <c r="C241" s="10"/>
      <c r="D241">
        <f t="shared" si="101"/>
        <v>0.34500000000000008</v>
      </c>
      <c r="E241">
        <f t="shared" si="120"/>
        <v>0.35000000000000009</v>
      </c>
      <c r="F241">
        <f t="shared" si="131"/>
        <v>-5.0000000000000001E-3</v>
      </c>
      <c r="G241">
        <f t="shared" si="111"/>
        <v>0.20750000000000005</v>
      </c>
      <c r="H241">
        <f t="shared" si="130"/>
        <v>0.29250000000000004</v>
      </c>
      <c r="I241">
        <f t="shared" si="112"/>
        <v>-8.4999999999999992E-2</v>
      </c>
      <c r="J241">
        <f t="shared" si="127"/>
        <v>0.30250000000000005</v>
      </c>
      <c r="K241" s="85">
        <f t="shared" si="105"/>
        <v>0.29250000000000004</v>
      </c>
      <c r="L241">
        <f t="shared" si="121"/>
        <v>9.9999999999999985E-3</v>
      </c>
      <c r="M241">
        <f t="shared" si="113"/>
        <v>0.23750000000000004</v>
      </c>
      <c r="N241">
        <f t="shared" si="117"/>
        <v>0.29250000000000004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5">
      <c r="A242" s="80">
        <v>43770</v>
      </c>
      <c r="B242" s="81">
        <f>+[1]Listen!C238</f>
        <v>0</v>
      </c>
      <c r="C242" s="10"/>
      <c r="D242">
        <f t="shared" si="101"/>
        <v>0.44999999999999996</v>
      </c>
      <c r="E242">
        <f t="shared" si="120"/>
        <v>0.41</v>
      </c>
      <c r="F242">
        <f t="shared" si="131"/>
        <v>0.04</v>
      </c>
      <c r="G242">
        <f t="shared" si="111"/>
        <v>0.24500000000000005</v>
      </c>
      <c r="H242">
        <f t="shared" si="130"/>
        <v>0.41500000000000004</v>
      </c>
      <c r="I242">
        <f t="shared" si="112"/>
        <v>-0.16999999999999998</v>
      </c>
      <c r="J242">
        <f t="shared" si="127"/>
        <v>0.47500000000000003</v>
      </c>
      <c r="K242" s="85">
        <f t="shared" si="105"/>
        <v>0.41500000000000004</v>
      </c>
      <c r="L242">
        <f t="shared" si="121"/>
        <v>0.06</v>
      </c>
      <c r="M242">
        <f t="shared" si="113"/>
        <v>0.36500000000000005</v>
      </c>
      <c r="N242">
        <f t="shared" si="117"/>
        <v>0.41500000000000004</v>
      </c>
      <c r="O242">
        <f t="shared" si="125"/>
        <v>-0.05</v>
      </c>
      <c r="P242">
        <f t="shared" si="114"/>
        <v>0.44999999999999996</v>
      </c>
      <c r="Q242">
        <f t="shared" ref="Q242:R246" si="133">E242</f>
        <v>0.41</v>
      </c>
      <c r="R242" s="107">
        <f t="shared" si="133"/>
        <v>0.04</v>
      </c>
      <c r="S242" s="107">
        <f t="shared" si="115"/>
        <v>0.44999999999999996</v>
      </c>
      <c r="T242" s="107">
        <f t="shared" ref="T242:U246" si="134">E242</f>
        <v>0.41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5">
      <c r="A243" s="80">
        <v>43800</v>
      </c>
      <c r="B243" s="81">
        <f>+[1]Listen!C239</f>
        <v>0</v>
      </c>
      <c r="C243" s="10"/>
      <c r="D243">
        <f t="shared" ref="D243:D306" si="135">E243+F243</f>
        <v>0.76500000000000012</v>
      </c>
      <c r="E243">
        <f t="shared" si="120"/>
        <v>0.72500000000000009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1.1399999999999999</v>
      </c>
      <c r="K243" s="85">
        <f t="shared" si="105"/>
        <v>0.98</v>
      </c>
      <c r="L243">
        <f t="shared" ref="L243:L274" si="136">L231</f>
        <v>0.16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0.76500000000000012</v>
      </c>
      <c r="Q243">
        <f t="shared" si="133"/>
        <v>0.72500000000000009</v>
      </c>
      <c r="R243" s="103">
        <f t="shared" si="133"/>
        <v>0.04</v>
      </c>
      <c r="S243" s="103">
        <f t="shared" si="115"/>
        <v>0.76500000000000012</v>
      </c>
      <c r="T243" s="103">
        <f t="shared" si="134"/>
        <v>0.72500000000000009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5">
      <c r="A244" s="80">
        <v>43831</v>
      </c>
      <c r="B244" s="81">
        <f>+[1]Listen!C240</f>
        <v>0</v>
      </c>
      <c r="C244" s="10"/>
      <c r="D244">
        <f t="shared" si="135"/>
        <v>1.0050000000000001</v>
      </c>
      <c r="E244">
        <f t="shared" si="120"/>
        <v>0.96500000000000008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1.9400000000000002</v>
      </c>
      <c r="K244" s="85">
        <f t="shared" si="105"/>
        <v>1.6</v>
      </c>
      <c r="L244">
        <f t="shared" si="136"/>
        <v>0.34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1.0050000000000001</v>
      </c>
      <c r="Q244">
        <f t="shared" si="133"/>
        <v>0.96500000000000008</v>
      </c>
      <c r="R244" s="103">
        <f t="shared" si="133"/>
        <v>0.04</v>
      </c>
      <c r="S244" s="103">
        <f t="shared" si="115"/>
        <v>1.0050000000000001</v>
      </c>
      <c r="T244" s="103">
        <f t="shared" si="134"/>
        <v>0.96500000000000008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5">
      <c r="A245" s="80">
        <v>43862</v>
      </c>
      <c r="B245" s="81">
        <f>+[1]Listen!C241</f>
        <v>0</v>
      </c>
      <c r="C245" s="10"/>
      <c r="D245">
        <f t="shared" si="135"/>
        <v>0.9850000000000001</v>
      </c>
      <c r="E245">
        <f t="shared" si="120"/>
        <v>0.94500000000000006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1.9400000000000002</v>
      </c>
      <c r="K245" s="85">
        <f t="shared" si="105"/>
        <v>1.6</v>
      </c>
      <c r="L245">
        <f t="shared" si="136"/>
        <v>0.34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0.9850000000000001</v>
      </c>
      <c r="Q245">
        <f t="shared" si="133"/>
        <v>0.94500000000000006</v>
      </c>
      <c r="R245" s="103">
        <f t="shared" si="133"/>
        <v>0.04</v>
      </c>
      <c r="S245" s="103">
        <f t="shared" si="115"/>
        <v>0.9850000000000001</v>
      </c>
      <c r="T245" s="103">
        <f t="shared" si="134"/>
        <v>0.94500000000000006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5">
      <c r="A246" s="80">
        <v>43891</v>
      </c>
      <c r="B246" s="81">
        <f>+[1]Listen!C242</f>
        <v>0</v>
      </c>
      <c r="C246" s="10"/>
      <c r="D246">
        <f t="shared" si="135"/>
        <v>0.52</v>
      </c>
      <c r="E246">
        <f t="shared" si="120"/>
        <v>0.48</v>
      </c>
      <c r="F246">
        <f t="shared" si="131"/>
        <v>0.04</v>
      </c>
      <c r="G246">
        <f t="shared" si="111"/>
        <v>0.30000000000000004</v>
      </c>
      <c r="H246">
        <f t="shared" si="130"/>
        <v>0.47000000000000003</v>
      </c>
      <c r="I246">
        <f t="shared" si="112"/>
        <v>-0.16999999999999998</v>
      </c>
      <c r="J246">
        <f t="shared" si="127"/>
        <v>0.57000000000000006</v>
      </c>
      <c r="K246" s="85">
        <f t="shared" si="105"/>
        <v>0.47000000000000003</v>
      </c>
      <c r="L246">
        <f t="shared" si="136"/>
        <v>0.1</v>
      </c>
      <c r="M246">
        <f t="shared" si="113"/>
        <v>0.42000000000000004</v>
      </c>
      <c r="N246">
        <f t="shared" si="117"/>
        <v>0.47000000000000003</v>
      </c>
      <c r="O246">
        <f t="shared" si="125"/>
        <v>-0.05</v>
      </c>
      <c r="P246">
        <f t="shared" si="114"/>
        <v>0.52</v>
      </c>
      <c r="Q246">
        <f t="shared" si="133"/>
        <v>0.48</v>
      </c>
      <c r="R246" s="103">
        <f t="shared" si="133"/>
        <v>0.04</v>
      </c>
      <c r="S246" s="103">
        <f t="shared" si="115"/>
        <v>0.52</v>
      </c>
      <c r="T246" s="103">
        <f t="shared" si="134"/>
        <v>0.48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5">
      <c r="A247" s="80">
        <v>43922</v>
      </c>
      <c r="B247" s="81">
        <f>+[1]Listen!C243</f>
        <v>0</v>
      </c>
      <c r="C247" s="10"/>
      <c r="D247">
        <f t="shared" si="135"/>
        <v>0.31250000000000006</v>
      </c>
      <c r="E247">
        <f t="shared" si="120"/>
        <v>0.31000000000000005</v>
      </c>
      <c r="F247">
        <f t="shared" si="131"/>
        <v>2.5000000000000001E-3</v>
      </c>
      <c r="G247">
        <f t="shared" si="111"/>
        <v>0.24750000000000003</v>
      </c>
      <c r="H247">
        <f t="shared" si="130"/>
        <v>0.33250000000000002</v>
      </c>
      <c r="I247">
        <f t="shared" si="112"/>
        <v>-8.4999999999999992E-2</v>
      </c>
      <c r="J247">
        <f t="shared" si="127"/>
        <v>0.35750000000000004</v>
      </c>
      <c r="K247" s="85">
        <f t="shared" ref="K247:K310" si="137">K235+Y247+AA247</f>
        <v>0.33250000000000002</v>
      </c>
      <c r="L247">
        <f t="shared" si="136"/>
        <v>2.5000000000000001E-2</v>
      </c>
      <c r="M247">
        <f t="shared" si="113"/>
        <v>0.28750000000000003</v>
      </c>
      <c r="N247">
        <f t="shared" si="117"/>
        <v>0.33250000000000002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5">
      <c r="A248" s="80">
        <v>43952</v>
      </c>
      <c r="B248" s="81">
        <f>+[1]Listen!C244</f>
        <v>0</v>
      </c>
      <c r="C248" s="10"/>
      <c r="D248">
        <f t="shared" si="135"/>
        <v>0.29250000000000004</v>
      </c>
      <c r="E248">
        <f t="shared" si="120"/>
        <v>0.29000000000000004</v>
      </c>
      <c r="F248">
        <f t="shared" si="131"/>
        <v>2.5000000000000001E-3</v>
      </c>
      <c r="G248">
        <f t="shared" si="111"/>
        <v>0.24250000000000005</v>
      </c>
      <c r="H248">
        <f t="shared" si="130"/>
        <v>0.30750000000000005</v>
      </c>
      <c r="I248">
        <f t="shared" si="112"/>
        <v>-6.5000000000000002E-2</v>
      </c>
      <c r="J248">
        <f t="shared" si="127"/>
        <v>0.33250000000000007</v>
      </c>
      <c r="K248" s="85">
        <f t="shared" si="137"/>
        <v>0.30750000000000005</v>
      </c>
      <c r="L248">
        <f t="shared" si="136"/>
        <v>2.5000000000000001E-2</v>
      </c>
      <c r="M248">
        <f t="shared" si="113"/>
        <v>0.27250000000000008</v>
      </c>
      <c r="N248">
        <f t="shared" si="117"/>
        <v>0.30750000000000005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5">
      <c r="A249" s="80">
        <v>43983</v>
      </c>
      <c r="B249" s="81">
        <f>+[1]Listen!C245</f>
        <v>0</v>
      </c>
      <c r="C249" s="10"/>
      <c r="D249">
        <f t="shared" si="135"/>
        <v>0.29750000000000004</v>
      </c>
      <c r="E249">
        <f t="shared" si="120"/>
        <v>0.30000000000000004</v>
      </c>
      <c r="F249">
        <f t="shared" si="131"/>
        <v>-2.5000000000000001E-3</v>
      </c>
      <c r="G249">
        <f t="shared" si="111"/>
        <v>0.23750000000000004</v>
      </c>
      <c r="H249">
        <f t="shared" si="130"/>
        <v>0.29250000000000004</v>
      </c>
      <c r="I249">
        <f t="shared" si="112"/>
        <v>-5.5000000000000007E-2</v>
      </c>
      <c r="J249">
        <f t="shared" si="127"/>
        <v>0.31750000000000006</v>
      </c>
      <c r="K249" s="85">
        <f t="shared" si="137"/>
        <v>0.29250000000000004</v>
      </c>
      <c r="L249">
        <f t="shared" si="136"/>
        <v>2.5000000000000001E-2</v>
      </c>
      <c r="M249">
        <f t="shared" si="113"/>
        <v>0.25750000000000006</v>
      </c>
      <c r="N249">
        <f t="shared" si="117"/>
        <v>0.29250000000000004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5">
      <c r="A250" s="80">
        <v>44013</v>
      </c>
      <c r="B250" s="81">
        <f>+[1]Listen!C246</f>
        <v>0</v>
      </c>
      <c r="C250" s="10"/>
      <c r="D250">
        <f t="shared" si="135"/>
        <v>0.31250000000000006</v>
      </c>
      <c r="E250">
        <f t="shared" si="120"/>
        <v>0.31500000000000006</v>
      </c>
      <c r="F250">
        <f t="shared" si="131"/>
        <v>-2.5000000000000001E-3</v>
      </c>
      <c r="G250">
        <f t="shared" si="111"/>
        <v>0.34250000000000003</v>
      </c>
      <c r="H250">
        <f t="shared" si="130"/>
        <v>0.36250000000000004</v>
      </c>
      <c r="I250">
        <f t="shared" si="112"/>
        <v>-0.02</v>
      </c>
      <c r="J250">
        <f t="shared" si="127"/>
        <v>0.38750000000000007</v>
      </c>
      <c r="K250" s="85">
        <f t="shared" si="137"/>
        <v>0.36250000000000004</v>
      </c>
      <c r="L250">
        <f t="shared" si="136"/>
        <v>2.5000000000000001E-2</v>
      </c>
      <c r="M250">
        <f t="shared" si="113"/>
        <v>0.34250000000000003</v>
      </c>
      <c r="N250">
        <f t="shared" si="117"/>
        <v>0.36250000000000004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5">
      <c r="A251" s="80">
        <v>44044</v>
      </c>
      <c r="B251" s="81">
        <f>+[1]Listen!C247</f>
        <v>0</v>
      </c>
      <c r="C251" s="10"/>
      <c r="D251">
        <f t="shared" si="135"/>
        <v>0.31250000000000006</v>
      </c>
      <c r="E251">
        <f t="shared" si="120"/>
        <v>0.31500000000000006</v>
      </c>
      <c r="F251">
        <f t="shared" si="131"/>
        <v>-2.5000000000000001E-3</v>
      </c>
      <c r="G251">
        <f t="shared" si="111"/>
        <v>0.34250000000000003</v>
      </c>
      <c r="H251">
        <f t="shared" si="130"/>
        <v>0.36250000000000004</v>
      </c>
      <c r="I251">
        <f t="shared" si="112"/>
        <v>-0.02</v>
      </c>
      <c r="J251">
        <f t="shared" si="127"/>
        <v>0.37750000000000006</v>
      </c>
      <c r="K251" s="85">
        <f t="shared" si="137"/>
        <v>0.36250000000000004</v>
      </c>
      <c r="L251">
        <f t="shared" si="136"/>
        <v>1.4999999999999999E-2</v>
      </c>
      <c r="M251">
        <f t="shared" si="113"/>
        <v>0.34250000000000003</v>
      </c>
      <c r="N251">
        <f t="shared" si="117"/>
        <v>0.36250000000000004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5">
      <c r="A252" s="80">
        <v>44075</v>
      </c>
      <c r="B252" s="81">
        <f>+[1]Listen!C248</f>
        <v>0</v>
      </c>
      <c r="C252" s="10"/>
      <c r="D252">
        <f t="shared" si="135"/>
        <v>0.28750000000000003</v>
      </c>
      <c r="E252">
        <f t="shared" si="120"/>
        <v>0.29000000000000004</v>
      </c>
      <c r="F252">
        <f t="shared" si="131"/>
        <v>-2.5000000000000001E-3</v>
      </c>
      <c r="G252">
        <f t="shared" si="111"/>
        <v>0.23250000000000001</v>
      </c>
      <c r="H252">
        <f t="shared" si="130"/>
        <v>0.27250000000000002</v>
      </c>
      <c r="I252">
        <f t="shared" si="112"/>
        <v>-0.04</v>
      </c>
      <c r="J252">
        <f t="shared" si="127"/>
        <v>0.28750000000000003</v>
      </c>
      <c r="K252" s="85">
        <f t="shared" si="137"/>
        <v>0.27250000000000002</v>
      </c>
      <c r="L252">
        <f t="shared" si="136"/>
        <v>1.4999999999999999E-2</v>
      </c>
      <c r="M252">
        <f t="shared" si="113"/>
        <v>0.2525</v>
      </c>
      <c r="N252">
        <f t="shared" si="117"/>
        <v>0.27250000000000002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5">
      <c r="A253" s="80">
        <v>44105</v>
      </c>
      <c r="B253" s="81">
        <f>+[1]Listen!C249</f>
        <v>0</v>
      </c>
      <c r="C253" s="10"/>
      <c r="D253">
        <f t="shared" si="135"/>
        <v>0.34500000000000008</v>
      </c>
      <c r="E253">
        <f t="shared" si="120"/>
        <v>0.35000000000000009</v>
      </c>
      <c r="F253">
        <f t="shared" si="131"/>
        <v>-5.0000000000000001E-3</v>
      </c>
      <c r="G253">
        <f t="shared" si="111"/>
        <v>0.20750000000000005</v>
      </c>
      <c r="H253">
        <f t="shared" si="130"/>
        <v>0.29250000000000004</v>
      </c>
      <c r="I253">
        <f t="shared" si="112"/>
        <v>-8.4999999999999992E-2</v>
      </c>
      <c r="J253">
        <f t="shared" si="127"/>
        <v>0.30250000000000005</v>
      </c>
      <c r="K253" s="85">
        <f t="shared" si="137"/>
        <v>0.29250000000000004</v>
      </c>
      <c r="L253">
        <f t="shared" si="136"/>
        <v>9.9999999999999985E-3</v>
      </c>
      <c r="M253">
        <f t="shared" si="113"/>
        <v>0.23750000000000004</v>
      </c>
      <c r="N253">
        <f t="shared" si="117"/>
        <v>0.29250000000000004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5">
      <c r="A254" s="80">
        <v>44136</v>
      </c>
      <c r="B254" s="81">
        <f>+[1]Listen!C250</f>
        <v>0</v>
      </c>
      <c r="C254" s="10"/>
      <c r="D254">
        <f t="shared" si="135"/>
        <v>0.44999999999999996</v>
      </c>
      <c r="E254">
        <f t="shared" si="120"/>
        <v>0.41</v>
      </c>
      <c r="F254">
        <f t="shared" si="131"/>
        <v>0.04</v>
      </c>
      <c r="G254">
        <f t="shared" si="111"/>
        <v>0.24500000000000005</v>
      </c>
      <c r="H254">
        <f t="shared" si="130"/>
        <v>0.41500000000000004</v>
      </c>
      <c r="I254">
        <f t="shared" si="112"/>
        <v>-0.16999999999999998</v>
      </c>
      <c r="J254">
        <f t="shared" si="127"/>
        <v>0.47500000000000003</v>
      </c>
      <c r="K254" s="85">
        <f t="shared" si="137"/>
        <v>0.41500000000000004</v>
      </c>
      <c r="L254">
        <f t="shared" si="136"/>
        <v>0.06</v>
      </c>
      <c r="M254">
        <f t="shared" si="113"/>
        <v>0.36500000000000005</v>
      </c>
      <c r="N254">
        <f t="shared" si="117"/>
        <v>0.41500000000000004</v>
      </c>
      <c r="O254">
        <f t="shared" si="125"/>
        <v>-0.05</v>
      </c>
      <c r="P254">
        <f t="shared" si="114"/>
        <v>0.44999999999999996</v>
      </c>
      <c r="Q254">
        <f t="shared" ref="Q254:R258" si="139">E254</f>
        <v>0.41</v>
      </c>
      <c r="R254" s="107">
        <f t="shared" si="139"/>
        <v>0.04</v>
      </c>
      <c r="S254" s="107">
        <f t="shared" si="115"/>
        <v>0.44999999999999996</v>
      </c>
      <c r="T254" s="107">
        <f>E254</f>
        <v>0.41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5">
      <c r="A255" s="80">
        <v>44166</v>
      </c>
      <c r="B255" s="81">
        <f>+[1]Listen!C251</f>
        <v>0</v>
      </c>
      <c r="C255" s="10"/>
      <c r="D255">
        <f t="shared" si="135"/>
        <v>0.76500000000000012</v>
      </c>
      <c r="E255">
        <f t="shared" si="120"/>
        <v>0.72500000000000009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1.1399999999999999</v>
      </c>
      <c r="K255" s="85">
        <f t="shared" si="137"/>
        <v>0.98</v>
      </c>
      <c r="L255">
        <f t="shared" si="136"/>
        <v>0.16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0.76500000000000012</v>
      </c>
      <c r="Q255">
        <f t="shared" si="139"/>
        <v>0.72500000000000009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5">
      <c r="A256" s="80">
        <v>44197</v>
      </c>
      <c r="B256" s="81">
        <f>+[1]Listen!C252</f>
        <v>0</v>
      </c>
      <c r="C256" s="10"/>
      <c r="D256">
        <f t="shared" si="135"/>
        <v>1.0050000000000001</v>
      </c>
      <c r="E256">
        <f t="shared" si="120"/>
        <v>0.96500000000000008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1.9400000000000002</v>
      </c>
      <c r="K256" s="85">
        <f t="shared" si="137"/>
        <v>1.6</v>
      </c>
      <c r="L256">
        <f t="shared" si="136"/>
        <v>0.34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1.0050000000000001</v>
      </c>
      <c r="Q256">
        <f t="shared" si="139"/>
        <v>0.96500000000000008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5">
      <c r="A257" s="80">
        <v>44228</v>
      </c>
      <c r="B257" s="81">
        <f>+[1]Listen!C253</f>
        <v>0</v>
      </c>
      <c r="C257" s="85"/>
      <c r="D257">
        <f t="shared" si="135"/>
        <v>0.9850000000000001</v>
      </c>
      <c r="E257">
        <f t="shared" si="120"/>
        <v>0.94500000000000006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1.9400000000000002</v>
      </c>
      <c r="K257" s="85">
        <f t="shared" si="137"/>
        <v>1.6</v>
      </c>
      <c r="L257">
        <f t="shared" si="136"/>
        <v>0.34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0.9850000000000001</v>
      </c>
      <c r="Q257">
        <f t="shared" si="139"/>
        <v>0.94500000000000006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5">
      <c r="A258" s="80">
        <v>44256</v>
      </c>
      <c r="B258" s="81">
        <f>+[1]Listen!C254</f>
        <v>0</v>
      </c>
      <c r="C258" s="85"/>
      <c r="D258">
        <f t="shared" si="135"/>
        <v>0.52</v>
      </c>
      <c r="E258">
        <f t="shared" si="120"/>
        <v>0.48</v>
      </c>
      <c r="F258">
        <f t="shared" si="131"/>
        <v>0.04</v>
      </c>
      <c r="G258">
        <f t="shared" si="111"/>
        <v>0.30000000000000004</v>
      </c>
      <c r="H258">
        <f t="shared" si="130"/>
        <v>0.47000000000000003</v>
      </c>
      <c r="I258">
        <f t="shared" si="112"/>
        <v>-0.16999999999999998</v>
      </c>
      <c r="J258">
        <f t="shared" si="127"/>
        <v>0.57000000000000006</v>
      </c>
      <c r="K258" s="85">
        <f t="shared" si="137"/>
        <v>0.47000000000000003</v>
      </c>
      <c r="L258">
        <f t="shared" si="136"/>
        <v>0.1</v>
      </c>
      <c r="M258">
        <f t="shared" si="113"/>
        <v>0.42000000000000004</v>
      </c>
      <c r="N258">
        <f t="shared" si="117"/>
        <v>0.47000000000000003</v>
      </c>
      <c r="O258">
        <f t="shared" si="125"/>
        <v>-0.05</v>
      </c>
      <c r="P258">
        <f t="shared" si="114"/>
        <v>0.52</v>
      </c>
      <c r="Q258">
        <f t="shared" si="139"/>
        <v>0.48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5">
      <c r="A259" s="80">
        <v>44287</v>
      </c>
      <c r="B259" s="81">
        <f>+[1]Listen!C255</f>
        <v>0</v>
      </c>
      <c r="C259" s="85"/>
      <c r="D259">
        <f t="shared" si="135"/>
        <v>0.31250000000000006</v>
      </c>
      <c r="E259">
        <f t="shared" si="120"/>
        <v>0.31000000000000005</v>
      </c>
      <c r="F259">
        <f t="shared" si="131"/>
        <v>2.5000000000000001E-3</v>
      </c>
      <c r="G259">
        <f t="shared" si="111"/>
        <v>0.24750000000000003</v>
      </c>
      <c r="H259">
        <f t="shared" si="130"/>
        <v>0.33250000000000002</v>
      </c>
      <c r="I259">
        <f t="shared" si="112"/>
        <v>-8.4999999999999992E-2</v>
      </c>
      <c r="J259">
        <f t="shared" si="127"/>
        <v>0.35750000000000004</v>
      </c>
      <c r="K259" s="85">
        <f t="shared" si="137"/>
        <v>0.33250000000000002</v>
      </c>
      <c r="L259">
        <f t="shared" si="136"/>
        <v>2.5000000000000001E-2</v>
      </c>
      <c r="M259">
        <f t="shared" si="113"/>
        <v>0.28750000000000003</v>
      </c>
      <c r="N259">
        <f t="shared" si="117"/>
        <v>0.33250000000000002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5">
      <c r="A260" s="80">
        <v>44317</v>
      </c>
      <c r="B260" s="81">
        <f>+[1]Listen!C256</f>
        <v>0</v>
      </c>
      <c r="C260" s="85"/>
      <c r="D260">
        <f t="shared" si="135"/>
        <v>0.29250000000000004</v>
      </c>
      <c r="E260">
        <f t="shared" si="120"/>
        <v>0.29000000000000004</v>
      </c>
      <c r="F260">
        <f t="shared" si="131"/>
        <v>2.5000000000000001E-3</v>
      </c>
      <c r="G260">
        <f t="shared" si="111"/>
        <v>0.24250000000000005</v>
      </c>
      <c r="H260">
        <f t="shared" si="130"/>
        <v>0.30750000000000005</v>
      </c>
      <c r="I260">
        <f t="shared" si="112"/>
        <v>-6.5000000000000002E-2</v>
      </c>
      <c r="J260">
        <f t="shared" si="127"/>
        <v>0.33250000000000007</v>
      </c>
      <c r="K260" s="85">
        <f t="shared" si="137"/>
        <v>0.30750000000000005</v>
      </c>
      <c r="L260">
        <f t="shared" si="136"/>
        <v>2.5000000000000001E-2</v>
      </c>
      <c r="M260">
        <f t="shared" si="113"/>
        <v>0.27250000000000008</v>
      </c>
      <c r="N260">
        <f t="shared" si="117"/>
        <v>0.30750000000000005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5">
      <c r="A261" s="80">
        <v>44348</v>
      </c>
      <c r="B261" s="81">
        <f>+[1]Listen!C257</f>
        <v>0</v>
      </c>
      <c r="C261" s="85"/>
      <c r="D261">
        <f t="shared" si="135"/>
        <v>0.29750000000000004</v>
      </c>
      <c r="E261">
        <f t="shared" si="120"/>
        <v>0.30000000000000004</v>
      </c>
      <c r="F261">
        <f t="shared" si="131"/>
        <v>-2.5000000000000001E-3</v>
      </c>
      <c r="G261">
        <f t="shared" si="111"/>
        <v>0.23750000000000004</v>
      </c>
      <c r="H261">
        <f t="shared" si="130"/>
        <v>0.29250000000000004</v>
      </c>
      <c r="I261">
        <f t="shared" si="112"/>
        <v>-5.5000000000000007E-2</v>
      </c>
      <c r="J261">
        <f t="shared" si="127"/>
        <v>0.31750000000000006</v>
      </c>
      <c r="K261" s="85">
        <f t="shared" si="137"/>
        <v>0.29250000000000004</v>
      </c>
      <c r="L261">
        <f t="shared" si="136"/>
        <v>2.5000000000000001E-2</v>
      </c>
      <c r="M261">
        <f t="shared" si="113"/>
        <v>0.25750000000000006</v>
      </c>
      <c r="N261">
        <f t="shared" si="117"/>
        <v>0.29250000000000004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5">
      <c r="A262" s="80">
        <v>44378</v>
      </c>
      <c r="B262" s="81">
        <f>+[1]Listen!C258</f>
        <v>0</v>
      </c>
      <c r="C262" s="85"/>
      <c r="D262">
        <f t="shared" si="135"/>
        <v>0.31250000000000006</v>
      </c>
      <c r="E262">
        <f t="shared" si="120"/>
        <v>0.31500000000000006</v>
      </c>
      <c r="F262">
        <f t="shared" si="131"/>
        <v>-2.5000000000000001E-3</v>
      </c>
      <c r="G262">
        <f t="shared" si="111"/>
        <v>0.34250000000000003</v>
      </c>
      <c r="H262">
        <f t="shared" si="130"/>
        <v>0.36250000000000004</v>
      </c>
      <c r="I262">
        <f t="shared" si="112"/>
        <v>-0.02</v>
      </c>
      <c r="J262">
        <f t="shared" ref="J262:J293" si="141">K262+L262</f>
        <v>0.38750000000000007</v>
      </c>
      <c r="K262" s="85">
        <f t="shared" si="137"/>
        <v>0.36250000000000004</v>
      </c>
      <c r="L262">
        <f t="shared" si="136"/>
        <v>2.5000000000000001E-2</v>
      </c>
      <c r="M262">
        <f t="shared" si="113"/>
        <v>0.34250000000000003</v>
      </c>
      <c r="N262">
        <f t="shared" si="117"/>
        <v>0.36250000000000004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5">
      <c r="A263" s="80">
        <v>44409</v>
      </c>
      <c r="B263" s="81">
        <f>+[1]Listen!C259</f>
        <v>0</v>
      </c>
      <c r="C263" s="85"/>
      <c r="D263">
        <f t="shared" si="135"/>
        <v>0.31250000000000006</v>
      </c>
      <c r="E263">
        <f t="shared" si="120"/>
        <v>0.31500000000000006</v>
      </c>
      <c r="F263">
        <f t="shared" si="131"/>
        <v>-2.5000000000000001E-3</v>
      </c>
      <c r="G263">
        <f t="shared" si="111"/>
        <v>0.34250000000000003</v>
      </c>
      <c r="H263">
        <f t="shared" si="130"/>
        <v>0.36250000000000004</v>
      </c>
      <c r="I263">
        <f t="shared" si="112"/>
        <v>-0.02</v>
      </c>
      <c r="J263">
        <f t="shared" si="141"/>
        <v>0.37750000000000006</v>
      </c>
      <c r="K263" s="85">
        <f t="shared" si="137"/>
        <v>0.36250000000000004</v>
      </c>
      <c r="L263">
        <f t="shared" si="136"/>
        <v>1.4999999999999999E-2</v>
      </c>
      <c r="M263">
        <f t="shared" si="113"/>
        <v>0.34250000000000003</v>
      </c>
      <c r="N263">
        <f t="shared" si="117"/>
        <v>0.36250000000000004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5">
      <c r="A264" s="80">
        <v>44440</v>
      </c>
      <c r="B264" s="81">
        <f>+[1]Listen!C260</f>
        <v>0</v>
      </c>
      <c r="C264" s="85"/>
      <c r="D264">
        <f t="shared" si="135"/>
        <v>0.28750000000000003</v>
      </c>
      <c r="E264">
        <f t="shared" si="120"/>
        <v>0.29000000000000004</v>
      </c>
      <c r="F264">
        <f t="shared" si="131"/>
        <v>-2.5000000000000001E-3</v>
      </c>
      <c r="G264">
        <f t="shared" si="111"/>
        <v>0.23250000000000001</v>
      </c>
      <c r="H264">
        <f t="shared" si="130"/>
        <v>0.27250000000000002</v>
      </c>
      <c r="I264">
        <f t="shared" si="112"/>
        <v>-0.04</v>
      </c>
      <c r="J264">
        <f t="shared" si="141"/>
        <v>0.28750000000000003</v>
      </c>
      <c r="K264" s="85">
        <f t="shared" si="137"/>
        <v>0.27250000000000002</v>
      </c>
      <c r="L264">
        <f t="shared" si="136"/>
        <v>1.4999999999999999E-2</v>
      </c>
      <c r="M264">
        <f t="shared" si="113"/>
        <v>0.2525</v>
      </c>
      <c r="N264">
        <f t="shared" si="117"/>
        <v>0.27250000000000002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5">
      <c r="A265" s="80">
        <v>44470</v>
      </c>
      <c r="B265" s="81">
        <f>+[1]Listen!C261</f>
        <v>0</v>
      </c>
      <c r="C265" s="85"/>
      <c r="D265">
        <f t="shared" si="135"/>
        <v>0.34500000000000008</v>
      </c>
      <c r="E265">
        <f t="shared" si="120"/>
        <v>0.35000000000000009</v>
      </c>
      <c r="F265">
        <f t="shared" si="131"/>
        <v>-5.0000000000000001E-3</v>
      </c>
      <c r="G265">
        <f t="shared" si="111"/>
        <v>0.20750000000000005</v>
      </c>
      <c r="H265">
        <f t="shared" si="130"/>
        <v>0.29250000000000004</v>
      </c>
      <c r="I265">
        <f t="shared" si="112"/>
        <v>-8.4999999999999992E-2</v>
      </c>
      <c r="J265">
        <f t="shared" si="141"/>
        <v>0.30250000000000005</v>
      </c>
      <c r="K265" s="85">
        <f t="shared" si="137"/>
        <v>0.29250000000000004</v>
      </c>
      <c r="L265">
        <f t="shared" si="136"/>
        <v>9.9999999999999985E-3</v>
      </c>
      <c r="M265">
        <f t="shared" si="113"/>
        <v>0.23750000000000004</v>
      </c>
      <c r="N265">
        <f t="shared" si="117"/>
        <v>0.29250000000000004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5">
      <c r="A266" s="80">
        <v>44501</v>
      </c>
      <c r="B266" s="81">
        <f>+[1]Listen!C262</f>
        <v>0</v>
      </c>
      <c r="C266" s="85"/>
      <c r="D266">
        <f t="shared" si="135"/>
        <v>0.44999999999999996</v>
      </c>
      <c r="E266">
        <f t="shared" si="120"/>
        <v>0.41</v>
      </c>
      <c r="F266">
        <f t="shared" si="131"/>
        <v>0.04</v>
      </c>
      <c r="G266">
        <f t="shared" ref="G266:G329" si="142">H266+I266</f>
        <v>0.24500000000000005</v>
      </c>
      <c r="H266">
        <f t="shared" si="130"/>
        <v>0.41500000000000004</v>
      </c>
      <c r="I266">
        <f t="shared" ref="I266:I329" si="143">O266+Z266</f>
        <v>-0.16999999999999998</v>
      </c>
      <c r="J266">
        <f t="shared" si="141"/>
        <v>0.47500000000000003</v>
      </c>
      <c r="K266" s="85">
        <f t="shared" si="137"/>
        <v>0.41500000000000004</v>
      </c>
      <c r="L266">
        <f t="shared" si="136"/>
        <v>0.06</v>
      </c>
      <c r="M266">
        <f t="shared" ref="M266:M329" si="144">N266+O266</f>
        <v>0.36500000000000005</v>
      </c>
      <c r="N266">
        <f t="shared" si="117"/>
        <v>0.41500000000000004</v>
      </c>
      <c r="O266">
        <f t="shared" si="125"/>
        <v>-0.05</v>
      </c>
      <c r="P266">
        <f t="shared" ref="P266:P329" si="145">Q266+R266</f>
        <v>0.44999999999999996</v>
      </c>
      <c r="Q266">
        <f t="shared" ref="Q266:R270" si="146">E266</f>
        <v>0.41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5">
      <c r="A267" s="80">
        <v>44531</v>
      </c>
      <c r="B267" s="81">
        <f>+[1]Listen!C263</f>
        <v>0</v>
      </c>
      <c r="C267" s="85"/>
      <c r="D267">
        <f t="shared" si="135"/>
        <v>0.76500000000000012</v>
      </c>
      <c r="E267">
        <f t="shared" si="120"/>
        <v>0.72500000000000009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1.1399999999999999</v>
      </c>
      <c r="K267" s="85">
        <f t="shared" si="137"/>
        <v>0.98</v>
      </c>
      <c r="L267">
        <f t="shared" si="136"/>
        <v>0.16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0.76500000000000012</v>
      </c>
      <c r="Q267">
        <f t="shared" si="146"/>
        <v>0.72500000000000009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5">
      <c r="A268" s="80">
        <v>44562</v>
      </c>
      <c r="B268" s="81">
        <f>+[1]Listen!C264</f>
        <v>0</v>
      </c>
      <c r="C268" s="85"/>
      <c r="D268">
        <f t="shared" si="135"/>
        <v>1.0050000000000001</v>
      </c>
      <c r="E268">
        <f t="shared" si="120"/>
        <v>0.96500000000000008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1.9400000000000002</v>
      </c>
      <c r="K268" s="85">
        <f t="shared" si="137"/>
        <v>1.6</v>
      </c>
      <c r="L268">
        <f t="shared" si="136"/>
        <v>0.34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1.0050000000000001</v>
      </c>
      <c r="Q268">
        <f t="shared" si="146"/>
        <v>0.96500000000000008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5">
      <c r="A269" s="80">
        <v>44593</v>
      </c>
      <c r="B269" s="81">
        <f>+[1]Listen!C265</f>
        <v>0</v>
      </c>
      <c r="C269" s="85"/>
      <c r="D269">
        <f t="shared" si="135"/>
        <v>0.9850000000000001</v>
      </c>
      <c r="E269">
        <f t="shared" si="120"/>
        <v>0.94500000000000006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1.9400000000000002</v>
      </c>
      <c r="K269" s="85">
        <f t="shared" si="137"/>
        <v>1.6</v>
      </c>
      <c r="L269">
        <f t="shared" si="136"/>
        <v>0.34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0.9850000000000001</v>
      </c>
      <c r="Q269">
        <f t="shared" si="146"/>
        <v>0.94500000000000006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5">
      <c r="A270" s="80">
        <v>44621</v>
      </c>
      <c r="B270" s="81">
        <f>+[1]Listen!C266</f>
        <v>0</v>
      </c>
      <c r="C270" s="85"/>
      <c r="D270">
        <f t="shared" si="135"/>
        <v>0.52</v>
      </c>
      <c r="E270">
        <f t="shared" si="120"/>
        <v>0.48</v>
      </c>
      <c r="F270">
        <f t="shared" si="131"/>
        <v>0.04</v>
      </c>
      <c r="G270">
        <f t="shared" si="142"/>
        <v>0.30000000000000004</v>
      </c>
      <c r="H270">
        <f t="shared" si="130"/>
        <v>0.47000000000000003</v>
      </c>
      <c r="I270">
        <f t="shared" si="143"/>
        <v>-0.16999999999999998</v>
      </c>
      <c r="J270">
        <f t="shared" si="141"/>
        <v>0.57000000000000006</v>
      </c>
      <c r="K270" s="85">
        <f t="shared" si="137"/>
        <v>0.47000000000000003</v>
      </c>
      <c r="L270">
        <f t="shared" si="136"/>
        <v>0.1</v>
      </c>
      <c r="M270">
        <f t="shared" si="144"/>
        <v>0.42000000000000004</v>
      </c>
      <c r="N270">
        <f t="shared" ref="N270:N333" si="148">K270</f>
        <v>0.47000000000000003</v>
      </c>
      <c r="O270">
        <f t="shared" si="125"/>
        <v>-0.05</v>
      </c>
      <c r="P270">
        <f t="shared" si="145"/>
        <v>0.52</v>
      </c>
      <c r="Q270">
        <f t="shared" si="146"/>
        <v>0.48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5">
      <c r="A271" s="80">
        <v>44652</v>
      </c>
      <c r="B271" s="81">
        <f>+[1]Listen!C267</f>
        <v>0</v>
      </c>
      <c r="C271" s="85"/>
      <c r="D271">
        <f t="shared" si="135"/>
        <v>0.31250000000000006</v>
      </c>
      <c r="E271">
        <f t="shared" si="120"/>
        <v>0.31000000000000005</v>
      </c>
      <c r="F271">
        <f t="shared" si="131"/>
        <v>2.5000000000000001E-3</v>
      </c>
      <c r="G271">
        <f t="shared" si="142"/>
        <v>0.24750000000000003</v>
      </c>
      <c r="H271">
        <f t="shared" si="130"/>
        <v>0.33250000000000002</v>
      </c>
      <c r="I271">
        <f t="shared" si="143"/>
        <v>-8.4999999999999992E-2</v>
      </c>
      <c r="J271">
        <f t="shared" si="141"/>
        <v>0.35750000000000004</v>
      </c>
      <c r="K271" s="85">
        <f t="shared" si="137"/>
        <v>0.33250000000000002</v>
      </c>
      <c r="L271">
        <f t="shared" si="136"/>
        <v>2.5000000000000001E-2</v>
      </c>
      <c r="M271">
        <f t="shared" si="144"/>
        <v>0.28750000000000003</v>
      </c>
      <c r="N271">
        <f t="shared" si="148"/>
        <v>0.33250000000000002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5">
      <c r="A272" s="80">
        <v>44682</v>
      </c>
      <c r="B272" s="81">
        <f>+[1]Listen!C268</f>
        <v>0</v>
      </c>
      <c r="C272" s="85"/>
      <c r="D272">
        <f t="shared" si="135"/>
        <v>0.29250000000000004</v>
      </c>
      <c r="E272">
        <f t="shared" si="120"/>
        <v>0.29000000000000004</v>
      </c>
      <c r="F272">
        <f t="shared" si="131"/>
        <v>2.5000000000000001E-3</v>
      </c>
      <c r="G272">
        <f t="shared" si="142"/>
        <v>0.24250000000000005</v>
      </c>
      <c r="H272">
        <f t="shared" si="130"/>
        <v>0.30750000000000005</v>
      </c>
      <c r="I272">
        <f t="shared" si="143"/>
        <v>-6.5000000000000002E-2</v>
      </c>
      <c r="J272">
        <f t="shared" si="141"/>
        <v>0.33250000000000007</v>
      </c>
      <c r="K272" s="85">
        <f t="shared" si="137"/>
        <v>0.30750000000000005</v>
      </c>
      <c r="L272">
        <f t="shared" si="136"/>
        <v>2.5000000000000001E-2</v>
      </c>
      <c r="M272">
        <f t="shared" si="144"/>
        <v>0.27250000000000008</v>
      </c>
      <c r="N272">
        <f t="shared" si="148"/>
        <v>0.30750000000000005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5">
      <c r="A273" s="80">
        <v>44713</v>
      </c>
      <c r="B273" s="81">
        <f>+[1]Listen!C269</f>
        <v>0</v>
      </c>
      <c r="C273" s="85"/>
      <c r="D273">
        <f t="shared" si="135"/>
        <v>0.29750000000000004</v>
      </c>
      <c r="E273">
        <f t="shared" ref="E273:E336" si="150">E261+X273</f>
        <v>0.30000000000000004</v>
      </c>
      <c r="F273">
        <f t="shared" si="131"/>
        <v>-2.5000000000000001E-3</v>
      </c>
      <c r="G273">
        <f t="shared" si="142"/>
        <v>0.23750000000000004</v>
      </c>
      <c r="H273">
        <f t="shared" si="130"/>
        <v>0.29250000000000004</v>
      </c>
      <c r="I273">
        <f t="shared" si="143"/>
        <v>-5.5000000000000007E-2</v>
      </c>
      <c r="J273">
        <f t="shared" si="141"/>
        <v>0.31750000000000006</v>
      </c>
      <c r="K273" s="85">
        <f t="shared" si="137"/>
        <v>0.29250000000000004</v>
      </c>
      <c r="L273">
        <f t="shared" si="136"/>
        <v>2.5000000000000001E-2</v>
      </c>
      <c r="M273">
        <f t="shared" si="144"/>
        <v>0.25750000000000006</v>
      </c>
      <c r="N273">
        <f t="shared" si="148"/>
        <v>0.29250000000000004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5">
      <c r="A274" s="80">
        <v>44743</v>
      </c>
      <c r="B274" s="81">
        <f>+[1]Listen!C270</f>
        <v>0</v>
      </c>
      <c r="C274" s="85"/>
      <c r="D274">
        <f t="shared" si="135"/>
        <v>0.31250000000000006</v>
      </c>
      <c r="E274">
        <f t="shared" si="150"/>
        <v>0.31500000000000006</v>
      </c>
      <c r="F274">
        <f t="shared" si="131"/>
        <v>-2.5000000000000001E-3</v>
      </c>
      <c r="G274">
        <f t="shared" si="142"/>
        <v>0.34250000000000003</v>
      </c>
      <c r="H274">
        <f t="shared" si="130"/>
        <v>0.36250000000000004</v>
      </c>
      <c r="I274">
        <f t="shared" si="143"/>
        <v>-0.02</v>
      </c>
      <c r="J274">
        <f t="shared" si="141"/>
        <v>0.38750000000000007</v>
      </c>
      <c r="K274" s="85">
        <f t="shared" si="137"/>
        <v>0.36250000000000004</v>
      </c>
      <c r="L274">
        <f t="shared" si="136"/>
        <v>2.5000000000000001E-2</v>
      </c>
      <c r="M274">
        <f t="shared" si="144"/>
        <v>0.34250000000000003</v>
      </c>
      <c r="N274">
        <f t="shared" si="148"/>
        <v>0.36250000000000004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5">
      <c r="A275" s="80">
        <v>44774</v>
      </c>
      <c r="B275" s="81">
        <f>+[1]Listen!C271</f>
        <v>0</v>
      </c>
      <c r="C275" s="85"/>
      <c r="D275">
        <f t="shared" si="135"/>
        <v>0.31250000000000006</v>
      </c>
      <c r="E275">
        <f t="shared" si="150"/>
        <v>0.31500000000000006</v>
      </c>
      <c r="F275">
        <f t="shared" si="131"/>
        <v>-2.5000000000000001E-3</v>
      </c>
      <c r="G275">
        <f t="shared" si="142"/>
        <v>0.34250000000000003</v>
      </c>
      <c r="H275">
        <f t="shared" si="130"/>
        <v>0.36250000000000004</v>
      </c>
      <c r="I275">
        <f t="shared" si="143"/>
        <v>-0.02</v>
      </c>
      <c r="J275">
        <f t="shared" si="141"/>
        <v>0.37750000000000006</v>
      </c>
      <c r="K275" s="85">
        <f t="shared" si="137"/>
        <v>0.36250000000000004</v>
      </c>
      <c r="L275">
        <f t="shared" ref="L275:L306" si="151">L263</f>
        <v>1.4999999999999999E-2</v>
      </c>
      <c r="M275">
        <f t="shared" si="144"/>
        <v>0.34250000000000003</v>
      </c>
      <c r="N275">
        <f t="shared" si="148"/>
        <v>0.36250000000000004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5">
      <c r="A276" s="80">
        <v>44805</v>
      </c>
      <c r="B276" s="81">
        <f>+[1]Listen!C272</f>
        <v>0</v>
      </c>
      <c r="C276" s="85"/>
      <c r="D276">
        <f t="shared" si="135"/>
        <v>0.28750000000000003</v>
      </c>
      <c r="E276">
        <f t="shared" si="150"/>
        <v>0.29000000000000004</v>
      </c>
      <c r="F276">
        <f t="shared" si="131"/>
        <v>-2.5000000000000001E-3</v>
      </c>
      <c r="G276">
        <f t="shared" si="142"/>
        <v>0.23250000000000001</v>
      </c>
      <c r="H276">
        <f t="shared" si="130"/>
        <v>0.27250000000000002</v>
      </c>
      <c r="I276">
        <f t="shared" si="143"/>
        <v>-0.04</v>
      </c>
      <c r="J276">
        <f t="shared" si="141"/>
        <v>0.28750000000000003</v>
      </c>
      <c r="K276" s="85">
        <f t="shared" si="137"/>
        <v>0.27250000000000002</v>
      </c>
      <c r="L276">
        <f t="shared" si="151"/>
        <v>1.4999999999999999E-2</v>
      </c>
      <c r="M276">
        <f t="shared" si="144"/>
        <v>0.2525</v>
      </c>
      <c r="N276">
        <f t="shared" si="148"/>
        <v>0.27250000000000002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5">
      <c r="A277" s="80">
        <v>44835</v>
      </c>
      <c r="B277" s="81">
        <f>+[1]Listen!C273</f>
        <v>0</v>
      </c>
      <c r="C277" s="85"/>
      <c r="D277">
        <f t="shared" si="135"/>
        <v>0.34500000000000008</v>
      </c>
      <c r="E277">
        <f t="shared" si="150"/>
        <v>0.35000000000000009</v>
      </c>
      <c r="F277">
        <f t="shared" si="131"/>
        <v>-5.0000000000000001E-3</v>
      </c>
      <c r="G277">
        <f t="shared" si="142"/>
        <v>0.20750000000000005</v>
      </c>
      <c r="H277">
        <f t="shared" si="130"/>
        <v>0.29250000000000004</v>
      </c>
      <c r="I277">
        <f t="shared" si="143"/>
        <v>-8.4999999999999992E-2</v>
      </c>
      <c r="J277">
        <f t="shared" si="141"/>
        <v>0.30250000000000005</v>
      </c>
      <c r="K277" s="85">
        <f t="shared" si="137"/>
        <v>0.29250000000000004</v>
      </c>
      <c r="L277">
        <f t="shared" si="151"/>
        <v>9.9999999999999985E-3</v>
      </c>
      <c r="M277">
        <f t="shared" si="144"/>
        <v>0.23750000000000004</v>
      </c>
      <c r="N277">
        <f t="shared" si="148"/>
        <v>0.29250000000000004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5">
      <c r="A278" s="80">
        <v>44866</v>
      </c>
      <c r="B278" s="81">
        <f>+[1]Listen!C274</f>
        <v>0</v>
      </c>
      <c r="C278" s="85"/>
      <c r="D278">
        <f t="shared" si="135"/>
        <v>0.44999999999999996</v>
      </c>
      <c r="E278">
        <f t="shared" si="150"/>
        <v>0.41</v>
      </c>
      <c r="F278">
        <f t="shared" si="131"/>
        <v>0.04</v>
      </c>
      <c r="G278">
        <f t="shared" si="142"/>
        <v>0.24500000000000005</v>
      </c>
      <c r="H278">
        <f t="shared" si="130"/>
        <v>0.41500000000000004</v>
      </c>
      <c r="I278">
        <f t="shared" si="143"/>
        <v>-0.16999999999999998</v>
      </c>
      <c r="J278">
        <f t="shared" si="141"/>
        <v>0.47500000000000003</v>
      </c>
      <c r="K278" s="85">
        <f t="shared" si="137"/>
        <v>0.41500000000000004</v>
      </c>
      <c r="L278">
        <f t="shared" si="151"/>
        <v>0.06</v>
      </c>
      <c r="M278">
        <f t="shared" si="144"/>
        <v>0.36500000000000005</v>
      </c>
      <c r="N278">
        <f t="shared" si="148"/>
        <v>0.41500000000000004</v>
      </c>
      <c r="O278">
        <f t="shared" si="125"/>
        <v>-0.05</v>
      </c>
      <c r="P278">
        <f t="shared" si="145"/>
        <v>0.44999999999999996</v>
      </c>
      <c r="Q278">
        <f t="shared" ref="Q278:R282" si="152">E278</f>
        <v>0.41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5">
      <c r="A279" s="80">
        <v>44896</v>
      </c>
      <c r="B279" s="81">
        <f>+[1]Listen!C275</f>
        <v>0</v>
      </c>
      <c r="C279" s="85"/>
      <c r="D279">
        <f t="shared" si="135"/>
        <v>0.76500000000000012</v>
      </c>
      <c r="E279">
        <f t="shared" si="150"/>
        <v>0.72500000000000009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1.1399999999999999</v>
      </c>
      <c r="K279" s="85">
        <f t="shared" si="137"/>
        <v>0.98</v>
      </c>
      <c r="L279">
        <f t="shared" si="151"/>
        <v>0.16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0.76500000000000012</v>
      </c>
      <c r="Q279">
        <f t="shared" si="152"/>
        <v>0.72500000000000009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5">
      <c r="A280" s="80">
        <v>44927</v>
      </c>
      <c r="B280" s="81">
        <f>+[1]Listen!C276</f>
        <v>0</v>
      </c>
      <c r="C280" s="85"/>
      <c r="D280">
        <f t="shared" si="135"/>
        <v>1.0050000000000001</v>
      </c>
      <c r="E280">
        <f t="shared" si="150"/>
        <v>0.96500000000000008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1.9400000000000002</v>
      </c>
      <c r="K280" s="85">
        <f t="shared" si="137"/>
        <v>1.6</v>
      </c>
      <c r="L280">
        <f t="shared" si="151"/>
        <v>0.34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1.0050000000000001</v>
      </c>
      <c r="Q280">
        <f t="shared" si="152"/>
        <v>0.96500000000000008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5">
      <c r="A281" s="80">
        <v>44958</v>
      </c>
      <c r="B281" s="81">
        <f>+[1]Listen!C277</f>
        <v>0</v>
      </c>
      <c r="C281" s="85"/>
      <c r="D281">
        <f t="shared" si="135"/>
        <v>0.9850000000000001</v>
      </c>
      <c r="E281">
        <f t="shared" si="150"/>
        <v>0.94500000000000006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1.9400000000000002</v>
      </c>
      <c r="K281" s="85">
        <f t="shared" si="137"/>
        <v>1.6</v>
      </c>
      <c r="L281">
        <f t="shared" si="151"/>
        <v>0.34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0.9850000000000001</v>
      </c>
      <c r="Q281">
        <f t="shared" si="152"/>
        <v>0.94500000000000006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5">
      <c r="A282" s="80">
        <v>44986</v>
      </c>
      <c r="B282" s="81">
        <f>+[1]Listen!C278</f>
        <v>0</v>
      </c>
      <c r="C282" s="85"/>
      <c r="D282">
        <f t="shared" si="135"/>
        <v>0.52</v>
      </c>
      <c r="E282">
        <f t="shared" si="150"/>
        <v>0.48</v>
      </c>
      <c r="F282">
        <f t="shared" si="131"/>
        <v>0.04</v>
      </c>
      <c r="G282">
        <f t="shared" si="142"/>
        <v>0.30000000000000004</v>
      </c>
      <c r="H282">
        <f t="shared" si="130"/>
        <v>0.47000000000000003</v>
      </c>
      <c r="I282">
        <f t="shared" si="143"/>
        <v>-0.16999999999999998</v>
      </c>
      <c r="J282">
        <f t="shared" si="141"/>
        <v>0.57000000000000006</v>
      </c>
      <c r="K282" s="85">
        <f t="shared" si="137"/>
        <v>0.47000000000000003</v>
      </c>
      <c r="L282">
        <f t="shared" si="151"/>
        <v>0.1</v>
      </c>
      <c r="M282">
        <f t="shared" si="144"/>
        <v>0.42000000000000004</v>
      </c>
      <c r="N282">
        <f t="shared" si="148"/>
        <v>0.47000000000000003</v>
      </c>
      <c r="O282">
        <f t="shared" si="125"/>
        <v>-0.05</v>
      </c>
      <c r="P282">
        <f t="shared" si="145"/>
        <v>0.52</v>
      </c>
      <c r="Q282">
        <f t="shared" si="152"/>
        <v>0.48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5">
      <c r="A283" s="80">
        <v>45017</v>
      </c>
      <c r="B283" s="81">
        <f>+[1]Listen!C279</f>
        <v>0</v>
      </c>
      <c r="C283" s="85"/>
      <c r="D283">
        <f t="shared" si="135"/>
        <v>0.31250000000000006</v>
      </c>
      <c r="E283">
        <f t="shared" si="150"/>
        <v>0.31000000000000005</v>
      </c>
      <c r="F283">
        <f t="shared" si="131"/>
        <v>2.5000000000000001E-3</v>
      </c>
      <c r="G283">
        <f t="shared" si="142"/>
        <v>0.24750000000000003</v>
      </c>
      <c r="H283">
        <f t="shared" si="130"/>
        <v>0.33250000000000002</v>
      </c>
      <c r="I283">
        <f t="shared" si="143"/>
        <v>-8.4999999999999992E-2</v>
      </c>
      <c r="J283">
        <f t="shared" si="141"/>
        <v>0.35750000000000004</v>
      </c>
      <c r="K283" s="85">
        <f t="shared" si="137"/>
        <v>0.33250000000000002</v>
      </c>
      <c r="L283">
        <f t="shared" si="151"/>
        <v>2.5000000000000001E-2</v>
      </c>
      <c r="M283">
        <f t="shared" si="144"/>
        <v>0.28750000000000003</v>
      </c>
      <c r="N283">
        <f t="shared" si="148"/>
        <v>0.33250000000000002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5">
      <c r="A284" s="80">
        <v>45047</v>
      </c>
      <c r="B284" s="81">
        <f>+[1]Listen!C280</f>
        <v>0</v>
      </c>
      <c r="C284" s="85"/>
      <c r="D284">
        <f t="shared" si="135"/>
        <v>0.29250000000000004</v>
      </c>
      <c r="E284">
        <f t="shared" si="150"/>
        <v>0.29000000000000004</v>
      </c>
      <c r="F284">
        <f t="shared" si="131"/>
        <v>2.5000000000000001E-3</v>
      </c>
      <c r="G284">
        <f t="shared" si="142"/>
        <v>0.24250000000000005</v>
      </c>
      <c r="H284">
        <f t="shared" si="130"/>
        <v>0.30750000000000005</v>
      </c>
      <c r="I284">
        <f t="shared" si="143"/>
        <v>-6.5000000000000002E-2</v>
      </c>
      <c r="J284">
        <f t="shared" si="141"/>
        <v>0.33250000000000007</v>
      </c>
      <c r="K284" s="85">
        <f t="shared" si="137"/>
        <v>0.30750000000000005</v>
      </c>
      <c r="L284">
        <f t="shared" si="151"/>
        <v>2.5000000000000001E-2</v>
      </c>
      <c r="M284">
        <f t="shared" si="144"/>
        <v>0.27250000000000008</v>
      </c>
      <c r="N284">
        <f t="shared" si="148"/>
        <v>0.30750000000000005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5">
      <c r="A285" s="80">
        <v>45078</v>
      </c>
      <c r="B285" s="81">
        <f>+[1]Listen!C281</f>
        <v>0</v>
      </c>
      <c r="C285" s="85"/>
      <c r="D285">
        <f t="shared" si="135"/>
        <v>0.29750000000000004</v>
      </c>
      <c r="E285">
        <f t="shared" si="150"/>
        <v>0.30000000000000004</v>
      </c>
      <c r="F285">
        <f t="shared" si="131"/>
        <v>-2.5000000000000001E-3</v>
      </c>
      <c r="G285">
        <f t="shared" si="142"/>
        <v>0.23750000000000004</v>
      </c>
      <c r="H285">
        <f t="shared" si="130"/>
        <v>0.29250000000000004</v>
      </c>
      <c r="I285">
        <f t="shared" si="143"/>
        <v>-5.5000000000000007E-2</v>
      </c>
      <c r="J285">
        <f t="shared" si="141"/>
        <v>0.31750000000000006</v>
      </c>
      <c r="K285" s="85">
        <f t="shared" si="137"/>
        <v>0.29250000000000004</v>
      </c>
      <c r="L285">
        <f t="shared" si="151"/>
        <v>2.5000000000000001E-2</v>
      </c>
      <c r="M285">
        <f t="shared" si="144"/>
        <v>0.25750000000000006</v>
      </c>
      <c r="N285">
        <f t="shared" si="148"/>
        <v>0.29250000000000004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5">
      <c r="A286" s="80">
        <v>45108</v>
      </c>
      <c r="B286" s="81">
        <f>+[1]Listen!C282</f>
        <v>0</v>
      </c>
      <c r="C286" s="85"/>
      <c r="D286">
        <f t="shared" si="135"/>
        <v>0.31250000000000006</v>
      </c>
      <c r="E286">
        <f t="shared" si="150"/>
        <v>0.31500000000000006</v>
      </c>
      <c r="F286">
        <f t="shared" si="131"/>
        <v>-2.5000000000000001E-3</v>
      </c>
      <c r="G286">
        <f t="shared" si="142"/>
        <v>0.34250000000000003</v>
      </c>
      <c r="H286">
        <f t="shared" si="130"/>
        <v>0.36250000000000004</v>
      </c>
      <c r="I286">
        <f t="shared" si="143"/>
        <v>-0.02</v>
      </c>
      <c r="J286">
        <f t="shared" si="141"/>
        <v>0.38750000000000007</v>
      </c>
      <c r="K286" s="85">
        <f t="shared" si="137"/>
        <v>0.36250000000000004</v>
      </c>
      <c r="L286">
        <f t="shared" si="151"/>
        <v>2.5000000000000001E-2</v>
      </c>
      <c r="M286">
        <f t="shared" si="144"/>
        <v>0.34250000000000003</v>
      </c>
      <c r="N286">
        <f t="shared" si="148"/>
        <v>0.36250000000000004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5">
      <c r="A287" s="80">
        <v>45139</v>
      </c>
      <c r="B287" s="81">
        <f>+[1]Listen!C283</f>
        <v>0</v>
      </c>
      <c r="C287" s="85"/>
      <c r="D287">
        <f t="shared" si="135"/>
        <v>0.31250000000000006</v>
      </c>
      <c r="E287">
        <f t="shared" si="150"/>
        <v>0.31500000000000006</v>
      </c>
      <c r="F287">
        <f t="shared" si="131"/>
        <v>-2.5000000000000001E-3</v>
      </c>
      <c r="G287">
        <f t="shared" si="142"/>
        <v>0.34250000000000003</v>
      </c>
      <c r="H287">
        <f t="shared" si="130"/>
        <v>0.36250000000000004</v>
      </c>
      <c r="I287">
        <f t="shared" si="143"/>
        <v>-0.02</v>
      </c>
      <c r="J287">
        <f t="shared" si="141"/>
        <v>0.37750000000000006</v>
      </c>
      <c r="K287" s="85">
        <f t="shared" si="137"/>
        <v>0.36250000000000004</v>
      </c>
      <c r="L287">
        <f t="shared" si="151"/>
        <v>1.4999999999999999E-2</v>
      </c>
      <c r="M287">
        <f t="shared" si="144"/>
        <v>0.34250000000000003</v>
      </c>
      <c r="N287">
        <f t="shared" si="148"/>
        <v>0.36250000000000004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5">
      <c r="A288" s="80">
        <v>45170</v>
      </c>
      <c r="B288" s="81">
        <f>+[1]Listen!C284</f>
        <v>0</v>
      </c>
      <c r="C288" s="85"/>
      <c r="D288">
        <f t="shared" si="135"/>
        <v>0.28750000000000003</v>
      </c>
      <c r="E288">
        <f t="shared" si="150"/>
        <v>0.29000000000000004</v>
      </c>
      <c r="F288">
        <f t="shared" si="131"/>
        <v>-2.5000000000000001E-3</v>
      </c>
      <c r="G288">
        <f t="shared" si="142"/>
        <v>0.23250000000000001</v>
      </c>
      <c r="H288">
        <f t="shared" si="130"/>
        <v>0.27250000000000002</v>
      </c>
      <c r="I288">
        <f t="shared" si="143"/>
        <v>-0.04</v>
      </c>
      <c r="J288">
        <f t="shared" si="141"/>
        <v>0.28750000000000003</v>
      </c>
      <c r="K288" s="85">
        <f t="shared" si="137"/>
        <v>0.27250000000000002</v>
      </c>
      <c r="L288">
        <f t="shared" si="151"/>
        <v>1.4999999999999999E-2</v>
      </c>
      <c r="M288">
        <f t="shared" si="144"/>
        <v>0.2525</v>
      </c>
      <c r="N288">
        <f t="shared" si="148"/>
        <v>0.27250000000000002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5">
      <c r="A289" s="80">
        <v>45200</v>
      </c>
      <c r="B289" s="81">
        <f>+[1]Listen!C285</f>
        <v>0</v>
      </c>
      <c r="C289" s="85"/>
      <c r="D289">
        <f t="shared" si="135"/>
        <v>0.34500000000000008</v>
      </c>
      <c r="E289">
        <f t="shared" si="150"/>
        <v>0.35000000000000009</v>
      </c>
      <c r="F289">
        <f t="shared" si="131"/>
        <v>-5.0000000000000001E-3</v>
      </c>
      <c r="G289">
        <f t="shared" si="142"/>
        <v>0.20750000000000005</v>
      </c>
      <c r="H289">
        <f t="shared" si="130"/>
        <v>0.29250000000000004</v>
      </c>
      <c r="I289">
        <f t="shared" si="143"/>
        <v>-8.4999999999999992E-2</v>
      </c>
      <c r="J289">
        <f t="shared" si="141"/>
        <v>0.30250000000000005</v>
      </c>
      <c r="K289" s="85">
        <f t="shared" si="137"/>
        <v>0.29250000000000004</v>
      </c>
      <c r="L289">
        <f t="shared" si="151"/>
        <v>9.9999999999999985E-3</v>
      </c>
      <c r="M289">
        <f t="shared" si="144"/>
        <v>0.23750000000000004</v>
      </c>
      <c r="N289">
        <f t="shared" si="148"/>
        <v>0.29250000000000004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5">
      <c r="A290" s="80">
        <v>45231</v>
      </c>
      <c r="B290" s="81">
        <f>+[1]Listen!C286</f>
        <v>0</v>
      </c>
      <c r="C290" s="85"/>
      <c r="D290">
        <f t="shared" si="135"/>
        <v>0.44999999999999996</v>
      </c>
      <c r="E290">
        <f t="shared" si="150"/>
        <v>0.41</v>
      </c>
      <c r="F290">
        <f t="shared" si="131"/>
        <v>0.04</v>
      </c>
      <c r="G290">
        <f t="shared" si="142"/>
        <v>0.24500000000000005</v>
      </c>
      <c r="H290">
        <f t="shared" si="130"/>
        <v>0.41500000000000004</v>
      </c>
      <c r="I290">
        <f t="shared" si="143"/>
        <v>-0.16999999999999998</v>
      </c>
      <c r="J290">
        <f t="shared" si="141"/>
        <v>0.47500000000000003</v>
      </c>
      <c r="K290" s="85">
        <f t="shared" si="137"/>
        <v>0.41500000000000004</v>
      </c>
      <c r="L290">
        <f t="shared" si="151"/>
        <v>0.06</v>
      </c>
      <c r="M290">
        <f t="shared" si="144"/>
        <v>0.36500000000000005</v>
      </c>
      <c r="N290">
        <f t="shared" si="148"/>
        <v>0.41500000000000004</v>
      </c>
      <c r="O290">
        <f t="shared" si="154"/>
        <v>-0.05</v>
      </c>
      <c r="P290">
        <f t="shared" si="145"/>
        <v>0.44999999999999996</v>
      </c>
      <c r="Q290">
        <f t="shared" ref="Q290:R294" si="155">E290</f>
        <v>0.41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5">
      <c r="A291" s="80">
        <v>45261</v>
      </c>
      <c r="B291" s="81">
        <f>+[1]Listen!C287</f>
        <v>0</v>
      </c>
      <c r="C291" s="85"/>
      <c r="D291">
        <f t="shared" si="135"/>
        <v>0.76500000000000012</v>
      </c>
      <c r="E291">
        <f t="shared" si="150"/>
        <v>0.72500000000000009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1.1399999999999999</v>
      </c>
      <c r="K291" s="85">
        <f t="shared" si="137"/>
        <v>0.98</v>
      </c>
      <c r="L291">
        <f t="shared" si="151"/>
        <v>0.16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0.76500000000000012</v>
      </c>
      <c r="Q291">
        <f t="shared" si="155"/>
        <v>0.72500000000000009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5">
      <c r="A292" s="80">
        <v>45292</v>
      </c>
      <c r="B292" s="81">
        <f>+[1]Listen!C288</f>
        <v>0</v>
      </c>
      <c r="C292" s="85"/>
      <c r="D292">
        <f t="shared" si="135"/>
        <v>1.0050000000000001</v>
      </c>
      <c r="E292">
        <f t="shared" si="150"/>
        <v>0.96500000000000008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1.9400000000000002</v>
      </c>
      <c r="K292" s="85">
        <f t="shared" si="137"/>
        <v>1.6</v>
      </c>
      <c r="L292">
        <f t="shared" si="151"/>
        <v>0.34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1.0050000000000001</v>
      </c>
      <c r="Q292">
        <f t="shared" si="155"/>
        <v>0.96500000000000008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5">
      <c r="A293" s="80">
        <v>45323</v>
      </c>
      <c r="B293" s="81">
        <f>+[1]Listen!C289</f>
        <v>0</v>
      </c>
      <c r="C293" s="85"/>
      <c r="D293">
        <f t="shared" si="135"/>
        <v>0.9850000000000001</v>
      </c>
      <c r="E293">
        <f t="shared" si="150"/>
        <v>0.94500000000000006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1.9400000000000002</v>
      </c>
      <c r="K293" s="85">
        <f t="shared" si="137"/>
        <v>1.6</v>
      </c>
      <c r="L293">
        <f t="shared" si="151"/>
        <v>0.34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0.9850000000000001</v>
      </c>
      <c r="Q293">
        <f t="shared" si="155"/>
        <v>0.94500000000000006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5">
      <c r="A294" s="80">
        <v>45352</v>
      </c>
      <c r="B294" s="81">
        <f>+[1]Listen!C290</f>
        <v>0</v>
      </c>
      <c r="C294" s="85"/>
      <c r="D294">
        <f t="shared" si="135"/>
        <v>0.52</v>
      </c>
      <c r="E294">
        <f t="shared" si="150"/>
        <v>0.48</v>
      </c>
      <c r="F294">
        <f t="shared" si="131"/>
        <v>0.04</v>
      </c>
      <c r="G294">
        <f t="shared" si="142"/>
        <v>0.30000000000000004</v>
      </c>
      <c r="H294">
        <f t="shared" si="130"/>
        <v>0.47000000000000003</v>
      </c>
      <c r="I294">
        <f t="shared" si="143"/>
        <v>-0.16999999999999998</v>
      </c>
      <c r="J294">
        <f t="shared" ref="J294:J325" si="156">K294+L294</f>
        <v>0.57000000000000006</v>
      </c>
      <c r="K294" s="85">
        <f t="shared" si="137"/>
        <v>0.47000000000000003</v>
      </c>
      <c r="L294">
        <f t="shared" si="151"/>
        <v>0.1</v>
      </c>
      <c r="M294">
        <f t="shared" si="144"/>
        <v>0.42000000000000004</v>
      </c>
      <c r="N294">
        <f t="shared" si="148"/>
        <v>0.47000000000000003</v>
      </c>
      <c r="O294">
        <f t="shared" si="154"/>
        <v>-0.05</v>
      </c>
      <c r="P294">
        <f t="shared" si="145"/>
        <v>0.52</v>
      </c>
      <c r="Q294">
        <f t="shared" si="155"/>
        <v>0.48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5">
      <c r="A295" s="80">
        <v>45383</v>
      </c>
      <c r="B295" s="81">
        <f>+[1]Listen!C291</f>
        <v>0</v>
      </c>
      <c r="C295" s="85"/>
      <c r="D295">
        <f t="shared" si="135"/>
        <v>0.31250000000000006</v>
      </c>
      <c r="E295">
        <f t="shared" si="150"/>
        <v>0.31000000000000005</v>
      </c>
      <c r="F295">
        <f t="shared" si="131"/>
        <v>2.5000000000000001E-3</v>
      </c>
      <c r="G295">
        <f t="shared" si="142"/>
        <v>0.24750000000000003</v>
      </c>
      <c r="H295">
        <f t="shared" ref="H295:H363" si="157">K295</f>
        <v>0.33250000000000002</v>
      </c>
      <c r="I295">
        <f t="shared" si="143"/>
        <v>-8.4999999999999992E-2</v>
      </c>
      <c r="J295">
        <f t="shared" si="156"/>
        <v>0.35750000000000004</v>
      </c>
      <c r="K295" s="85">
        <f t="shared" si="137"/>
        <v>0.33250000000000002</v>
      </c>
      <c r="L295">
        <f t="shared" si="151"/>
        <v>2.5000000000000001E-2</v>
      </c>
      <c r="M295">
        <f t="shared" si="144"/>
        <v>0.28750000000000003</v>
      </c>
      <c r="N295">
        <f t="shared" si="148"/>
        <v>0.33250000000000002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5">
      <c r="A296" s="80">
        <v>45413</v>
      </c>
      <c r="B296" s="81">
        <f>+[1]Listen!C292</f>
        <v>0</v>
      </c>
      <c r="C296" s="85"/>
      <c r="D296">
        <f t="shared" si="135"/>
        <v>0.29250000000000004</v>
      </c>
      <c r="E296">
        <f t="shared" si="150"/>
        <v>0.29000000000000004</v>
      </c>
      <c r="F296">
        <f t="shared" si="131"/>
        <v>2.5000000000000001E-3</v>
      </c>
      <c r="G296">
        <f t="shared" si="142"/>
        <v>0.24250000000000005</v>
      </c>
      <c r="H296">
        <f t="shared" si="157"/>
        <v>0.30750000000000005</v>
      </c>
      <c r="I296">
        <f t="shared" si="143"/>
        <v>-6.5000000000000002E-2</v>
      </c>
      <c r="J296">
        <f t="shared" si="156"/>
        <v>0.33250000000000007</v>
      </c>
      <c r="K296" s="85">
        <f t="shared" si="137"/>
        <v>0.30750000000000005</v>
      </c>
      <c r="L296">
        <f t="shared" si="151"/>
        <v>2.5000000000000001E-2</v>
      </c>
      <c r="M296">
        <f t="shared" si="144"/>
        <v>0.27250000000000008</v>
      </c>
      <c r="N296">
        <f t="shared" si="148"/>
        <v>0.30750000000000005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5">
      <c r="A297" s="80">
        <v>45444</v>
      </c>
      <c r="B297" s="81">
        <f>+[1]Listen!C293</f>
        <v>0</v>
      </c>
      <c r="C297" s="85"/>
      <c r="D297">
        <f t="shared" si="135"/>
        <v>0.29750000000000004</v>
      </c>
      <c r="E297">
        <f t="shared" si="150"/>
        <v>0.30000000000000004</v>
      </c>
      <c r="F297">
        <f t="shared" si="131"/>
        <v>-2.5000000000000001E-3</v>
      </c>
      <c r="G297">
        <f t="shared" si="142"/>
        <v>0.23750000000000004</v>
      </c>
      <c r="H297">
        <f t="shared" si="157"/>
        <v>0.29250000000000004</v>
      </c>
      <c r="I297">
        <f t="shared" si="143"/>
        <v>-5.5000000000000007E-2</v>
      </c>
      <c r="J297">
        <f t="shared" si="156"/>
        <v>0.31750000000000006</v>
      </c>
      <c r="K297" s="85">
        <f t="shared" si="137"/>
        <v>0.29250000000000004</v>
      </c>
      <c r="L297">
        <f t="shared" si="151"/>
        <v>2.5000000000000001E-2</v>
      </c>
      <c r="M297">
        <f t="shared" si="144"/>
        <v>0.25750000000000006</v>
      </c>
      <c r="N297">
        <f t="shared" si="148"/>
        <v>0.29250000000000004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5">
      <c r="A298" s="80">
        <v>45474</v>
      </c>
      <c r="B298" s="81">
        <f>+[1]Listen!C294</f>
        <v>0</v>
      </c>
      <c r="C298" s="85"/>
      <c r="D298">
        <f t="shared" si="135"/>
        <v>0.31250000000000006</v>
      </c>
      <c r="E298">
        <f t="shared" si="150"/>
        <v>0.31500000000000006</v>
      </c>
      <c r="F298">
        <f t="shared" si="131"/>
        <v>-2.5000000000000001E-3</v>
      </c>
      <c r="G298">
        <f t="shared" si="142"/>
        <v>0.34250000000000003</v>
      </c>
      <c r="H298">
        <f t="shared" si="157"/>
        <v>0.36250000000000004</v>
      </c>
      <c r="I298">
        <f t="shared" si="143"/>
        <v>-0.02</v>
      </c>
      <c r="J298">
        <f t="shared" si="156"/>
        <v>0.38750000000000007</v>
      </c>
      <c r="K298" s="85">
        <f t="shared" si="137"/>
        <v>0.36250000000000004</v>
      </c>
      <c r="L298">
        <f t="shared" si="151"/>
        <v>2.5000000000000001E-2</v>
      </c>
      <c r="M298">
        <f t="shared" si="144"/>
        <v>0.34250000000000003</v>
      </c>
      <c r="N298">
        <f t="shared" si="148"/>
        <v>0.36250000000000004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5">
      <c r="A299" s="80">
        <v>45505</v>
      </c>
      <c r="B299" s="81">
        <f>+[1]Listen!C295</f>
        <v>0</v>
      </c>
      <c r="C299" s="85"/>
      <c r="D299">
        <f t="shared" si="135"/>
        <v>0.31250000000000006</v>
      </c>
      <c r="E299">
        <f t="shared" si="150"/>
        <v>0.31500000000000006</v>
      </c>
      <c r="F299">
        <f t="shared" ref="F299:F362" si="159">F287</f>
        <v>-2.5000000000000001E-3</v>
      </c>
      <c r="G299">
        <f t="shared" si="142"/>
        <v>0.34250000000000003</v>
      </c>
      <c r="H299">
        <f t="shared" si="157"/>
        <v>0.36250000000000004</v>
      </c>
      <c r="I299">
        <f t="shared" si="143"/>
        <v>-0.02</v>
      </c>
      <c r="J299">
        <f t="shared" si="156"/>
        <v>0.37750000000000006</v>
      </c>
      <c r="K299" s="85">
        <f t="shared" si="137"/>
        <v>0.36250000000000004</v>
      </c>
      <c r="L299">
        <f t="shared" si="151"/>
        <v>1.4999999999999999E-2</v>
      </c>
      <c r="M299">
        <f t="shared" si="144"/>
        <v>0.34250000000000003</v>
      </c>
      <c r="N299">
        <f t="shared" si="148"/>
        <v>0.36250000000000004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5">
      <c r="A300" s="80">
        <v>45536</v>
      </c>
      <c r="B300" s="81">
        <f>+[1]Listen!C296</f>
        <v>0</v>
      </c>
      <c r="C300" s="85"/>
      <c r="D300">
        <f t="shared" si="135"/>
        <v>0.28750000000000003</v>
      </c>
      <c r="E300">
        <f t="shared" si="150"/>
        <v>0.29000000000000004</v>
      </c>
      <c r="F300">
        <f t="shared" si="159"/>
        <v>-2.5000000000000001E-3</v>
      </c>
      <c r="G300">
        <f t="shared" si="142"/>
        <v>0.23250000000000001</v>
      </c>
      <c r="H300">
        <f t="shared" si="157"/>
        <v>0.27250000000000002</v>
      </c>
      <c r="I300">
        <f t="shared" si="143"/>
        <v>-0.04</v>
      </c>
      <c r="J300">
        <f t="shared" si="156"/>
        <v>0.28750000000000003</v>
      </c>
      <c r="K300" s="85">
        <f t="shared" si="137"/>
        <v>0.27250000000000002</v>
      </c>
      <c r="L300">
        <f t="shared" si="151"/>
        <v>1.4999999999999999E-2</v>
      </c>
      <c r="M300">
        <f t="shared" si="144"/>
        <v>0.2525</v>
      </c>
      <c r="N300">
        <f t="shared" si="148"/>
        <v>0.27250000000000002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5">
      <c r="A301" s="80">
        <v>45566</v>
      </c>
      <c r="B301" s="81">
        <f>+[1]Listen!C297</f>
        <v>0</v>
      </c>
      <c r="C301" s="85"/>
      <c r="D301">
        <f t="shared" si="135"/>
        <v>0.34500000000000008</v>
      </c>
      <c r="E301">
        <f t="shared" si="150"/>
        <v>0.35000000000000009</v>
      </c>
      <c r="F301">
        <f t="shared" si="159"/>
        <v>-5.0000000000000001E-3</v>
      </c>
      <c r="G301">
        <f t="shared" si="142"/>
        <v>0.20750000000000005</v>
      </c>
      <c r="H301">
        <f t="shared" si="157"/>
        <v>0.29250000000000004</v>
      </c>
      <c r="I301">
        <f t="shared" si="143"/>
        <v>-8.4999999999999992E-2</v>
      </c>
      <c r="J301">
        <f t="shared" si="156"/>
        <v>0.30250000000000005</v>
      </c>
      <c r="K301" s="85">
        <f t="shared" si="137"/>
        <v>0.29250000000000004</v>
      </c>
      <c r="L301">
        <f t="shared" si="151"/>
        <v>9.9999999999999985E-3</v>
      </c>
      <c r="M301">
        <f t="shared" si="144"/>
        <v>0.23750000000000004</v>
      </c>
      <c r="N301">
        <f t="shared" si="148"/>
        <v>0.29250000000000004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5">
      <c r="A302" s="80">
        <v>45597</v>
      </c>
      <c r="B302" s="81">
        <f>+[1]Listen!C298</f>
        <v>0</v>
      </c>
      <c r="C302" s="85"/>
      <c r="D302">
        <f t="shared" si="135"/>
        <v>0.44999999999999996</v>
      </c>
      <c r="E302">
        <f t="shared" si="150"/>
        <v>0.41</v>
      </c>
      <c r="F302">
        <f t="shared" si="159"/>
        <v>0.04</v>
      </c>
      <c r="G302">
        <f t="shared" si="142"/>
        <v>0.24500000000000005</v>
      </c>
      <c r="H302">
        <f t="shared" si="157"/>
        <v>0.41500000000000004</v>
      </c>
      <c r="I302">
        <f t="shared" si="143"/>
        <v>-0.16999999999999998</v>
      </c>
      <c r="J302">
        <f t="shared" si="156"/>
        <v>0.47500000000000003</v>
      </c>
      <c r="K302" s="85">
        <f t="shared" si="137"/>
        <v>0.41500000000000004</v>
      </c>
      <c r="L302">
        <f t="shared" si="151"/>
        <v>0.06</v>
      </c>
      <c r="M302">
        <f t="shared" si="144"/>
        <v>0.36500000000000005</v>
      </c>
      <c r="N302">
        <f t="shared" si="148"/>
        <v>0.41500000000000004</v>
      </c>
      <c r="O302">
        <f t="shared" si="154"/>
        <v>-0.05</v>
      </c>
      <c r="P302">
        <f t="shared" si="145"/>
        <v>0.44999999999999996</v>
      </c>
      <c r="Q302">
        <f t="shared" ref="Q302:R306" si="160">E302</f>
        <v>0.41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5">
      <c r="A303" s="80">
        <v>45627</v>
      </c>
      <c r="B303" s="81">
        <f>+[1]Listen!C299</f>
        <v>0</v>
      </c>
      <c r="C303" s="85"/>
      <c r="D303">
        <f t="shared" si="135"/>
        <v>0.76500000000000012</v>
      </c>
      <c r="E303">
        <f t="shared" si="150"/>
        <v>0.72500000000000009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1.1399999999999999</v>
      </c>
      <c r="K303" s="85">
        <f t="shared" si="137"/>
        <v>0.98</v>
      </c>
      <c r="L303">
        <f t="shared" si="151"/>
        <v>0.16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0.76500000000000012</v>
      </c>
      <c r="Q303">
        <f t="shared" si="160"/>
        <v>0.72500000000000009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5">
      <c r="A304" s="80">
        <v>45658</v>
      </c>
      <c r="B304" s="81">
        <f>+[1]Listen!C300</f>
        <v>0</v>
      </c>
      <c r="C304" s="85"/>
      <c r="D304">
        <f t="shared" si="135"/>
        <v>1.0050000000000001</v>
      </c>
      <c r="E304">
        <f t="shared" si="150"/>
        <v>0.96500000000000008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1.9400000000000002</v>
      </c>
      <c r="K304" s="85">
        <f t="shared" si="137"/>
        <v>1.6</v>
      </c>
      <c r="L304">
        <f t="shared" si="151"/>
        <v>0.34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1.0050000000000001</v>
      </c>
      <c r="Q304">
        <f t="shared" si="160"/>
        <v>0.96500000000000008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5">
      <c r="A305" s="80">
        <v>45689</v>
      </c>
      <c r="B305" s="81">
        <f>+[1]Listen!C301</f>
        <v>0</v>
      </c>
      <c r="C305" s="85"/>
      <c r="D305">
        <f t="shared" si="135"/>
        <v>0.9850000000000001</v>
      </c>
      <c r="E305">
        <f t="shared" si="150"/>
        <v>0.94500000000000006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1.9400000000000002</v>
      </c>
      <c r="K305" s="85">
        <f t="shared" si="137"/>
        <v>1.6</v>
      </c>
      <c r="L305">
        <f t="shared" si="151"/>
        <v>0.34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0.9850000000000001</v>
      </c>
      <c r="Q305">
        <f t="shared" si="160"/>
        <v>0.94500000000000006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5">
      <c r="A306" s="80">
        <v>45717</v>
      </c>
      <c r="B306" s="81">
        <f>+[1]Listen!C302</f>
        <v>0</v>
      </c>
      <c r="C306" s="85"/>
      <c r="D306">
        <f t="shared" si="135"/>
        <v>0.52</v>
      </c>
      <c r="E306">
        <f t="shared" si="150"/>
        <v>0.48</v>
      </c>
      <c r="F306">
        <f t="shared" si="159"/>
        <v>0.04</v>
      </c>
      <c r="G306">
        <f t="shared" si="142"/>
        <v>0.30000000000000004</v>
      </c>
      <c r="H306">
        <f t="shared" si="157"/>
        <v>0.47000000000000003</v>
      </c>
      <c r="I306">
        <f t="shared" si="143"/>
        <v>-0.16999999999999998</v>
      </c>
      <c r="J306">
        <f t="shared" si="156"/>
        <v>0.57000000000000006</v>
      </c>
      <c r="K306" s="85">
        <f t="shared" si="137"/>
        <v>0.47000000000000003</v>
      </c>
      <c r="L306">
        <f t="shared" si="151"/>
        <v>0.1</v>
      </c>
      <c r="M306">
        <f t="shared" si="144"/>
        <v>0.42000000000000004</v>
      </c>
      <c r="N306">
        <f t="shared" si="148"/>
        <v>0.47000000000000003</v>
      </c>
      <c r="O306">
        <f t="shared" si="154"/>
        <v>-0.05</v>
      </c>
      <c r="P306">
        <f t="shared" si="145"/>
        <v>0.52</v>
      </c>
      <c r="Q306">
        <f t="shared" si="160"/>
        <v>0.48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5">
      <c r="A307" s="80">
        <v>45748</v>
      </c>
      <c r="B307" s="81">
        <f>+[1]Listen!C303</f>
        <v>0</v>
      </c>
      <c r="C307" s="85"/>
      <c r="D307">
        <f t="shared" ref="D307:D363" si="161">E307+F307</f>
        <v>0.31250000000000006</v>
      </c>
      <c r="E307">
        <f t="shared" si="150"/>
        <v>0.31000000000000005</v>
      </c>
      <c r="F307">
        <f t="shared" si="159"/>
        <v>2.5000000000000001E-3</v>
      </c>
      <c r="G307">
        <f t="shared" si="142"/>
        <v>0.24750000000000003</v>
      </c>
      <c r="H307">
        <f t="shared" si="157"/>
        <v>0.33250000000000002</v>
      </c>
      <c r="I307">
        <f t="shared" si="143"/>
        <v>-8.4999999999999992E-2</v>
      </c>
      <c r="J307">
        <f t="shared" si="156"/>
        <v>0.35750000000000004</v>
      </c>
      <c r="K307" s="85">
        <f t="shared" si="137"/>
        <v>0.33250000000000002</v>
      </c>
      <c r="L307">
        <f t="shared" ref="L307:L338" si="162">L295</f>
        <v>2.5000000000000001E-2</v>
      </c>
      <c r="M307">
        <f t="shared" si="144"/>
        <v>0.28750000000000003</v>
      </c>
      <c r="N307">
        <f t="shared" si="148"/>
        <v>0.33250000000000002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5">
      <c r="A308" s="80">
        <v>45778</v>
      </c>
      <c r="B308" s="81">
        <f>+[1]Listen!C304</f>
        <v>0</v>
      </c>
      <c r="C308" s="85"/>
      <c r="D308">
        <f t="shared" si="161"/>
        <v>0.29250000000000004</v>
      </c>
      <c r="E308">
        <f t="shared" si="150"/>
        <v>0.29000000000000004</v>
      </c>
      <c r="F308">
        <f t="shared" si="159"/>
        <v>2.5000000000000001E-3</v>
      </c>
      <c r="G308">
        <f t="shared" si="142"/>
        <v>0.24250000000000005</v>
      </c>
      <c r="H308">
        <f t="shared" si="157"/>
        <v>0.30750000000000005</v>
      </c>
      <c r="I308">
        <f t="shared" si="143"/>
        <v>-6.5000000000000002E-2</v>
      </c>
      <c r="J308">
        <f t="shared" si="156"/>
        <v>0.33250000000000007</v>
      </c>
      <c r="K308" s="85">
        <f t="shared" si="137"/>
        <v>0.30750000000000005</v>
      </c>
      <c r="L308">
        <f t="shared" si="162"/>
        <v>2.5000000000000001E-2</v>
      </c>
      <c r="M308">
        <f t="shared" si="144"/>
        <v>0.27250000000000008</v>
      </c>
      <c r="N308">
        <f t="shared" si="148"/>
        <v>0.30750000000000005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5">
      <c r="A309" s="80">
        <v>45809</v>
      </c>
      <c r="B309" s="81">
        <f>+[1]Listen!C305</f>
        <v>0</v>
      </c>
      <c r="C309" s="85"/>
      <c r="D309">
        <f t="shared" si="161"/>
        <v>0.29750000000000004</v>
      </c>
      <c r="E309">
        <f t="shared" si="150"/>
        <v>0.30000000000000004</v>
      </c>
      <c r="F309">
        <f t="shared" si="159"/>
        <v>-2.5000000000000001E-3</v>
      </c>
      <c r="G309">
        <f t="shared" si="142"/>
        <v>0.23750000000000004</v>
      </c>
      <c r="H309">
        <f t="shared" si="157"/>
        <v>0.29250000000000004</v>
      </c>
      <c r="I309">
        <f t="shared" si="143"/>
        <v>-5.5000000000000007E-2</v>
      </c>
      <c r="J309">
        <f t="shared" si="156"/>
        <v>0.31750000000000006</v>
      </c>
      <c r="K309" s="85">
        <f t="shared" si="137"/>
        <v>0.29250000000000004</v>
      </c>
      <c r="L309">
        <f t="shared" si="162"/>
        <v>2.5000000000000001E-2</v>
      </c>
      <c r="M309">
        <f t="shared" si="144"/>
        <v>0.25750000000000006</v>
      </c>
      <c r="N309">
        <f t="shared" si="148"/>
        <v>0.29250000000000004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5">
      <c r="A310" s="80">
        <v>45839</v>
      </c>
      <c r="B310" s="81">
        <f>+[1]Listen!C306</f>
        <v>0</v>
      </c>
      <c r="C310" s="85"/>
      <c r="D310">
        <f t="shared" si="161"/>
        <v>0.31250000000000006</v>
      </c>
      <c r="E310">
        <f t="shared" si="150"/>
        <v>0.31500000000000006</v>
      </c>
      <c r="F310">
        <f t="shared" si="159"/>
        <v>-2.5000000000000001E-3</v>
      </c>
      <c r="G310">
        <f t="shared" si="142"/>
        <v>0.34250000000000003</v>
      </c>
      <c r="H310">
        <f t="shared" si="157"/>
        <v>0.36250000000000004</v>
      </c>
      <c r="I310">
        <f t="shared" si="143"/>
        <v>-0.02</v>
      </c>
      <c r="J310">
        <f t="shared" si="156"/>
        <v>0.38750000000000007</v>
      </c>
      <c r="K310" s="85">
        <f t="shared" si="137"/>
        <v>0.36250000000000004</v>
      </c>
      <c r="L310">
        <f t="shared" si="162"/>
        <v>2.5000000000000001E-2</v>
      </c>
      <c r="M310">
        <f t="shared" si="144"/>
        <v>0.34250000000000003</v>
      </c>
      <c r="N310">
        <f t="shared" si="148"/>
        <v>0.36250000000000004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5">
      <c r="A311" s="80">
        <v>45870</v>
      </c>
      <c r="B311" s="81">
        <f>+[1]Listen!C307</f>
        <v>0</v>
      </c>
      <c r="C311" s="85"/>
      <c r="D311">
        <f t="shared" si="161"/>
        <v>0.31250000000000006</v>
      </c>
      <c r="E311">
        <f t="shared" si="150"/>
        <v>0.31500000000000006</v>
      </c>
      <c r="F311">
        <f t="shared" si="159"/>
        <v>-2.5000000000000001E-3</v>
      </c>
      <c r="G311">
        <f t="shared" si="142"/>
        <v>0.34250000000000003</v>
      </c>
      <c r="H311">
        <f t="shared" si="157"/>
        <v>0.36250000000000004</v>
      </c>
      <c r="I311">
        <f t="shared" si="143"/>
        <v>-0.02</v>
      </c>
      <c r="J311">
        <f t="shared" si="156"/>
        <v>0.37750000000000006</v>
      </c>
      <c r="K311" s="85">
        <f t="shared" ref="K311:K363" si="164">K299+Y311+AA311</f>
        <v>0.36250000000000004</v>
      </c>
      <c r="L311">
        <f t="shared" si="162"/>
        <v>1.4999999999999999E-2</v>
      </c>
      <c r="M311">
        <f t="shared" si="144"/>
        <v>0.34250000000000003</v>
      </c>
      <c r="N311">
        <f t="shared" si="148"/>
        <v>0.36250000000000004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5">
      <c r="A312" s="80">
        <v>45901</v>
      </c>
      <c r="B312" s="81">
        <f>+[1]Listen!C308</f>
        <v>0</v>
      </c>
      <c r="C312" s="85"/>
      <c r="D312">
        <f t="shared" si="161"/>
        <v>0.28750000000000003</v>
      </c>
      <c r="E312">
        <f t="shared" si="150"/>
        <v>0.29000000000000004</v>
      </c>
      <c r="F312">
        <f t="shared" si="159"/>
        <v>-2.5000000000000001E-3</v>
      </c>
      <c r="G312">
        <f t="shared" si="142"/>
        <v>0.23250000000000001</v>
      </c>
      <c r="H312">
        <f t="shared" si="157"/>
        <v>0.27250000000000002</v>
      </c>
      <c r="I312">
        <f t="shared" si="143"/>
        <v>-0.04</v>
      </c>
      <c r="J312">
        <f t="shared" si="156"/>
        <v>0.28750000000000003</v>
      </c>
      <c r="K312" s="85">
        <f t="shared" si="164"/>
        <v>0.27250000000000002</v>
      </c>
      <c r="L312">
        <f t="shared" si="162"/>
        <v>1.4999999999999999E-2</v>
      </c>
      <c r="M312">
        <f t="shared" si="144"/>
        <v>0.2525</v>
      </c>
      <c r="N312">
        <f t="shared" si="148"/>
        <v>0.27250000000000002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5">
      <c r="A313" s="80">
        <v>45931</v>
      </c>
      <c r="B313" s="81">
        <f>+[1]Listen!C309</f>
        <v>0</v>
      </c>
      <c r="C313" s="85"/>
      <c r="D313">
        <f t="shared" si="161"/>
        <v>0.34500000000000008</v>
      </c>
      <c r="E313">
        <f t="shared" si="150"/>
        <v>0.35000000000000009</v>
      </c>
      <c r="F313">
        <f t="shared" si="159"/>
        <v>-5.0000000000000001E-3</v>
      </c>
      <c r="G313">
        <f t="shared" si="142"/>
        <v>0.20750000000000005</v>
      </c>
      <c r="H313">
        <f t="shared" si="157"/>
        <v>0.29250000000000004</v>
      </c>
      <c r="I313">
        <f t="shared" si="143"/>
        <v>-8.4999999999999992E-2</v>
      </c>
      <c r="J313">
        <f t="shared" si="156"/>
        <v>0.30250000000000005</v>
      </c>
      <c r="K313" s="85">
        <f t="shared" si="164"/>
        <v>0.29250000000000004</v>
      </c>
      <c r="L313">
        <f t="shared" si="162"/>
        <v>9.9999999999999985E-3</v>
      </c>
      <c r="M313">
        <f t="shared" si="144"/>
        <v>0.23750000000000004</v>
      </c>
      <c r="N313">
        <f t="shared" si="148"/>
        <v>0.29250000000000004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5">
      <c r="A314" s="80">
        <v>45962</v>
      </c>
      <c r="B314" s="81">
        <f>+[1]Listen!C310</f>
        <v>0</v>
      </c>
      <c r="C314" s="85"/>
      <c r="D314">
        <f t="shared" si="161"/>
        <v>0.44999999999999996</v>
      </c>
      <c r="E314">
        <f t="shared" si="150"/>
        <v>0.41</v>
      </c>
      <c r="F314">
        <f t="shared" si="159"/>
        <v>0.04</v>
      </c>
      <c r="G314">
        <f t="shared" si="142"/>
        <v>0.24500000000000005</v>
      </c>
      <c r="H314">
        <f t="shared" si="157"/>
        <v>0.41500000000000004</v>
      </c>
      <c r="I314">
        <f t="shared" si="143"/>
        <v>-0.16999999999999998</v>
      </c>
      <c r="J314">
        <f t="shared" si="156"/>
        <v>0.47500000000000003</v>
      </c>
      <c r="K314" s="85">
        <f t="shared" si="164"/>
        <v>0.41500000000000004</v>
      </c>
      <c r="L314">
        <f t="shared" si="162"/>
        <v>0.06</v>
      </c>
      <c r="M314">
        <f t="shared" si="144"/>
        <v>0.36500000000000005</v>
      </c>
      <c r="N314">
        <f t="shared" si="148"/>
        <v>0.41500000000000004</v>
      </c>
      <c r="O314">
        <f t="shared" si="154"/>
        <v>-0.05</v>
      </c>
      <c r="P314">
        <f t="shared" si="145"/>
        <v>0.44999999999999996</v>
      </c>
      <c r="Q314">
        <f t="shared" ref="Q314:R318" si="165">E314</f>
        <v>0.41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5">
      <c r="A315" s="80">
        <v>45992</v>
      </c>
      <c r="B315" s="81">
        <f>+[1]Listen!C311</f>
        <v>0</v>
      </c>
      <c r="C315" s="85"/>
      <c r="D315">
        <f t="shared" si="161"/>
        <v>0.76500000000000012</v>
      </c>
      <c r="E315">
        <f t="shared" si="150"/>
        <v>0.72500000000000009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1.1399999999999999</v>
      </c>
      <c r="K315" s="85">
        <f t="shared" si="164"/>
        <v>0.98</v>
      </c>
      <c r="L315">
        <f t="shared" si="162"/>
        <v>0.16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0.76500000000000012</v>
      </c>
      <c r="Q315">
        <f t="shared" si="165"/>
        <v>0.72500000000000009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5">
      <c r="A316" s="80">
        <v>46023</v>
      </c>
      <c r="B316" s="81">
        <f>+[1]Listen!C312</f>
        <v>0</v>
      </c>
      <c r="C316" s="85"/>
      <c r="D316">
        <f t="shared" si="161"/>
        <v>1.0050000000000001</v>
      </c>
      <c r="E316">
        <f t="shared" si="150"/>
        <v>0.96500000000000008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1.9400000000000002</v>
      </c>
      <c r="K316" s="85">
        <f t="shared" si="164"/>
        <v>1.6</v>
      </c>
      <c r="L316">
        <f t="shared" si="162"/>
        <v>0.34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1.0050000000000001</v>
      </c>
      <c r="Q316">
        <f t="shared" si="165"/>
        <v>0.96500000000000008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5">
      <c r="A317" s="80">
        <v>46054</v>
      </c>
      <c r="B317" s="81">
        <f>+[1]Listen!C313</f>
        <v>0</v>
      </c>
      <c r="C317" s="85"/>
      <c r="D317">
        <f t="shared" si="161"/>
        <v>0.9850000000000001</v>
      </c>
      <c r="E317">
        <f t="shared" si="150"/>
        <v>0.94500000000000006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1.9400000000000002</v>
      </c>
      <c r="K317" s="85">
        <f t="shared" si="164"/>
        <v>1.6</v>
      </c>
      <c r="L317">
        <f t="shared" si="162"/>
        <v>0.34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0.9850000000000001</v>
      </c>
      <c r="Q317">
        <f t="shared" si="165"/>
        <v>0.94500000000000006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5">
      <c r="A318" s="80">
        <v>46082</v>
      </c>
      <c r="B318" s="81">
        <f>+[1]Listen!C314</f>
        <v>0</v>
      </c>
      <c r="C318" s="85"/>
      <c r="D318">
        <f t="shared" si="161"/>
        <v>0.52</v>
      </c>
      <c r="E318">
        <f t="shared" si="150"/>
        <v>0.48</v>
      </c>
      <c r="F318">
        <f t="shared" si="159"/>
        <v>0.04</v>
      </c>
      <c r="G318">
        <f t="shared" si="142"/>
        <v>0.30000000000000004</v>
      </c>
      <c r="H318">
        <f t="shared" si="157"/>
        <v>0.47000000000000003</v>
      </c>
      <c r="I318">
        <f t="shared" si="143"/>
        <v>-0.16999999999999998</v>
      </c>
      <c r="J318">
        <f t="shared" si="156"/>
        <v>0.57000000000000006</v>
      </c>
      <c r="K318" s="85">
        <f t="shared" si="164"/>
        <v>0.47000000000000003</v>
      </c>
      <c r="L318">
        <f t="shared" si="162"/>
        <v>0.1</v>
      </c>
      <c r="M318">
        <f t="shared" si="144"/>
        <v>0.42000000000000004</v>
      </c>
      <c r="N318">
        <f t="shared" si="148"/>
        <v>0.47000000000000003</v>
      </c>
      <c r="O318">
        <f t="shared" si="154"/>
        <v>-0.05</v>
      </c>
      <c r="P318">
        <f t="shared" si="145"/>
        <v>0.52</v>
      </c>
      <c r="Q318">
        <f t="shared" si="165"/>
        <v>0.48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5">
      <c r="A319" s="80">
        <v>46113</v>
      </c>
      <c r="B319" s="81">
        <f>+[1]Listen!C315</f>
        <v>0</v>
      </c>
      <c r="C319" s="85"/>
      <c r="D319">
        <f t="shared" si="161"/>
        <v>0.31250000000000006</v>
      </c>
      <c r="E319">
        <f t="shared" si="150"/>
        <v>0.31000000000000005</v>
      </c>
      <c r="F319">
        <f t="shared" si="159"/>
        <v>2.5000000000000001E-3</v>
      </c>
      <c r="G319">
        <f t="shared" si="142"/>
        <v>0.24750000000000003</v>
      </c>
      <c r="H319">
        <f t="shared" si="157"/>
        <v>0.33250000000000002</v>
      </c>
      <c r="I319">
        <f t="shared" si="143"/>
        <v>-8.4999999999999992E-2</v>
      </c>
      <c r="J319">
        <f t="shared" si="156"/>
        <v>0.35750000000000004</v>
      </c>
      <c r="K319" s="85">
        <f t="shared" si="164"/>
        <v>0.33250000000000002</v>
      </c>
      <c r="L319">
        <f t="shared" si="162"/>
        <v>2.5000000000000001E-2</v>
      </c>
      <c r="M319">
        <f t="shared" si="144"/>
        <v>0.28750000000000003</v>
      </c>
      <c r="N319">
        <f t="shared" si="148"/>
        <v>0.33250000000000002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5">
      <c r="A320" s="80">
        <v>46143</v>
      </c>
      <c r="B320" s="81">
        <f>+[1]Listen!C316</f>
        <v>0</v>
      </c>
      <c r="C320" s="85"/>
      <c r="D320">
        <f t="shared" si="161"/>
        <v>0.29250000000000004</v>
      </c>
      <c r="E320">
        <f t="shared" si="150"/>
        <v>0.29000000000000004</v>
      </c>
      <c r="F320">
        <f t="shared" si="159"/>
        <v>2.5000000000000001E-3</v>
      </c>
      <c r="G320">
        <f t="shared" si="142"/>
        <v>0.24250000000000005</v>
      </c>
      <c r="H320">
        <f t="shared" si="157"/>
        <v>0.30750000000000005</v>
      </c>
      <c r="I320">
        <f t="shared" si="143"/>
        <v>-6.5000000000000002E-2</v>
      </c>
      <c r="J320">
        <f t="shared" si="156"/>
        <v>0.33250000000000007</v>
      </c>
      <c r="K320" s="85">
        <f t="shared" si="164"/>
        <v>0.30750000000000005</v>
      </c>
      <c r="L320">
        <f t="shared" si="162"/>
        <v>2.5000000000000001E-2</v>
      </c>
      <c r="M320">
        <f t="shared" si="144"/>
        <v>0.27250000000000008</v>
      </c>
      <c r="N320">
        <f t="shared" si="148"/>
        <v>0.30750000000000005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5">
      <c r="A321" s="80">
        <v>46174</v>
      </c>
      <c r="B321" s="81">
        <f>+[1]Listen!C317</f>
        <v>0</v>
      </c>
      <c r="C321" s="85"/>
      <c r="D321">
        <f t="shared" si="161"/>
        <v>0.29750000000000004</v>
      </c>
      <c r="E321">
        <f t="shared" si="150"/>
        <v>0.30000000000000004</v>
      </c>
      <c r="F321">
        <f t="shared" si="159"/>
        <v>-2.5000000000000001E-3</v>
      </c>
      <c r="G321">
        <f t="shared" si="142"/>
        <v>0.23750000000000004</v>
      </c>
      <c r="H321">
        <f t="shared" si="157"/>
        <v>0.29250000000000004</v>
      </c>
      <c r="I321">
        <f t="shared" si="143"/>
        <v>-5.5000000000000007E-2</v>
      </c>
      <c r="J321">
        <f t="shared" si="156"/>
        <v>0.31750000000000006</v>
      </c>
      <c r="K321" s="85">
        <f t="shared" si="164"/>
        <v>0.29250000000000004</v>
      </c>
      <c r="L321">
        <f t="shared" si="162"/>
        <v>2.5000000000000001E-2</v>
      </c>
      <c r="M321">
        <f t="shared" si="144"/>
        <v>0.25750000000000006</v>
      </c>
      <c r="N321">
        <f t="shared" si="148"/>
        <v>0.29250000000000004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5">
      <c r="A322" s="80">
        <v>46204</v>
      </c>
      <c r="B322" s="81">
        <f>+[1]Listen!C318</f>
        <v>0</v>
      </c>
      <c r="C322" s="85"/>
      <c r="D322">
        <f t="shared" si="161"/>
        <v>0.31250000000000006</v>
      </c>
      <c r="E322">
        <f t="shared" si="150"/>
        <v>0.31500000000000006</v>
      </c>
      <c r="F322">
        <f t="shared" si="159"/>
        <v>-2.5000000000000001E-3</v>
      </c>
      <c r="G322">
        <f t="shared" si="142"/>
        <v>0.34250000000000003</v>
      </c>
      <c r="H322">
        <f t="shared" si="157"/>
        <v>0.36250000000000004</v>
      </c>
      <c r="I322">
        <f t="shared" si="143"/>
        <v>-0.02</v>
      </c>
      <c r="J322">
        <f t="shared" si="156"/>
        <v>0.38750000000000007</v>
      </c>
      <c r="K322" s="85">
        <f t="shared" si="164"/>
        <v>0.36250000000000004</v>
      </c>
      <c r="L322">
        <f t="shared" si="162"/>
        <v>2.5000000000000001E-2</v>
      </c>
      <c r="M322">
        <f t="shared" si="144"/>
        <v>0.34250000000000003</v>
      </c>
      <c r="N322">
        <f t="shared" si="148"/>
        <v>0.36250000000000004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5">
      <c r="A323" s="80">
        <v>46235</v>
      </c>
      <c r="B323" s="81">
        <f>+[1]Listen!C319</f>
        <v>0</v>
      </c>
      <c r="C323" s="85"/>
      <c r="D323">
        <f t="shared" si="161"/>
        <v>0.31250000000000006</v>
      </c>
      <c r="E323">
        <f t="shared" si="150"/>
        <v>0.31500000000000006</v>
      </c>
      <c r="F323">
        <f t="shared" si="159"/>
        <v>-2.5000000000000001E-3</v>
      </c>
      <c r="G323">
        <f t="shared" si="142"/>
        <v>0.34250000000000003</v>
      </c>
      <c r="H323">
        <f t="shared" si="157"/>
        <v>0.36250000000000004</v>
      </c>
      <c r="I323">
        <f t="shared" si="143"/>
        <v>-0.02</v>
      </c>
      <c r="J323">
        <f t="shared" si="156"/>
        <v>0.37750000000000006</v>
      </c>
      <c r="K323" s="85">
        <f t="shared" si="164"/>
        <v>0.36250000000000004</v>
      </c>
      <c r="L323">
        <f t="shared" si="162"/>
        <v>1.4999999999999999E-2</v>
      </c>
      <c r="M323">
        <f t="shared" si="144"/>
        <v>0.34250000000000003</v>
      </c>
      <c r="N323">
        <f t="shared" si="148"/>
        <v>0.36250000000000004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5">
      <c r="A324" s="80">
        <v>46266</v>
      </c>
      <c r="B324" s="81">
        <f>+[1]Listen!C320</f>
        <v>0</v>
      </c>
      <c r="C324" s="85"/>
      <c r="D324">
        <f t="shared" si="161"/>
        <v>0.28750000000000003</v>
      </c>
      <c r="E324">
        <f t="shared" si="150"/>
        <v>0.29000000000000004</v>
      </c>
      <c r="F324">
        <f t="shared" si="159"/>
        <v>-2.5000000000000001E-3</v>
      </c>
      <c r="G324">
        <f t="shared" si="142"/>
        <v>0.23250000000000001</v>
      </c>
      <c r="H324">
        <f t="shared" si="157"/>
        <v>0.27250000000000002</v>
      </c>
      <c r="I324">
        <f t="shared" si="143"/>
        <v>-0.04</v>
      </c>
      <c r="J324">
        <f t="shared" si="156"/>
        <v>0.28750000000000003</v>
      </c>
      <c r="K324" s="85">
        <f t="shared" si="164"/>
        <v>0.27250000000000002</v>
      </c>
      <c r="L324">
        <f t="shared" si="162"/>
        <v>1.4999999999999999E-2</v>
      </c>
      <c r="M324">
        <f t="shared" si="144"/>
        <v>0.2525</v>
      </c>
      <c r="N324">
        <f t="shared" si="148"/>
        <v>0.27250000000000002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5">
      <c r="A325" s="80">
        <v>46296</v>
      </c>
      <c r="B325" s="81">
        <f>+[1]Listen!C321</f>
        <v>0</v>
      </c>
      <c r="C325" s="85"/>
      <c r="D325">
        <f t="shared" si="161"/>
        <v>0.34500000000000008</v>
      </c>
      <c r="E325">
        <f t="shared" si="150"/>
        <v>0.35000000000000009</v>
      </c>
      <c r="F325">
        <f t="shared" si="159"/>
        <v>-5.0000000000000001E-3</v>
      </c>
      <c r="G325">
        <f t="shared" si="142"/>
        <v>0.20750000000000005</v>
      </c>
      <c r="H325">
        <f t="shared" si="157"/>
        <v>0.29250000000000004</v>
      </c>
      <c r="I325">
        <f t="shared" si="143"/>
        <v>-8.4999999999999992E-2</v>
      </c>
      <c r="J325">
        <f t="shared" si="156"/>
        <v>0.30250000000000005</v>
      </c>
      <c r="K325" s="85">
        <f t="shared" si="164"/>
        <v>0.29250000000000004</v>
      </c>
      <c r="L325">
        <f t="shared" si="162"/>
        <v>9.9999999999999985E-3</v>
      </c>
      <c r="M325">
        <f t="shared" si="144"/>
        <v>0.23750000000000004</v>
      </c>
      <c r="N325">
        <f t="shared" si="148"/>
        <v>0.29250000000000004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5">
      <c r="A326" s="80">
        <v>46327</v>
      </c>
      <c r="B326" s="81">
        <f>+[1]Listen!C322</f>
        <v>0</v>
      </c>
      <c r="C326" s="85"/>
      <c r="D326">
        <f t="shared" si="161"/>
        <v>0.44999999999999996</v>
      </c>
      <c r="E326">
        <f t="shared" si="150"/>
        <v>0.41</v>
      </c>
      <c r="F326">
        <f t="shared" si="159"/>
        <v>0.04</v>
      </c>
      <c r="G326">
        <f t="shared" si="142"/>
        <v>0.24500000000000005</v>
      </c>
      <c r="H326">
        <f t="shared" si="157"/>
        <v>0.41500000000000004</v>
      </c>
      <c r="I326">
        <f t="shared" si="143"/>
        <v>-0.16999999999999998</v>
      </c>
      <c r="J326">
        <f t="shared" ref="J326:J357" si="167">K326+L326</f>
        <v>0.47500000000000003</v>
      </c>
      <c r="K326" s="85">
        <f t="shared" si="164"/>
        <v>0.41500000000000004</v>
      </c>
      <c r="L326">
        <f t="shared" si="162"/>
        <v>0.06</v>
      </c>
      <c r="M326">
        <f t="shared" si="144"/>
        <v>0.36500000000000005</v>
      </c>
      <c r="N326">
        <f t="shared" si="148"/>
        <v>0.41500000000000004</v>
      </c>
      <c r="O326">
        <f t="shared" si="154"/>
        <v>-0.05</v>
      </c>
      <c r="P326">
        <f t="shared" si="145"/>
        <v>0.44999999999999996</v>
      </c>
      <c r="Q326">
        <f t="shared" ref="Q326:R330" si="168">E326</f>
        <v>0.41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5">
      <c r="A327" s="80">
        <v>46357</v>
      </c>
      <c r="B327" s="81">
        <f>+[1]Listen!C323</f>
        <v>0</v>
      </c>
      <c r="C327" s="85"/>
      <c r="D327">
        <f t="shared" si="161"/>
        <v>0.76500000000000012</v>
      </c>
      <c r="E327">
        <f t="shared" si="150"/>
        <v>0.72500000000000009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1.1399999999999999</v>
      </c>
      <c r="K327" s="85">
        <f t="shared" si="164"/>
        <v>0.98</v>
      </c>
      <c r="L327">
        <f t="shared" si="162"/>
        <v>0.16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0.76500000000000012</v>
      </c>
      <c r="Q327">
        <f t="shared" si="168"/>
        <v>0.72500000000000009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5">
      <c r="A328" s="80">
        <v>46388</v>
      </c>
      <c r="B328" s="81">
        <f>+[1]Listen!C324</f>
        <v>0</v>
      </c>
      <c r="C328" s="85"/>
      <c r="D328">
        <f t="shared" si="161"/>
        <v>1.0050000000000001</v>
      </c>
      <c r="E328">
        <f t="shared" si="150"/>
        <v>0.96500000000000008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1.9400000000000002</v>
      </c>
      <c r="K328" s="85">
        <f t="shared" si="164"/>
        <v>1.6</v>
      </c>
      <c r="L328">
        <f t="shared" si="162"/>
        <v>0.34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1.0050000000000001</v>
      </c>
      <c r="Q328">
        <f t="shared" si="168"/>
        <v>0.96500000000000008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5">
      <c r="A329" s="80">
        <v>46419</v>
      </c>
      <c r="B329" s="81">
        <f>+[1]Listen!C325</f>
        <v>0</v>
      </c>
      <c r="C329" s="85"/>
      <c r="D329">
        <f t="shared" si="161"/>
        <v>0.9850000000000001</v>
      </c>
      <c r="E329">
        <f t="shared" si="150"/>
        <v>0.94500000000000006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1.9400000000000002</v>
      </c>
      <c r="K329" s="85">
        <f t="shared" si="164"/>
        <v>1.6</v>
      </c>
      <c r="L329">
        <f t="shared" si="162"/>
        <v>0.34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0.9850000000000001</v>
      </c>
      <c r="Q329">
        <f t="shared" si="168"/>
        <v>0.94500000000000006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5">
      <c r="A330" s="80">
        <v>46447</v>
      </c>
      <c r="B330" s="81">
        <f>+[1]Listen!C326</f>
        <v>0</v>
      </c>
      <c r="C330" s="85"/>
      <c r="D330">
        <f t="shared" si="161"/>
        <v>0.52</v>
      </c>
      <c r="E330">
        <f t="shared" si="150"/>
        <v>0.48</v>
      </c>
      <c r="F330">
        <f t="shared" si="159"/>
        <v>0.04</v>
      </c>
      <c r="G330">
        <f t="shared" ref="G330:G363" si="169">H330+I330</f>
        <v>0.30000000000000004</v>
      </c>
      <c r="H330">
        <f t="shared" si="157"/>
        <v>0.47000000000000003</v>
      </c>
      <c r="I330">
        <f t="shared" ref="I330:I363" si="170">O330+Z330</f>
        <v>-0.16999999999999998</v>
      </c>
      <c r="J330">
        <f t="shared" si="167"/>
        <v>0.57000000000000006</v>
      </c>
      <c r="K330" s="85">
        <f t="shared" si="164"/>
        <v>0.47000000000000003</v>
      </c>
      <c r="L330">
        <f t="shared" si="162"/>
        <v>0.1</v>
      </c>
      <c r="M330">
        <f t="shared" ref="M330:M363" si="171">N330+O330</f>
        <v>0.42000000000000004</v>
      </c>
      <c r="N330">
        <f t="shared" si="148"/>
        <v>0.47000000000000003</v>
      </c>
      <c r="O330">
        <f t="shared" si="154"/>
        <v>-0.05</v>
      </c>
      <c r="P330">
        <f t="shared" ref="P330:P363" si="172">Q330+R330</f>
        <v>0.52</v>
      </c>
      <c r="Q330">
        <f t="shared" si="168"/>
        <v>0.48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5">
      <c r="A331" s="80">
        <v>46478</v>
      </c>
      <c r="B331" s="81">
        <f>+[1]Listen!C327</f>
        <v>0</v>
      </c>
      <c r="C331" s="85"/>
      <c r="D331">
        <f t="shared" si="161"/>
        <v>0.31250000000000006</v>
      </c>
      <c r="E331">
        <f t="shared" si="150"/>
        <v>0.31000000000000005</v>
      </c>
      <c r="F331">
        <f t="shared" si="159"/>
        <v>2.5000000000000001E-3</v>
      </c>
      <c r="G331">
        <f t="shared" si="169"/>
        <v>0.24750000000000003</v>
      </c>
      <c r="H331">
        <f t="shared" si="157"/>
        <v>0.33250000000000002</v>
      </c>
      <c r="I331">
        <f t="shared" si="170"/>
        <v>-8.4999999999999992E-2</v>
      </c>
      <c r="J331">
        <f t="shared" si="167"/>
        <v>0.35750000000000004</v>
      </c>
      <c r="K331" s="85">
        <f t="shared" si="164"/>
        <v>0.33250000000000002</v>
      </c>
      <c r="L331">
        <f t="shared" si="162"/>
        <v>2.5000000000000001E-2</v>
      </c>
      <c r="M331">
        <f t="shared" si="171"/>
        <v>0.28750000000000003</v>
      </c>
      <c r="N331">
        <f t="shared" si="148"/>
        <v>0.33250000000000002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5">
      <c r="A332" s="80">
        <v>46508</v>
      </c>
      <c r="B332" s="81">
        <f>+[1]Listen!C328</f>
        <v>0</v>
      </c>
      <c r="C332" s="85"/>
      <c r="D332">
        <f t="shared" si="161"/>
        <v>0.29250000000000004</v>
      </c>
      <c r="E332">
        <f t="shared" si="150"/>
        <v>0.29000000000000004</v>
      </c>
      <c r="F332">
        <f t="shared" si="159"/>
        <v>2.5000000000000001E-3</v>
      </c>
      <c r="G332">
        <f t="shared" si="169"/>
        <v>0.24250000000000005</v>
      </c>
      <c r="H332">
        <f t="shared" si="157"/>
        <v>0.30750000000000005</v>
      </c>
      <c r="I332">
        <f t="shared" si="170"/>
        <v>-6.5000000000000002E-2</v>
      </c>
      <c r="J332">
        <f t="shared" si="167"/>
        <v>0.33250000000000007</v>
      </c>
      <c r="K332" s="85">
        <f t="shared" si="164"/>
        <v>0.30750000000000005</v>
      </c>
      <c r="L332">
        <f t="shared" si="162"/>
        <v>2.5000000000000001E-2</v>
      </c>
      <c r="M332">
        <f t="shared" si="171"/>
        <v>0.27250000000000008</v>
      </c>
      <c r="N332">
        <f t="shared" si="148"/>
        <v>0.30750000000000005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5">
      <c r="A333" s="80">
        <v>46539</v>
      </c>
      <c r="B333" s="81">
        <f>+[1]Listen!C329</f>
        <v>0</v>
      </c>
      <c r="C333" s="85"/>
      <c r="D333">
        <f t="shared" si="161"/>
        <v>0.29750000000000004</v>
      </c>
      <c r="E333">
        <f t="shared" si="150"/>
        <v>0.30000000000000004</v>
      </c>
      <c r="F333">
        <f t="shared" si="159"/>
        <v>-2.5000000000000001E-3</v>
      </c>
      <c r="G333">
        <f t="shared" si="169"/>
        <v>0.23750000000000004</v>
      </c>
      <c r="H333">
        <f t="shared" si="157"/>
        <v>0.29250000000000004</v>
      </c>
      <c r="I333">
        <f t="shared" si="170"/>
        <v>-5.5000000000000007E-2</v>
      </c>
      <c r="J333">
        <f t="shared" si="167"/>
        <v>0.31750000000000006</v>
      </c>
      <c r="K333" s="85">
        <f t="shared" si="164"/>
        <v>0.29250000000000004</v>
      </c>
      <c r="L333">
        <f t="shared" si="162"/>
        <v>2.5000000000000001E-2</v>
      </c>
      <c r="M333">
        <f t="shared" si="171"/>
        <v>0.25750000000000006</v>
      </c>
      <c r="N333">
        <f t="shared" si="148"/>
        <v>0.29250000000000004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5">
      <c r="A334" s="80">
        <v>46569</v>
      </c>
      <c r="B334" s="81">
        <f>+[1]Listen!C330</f>
        <v>0</v>
      </c>
      <c r="C334" s="85"/>
      <c r="D334">
        <f t="shared" si="161"/>
        <v>0.31250000000000006</v>
      </c>
      <c r="E334">
        <f t="shared" si="150"/>
        <v>0.31500000000000006</v>
      </c>
      <c r="F334">
        <f t="shared" si="159"/>
        <v>-2.5000000000000001E-3</v>
      </c>
      <c r="G334">
        <f t="shared" si="169"/>
        <v>0.34250000000000003</v>
      </c>
      <c r="H334">
        <f t="shared" si="157"/>
        <v>0.36250000000000004</v>
      </c>
      <c r="I334">
        <f t="shared" si="170"/>
        <v>-0.02</v>
      </c>
      <c r="J334">
        <f t="shared" si="167"/>
        <v>0.38750000000000007</v>
      </c>
      <c r="K334" s="85">
        <f t="shared" si="164"/>
        <v>0.36250000000000004</v>
      </c>
      <c r="L334">
        <f t="shared" si="162"/>
        <v>2.5000000000000001E-2</v>
      </c>
      <c r="M334">
        <f t="shared" si="171"/>
        <v>0.34250000000000003</v>
      </c>
      <c r="N334">
        <f t="shared" ref="N334:N363" si="175">K334</f>
        <v>0.36250000000000004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5">
      <c r="A335" s="80">
        <v>46600</v>
      </c>
      <c r="B335" s="81">
        <f>+[1]Listen!C331</f>
        <v>0</v>
      </c>
      <c r="C335" s="85"/>
      <c r="D335">
        <f t="shared" si="161"/>
        <v>0.31250000000000006</v>
      </c>
      <c r="E335">
        <f t="shared" si="150"/>
        <v>0.31500000000000006</v>
      </c>
      <c r="F335">
        <f t="shared" si="159"/>
        <v>-2.5000000000000001E-3</v>
      </c>
      <c r="G335">
        <f t="shared" si="169"/>
        <v>0.34250000000000003</v>
      </c>
      <c r="H335">
        <f t="shared" si="157"/>
        <v>0.36250000000000004</v>
      </c>
      <c r="I335">
        <f t="shared" si="170"/>
        <v>-0.02</v>
      </c>
      <c r="J335">
        <f t="shared" si="167"/>
        <v>0.37750000000000006</v>
      </c>
      <c r="K335" s="85">
        <f t="shared" si="164"/>
        <v>0.36250000000000004</v>
      </c>
      <c r="L335">
        <f t="shared" si="162"/>
        <v>1.4999999999999999E-2</v>
      </c>
      <c r="M335">
        <f t="shared" si="171"/>
        <v>0.34250000000000003</v>
      </c>
      <c r="N335">
        <f t="shared" si="175"/>
        <v>0.36250000000000004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5">
      <c r="A336" s="80">
        <v>46631</v>
      </c>
      <c r="B336" s="81">
        <f>+[1]Listen!C332</f>
        <v>0</v>
      </c>
      <c r="C336" s="85"/>
      <c r="D336">
        <f t="shared" si="161"/>
        <v>0.28750000000000003</v>
      </c>
      <c r="E336">
        <f t="shared" si="150"/>
        <v>0.29000000000000004</v>
      </c>
      <c r="F336">
        <f t="shared" si="159"/>
        <v>-2.5000000000000001E-3</v>
      </c>
      <c r="G336">
        <f t="shared" si="169"/>
        <v>0.23250000000000001</v>
      </c>
      <c r="H336">
        <f t="shared" si="157"/>
        <v>0.27250000000000002</v>
      </c>
      <c r="I336">
        <f t="shared" si="170"/>
        <v>-0.04</v>
      </c>
      <c r="J336">
        <f t="shared" si="167"/>
        <v>0.28750000000000003</v>
      </c>
      <c r="K336" s="85">
        <f t="shared" si="164"/>
        <v>0.27250000000000002</v>
      </c>
      <c r="L336">
        <f t="shared" si="162"/>
        <v>1.4999999999999999E-2</v>
      </c>
      <c r="M336">
        <f t="shared" si="171"/>
        <v>0.2525</v>
      </c>
      <c r="N336">
        <f t="shared" si="175"/>
        <v>0.27250000000000002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5">
      <c r="A337" s="80">
        <v>46661</v>
      </c>
      <c r="B337" s="81">
        <f>+[1]Listen!C333</f>
        <v>0</v>
      </c>
      <c r="C337" s="85"/>
      <c r="D337">
        <f t="shared" si="161"/>
        <v>0.34500000000000008</v>
      </c>
      <c r="E337">
        <f t="shared" ref="E337:E363" si="176">E325+X337</f>
        <v>0.35000000000000009</v>
      </c>
      <c r="F337">
        <f t="shared" si="159"/>
        <v>-5.0000000000000001E-3</v>
      </c>
      <c r="G337">
        <f t="shared" si="169"/>
        <v>0.20750000000000005</v>
      </c>
      <c r="H337">
        <f t="shared" si="157"/>
        <v>0.29250000000000004</v>
      </c>
      <c r="I337">
        <f t="shared" si="170"/>
        <v>-8.4999999999999992E-2</v>
      </c>
      <c r="J337">
        <f t="shared" si="167"/>
        <v>0.30250000000000005</v>
      </c>
      <c r="K337" s="85">
        <f t="shared" si="164"/>
        <v>0.29250000000000004</v>
      </c>
      <c r="L337">
        <f t="shared" si="162"/>
        <v>9.9999999999999985E-3</v>
      </c>
      <c r="M337">
        <f t="shared" si="171"/>
        <v>0.23750000000000004</v>
      </c>
      <c r="N337">
        <f t="shared" si="175"/>
        <v>0.29250000000000004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5">
      <c r="A338" s="80">
        <v>46692</v>
      </c>
      <c r="B338" s="81">
        <f>+[1]Listen!C334</f>
        <v>0</v>
      </c>
      <c r="C338" s="85"/>
      <c r="D338">
        <f t="shared" si="161"/>
        <v>0.44999999999999996</v>
      </c>
      <c r="E338">
        <f t="shared" si="176"/>
        <v>0.41</v>
      </c>
      <c r="F338">
        <f t="shared" si="159"/>
        <v>0.04</v>
      </c>
      <c r="G338">
        <f t="shared" si="169"/>
        <v>0.24500000000000005</v>
      </c>
      <c r="H338">
        <f t="shared" si="157"/>
        <v>0.41500000000000004</v>
      </c>
      <c r="I338">
        <f t="shared" si="170"/>
        <v>-0.16999999999999998</v>
      </c>
      <c r="J338">
        <f t="shared" si="167"/>
        <v>0.47500000000000003</v>
      </c>
      <c r="K338" s="85">
        <f t="shared" si="164"/>
        <v>0.41500000000000004</v>
      </c>
      <c r="L338">
        <f t="shared" si="162"/>
        <v>0.06</v>
      </c>
      <c r="M338">
        <f t="shared" si="171"/>
        <v>0.36500000000000005</v>
      </c>
      <c r="N338">
        <f t="shared" si="175"/>
        <v>0.41500000000000004</v>
      </c>
      <c r="O338">
        <f t="shared" si="154"/>
        <v>-0.05</v>
      </c>
      <c r="P338">
        <f t="shared" si="172"/>
        <v>0.44999999999999996</v>
      </c>
      <c r="Q338">
        <f t="shared" ref="Q338:R342" si="177">E338</f>
        <v>0.41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5">
      <c r="A339" s="80">
        <v>46722</v>
      </c>
      <c r="B339" s="81">
        <f>+[1]Listen!C335</f>
        <v>0</v>
      </c>
      <c r="C339" s="85"/>
      <c r="D339">
        <f t="shared" si="161"/>
        <v>0.76500000000000012</v>
      </c>
      <c r="E339">
        <f t="shared" si="176"/>
        <v>0.72500000000000009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1.1399999999999999</v>
      </c>
      <c r="K339" s="85">
        <f t="shared" si="164"/>
        <v>0.98</v>
      </c>
      <c r="L339">
        <f t="shared" ref="L339:L363" si="178">L327</f>
        <v>0.16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0.76500000000000012</v>
      </c>
      <c r="Q339">
        <f t="shared" si="177"/>
        <v>0.72500000000000009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5">
      <c r="A340" s="80">
        <v>46753</v>
      </c>
      <c r="B340" s="81">
        <f>+[1]Listen!C336</f>
        <v>0</v>
      </c>
      <c r="C340" s="85"/>
      <c r="D340">
        <f t="shared" si="161"/>
        <v>1.0050000000000001</v>
      </c>
      <c r="E340">
        <f t="shared" si="176"/>
        <v>0.96500000000000008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1.9400000000000002</v>
      </c>
      <c r="K340" s="85">
        <f t="shared" si="164"/>
        <v>1.6</v>
      </c>
      <c r="L340">
        <f t="shared" si="178"/>
        <v>0.34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1.0050000000000001</v>
      </c>
      <c r="Q340">
        <f t="shared" si="177"/>
        <v>0.96500000000000008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5">
      <c r="A341" s="80">
        <v>46784</v>
      </c>
      <c r="B341" s="81">
        <f>+[1]Listen!C337</f>
        <v>0</v>
      </c>
      <c r="C341" s="85"/>
      <c r="D341">
        <f t="shared" si="161"/>
        <v>0.9850000000000001</v>
      </c>
      <c r="E341">
        <f t="shared" si="176"/>
        <v>0.94500000000000006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1.9400000000000002</v>
      </c>
      <c r="K341" s="85">
        <f t="shared" si="164"/>
        <v>1.6</v>
      </c>
      <c r="L341">
        <f t="shared" si="178"/>
        <v>0.34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0.9850000000000001</v>
      </c>
      <c r="Q341">
        <f t="shared" si="177"/>
        <v>0.94500000000000006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5">
      <c r="A342" s="80">
        <v>46813</v>
      </c>
      <c r="B342" s="81">
        <f>+[1]Listen!C338</f>
        <v>0</v>
      </c>
      <c r="C342" s="85"/>
      <c r="D342">
        <f t="shared" si="161"/>
        <v>0.52</v>
      </c>
      <c r="E342">
        <f t="shared" si="176"/>
        <v>0.48</v>
      </c>
      <c r="F342">
        <f t="shared" si="159"/>
        <v>0.04</v>
      </c>
      <c r="G342">
        <f t="shared" si="169"/>
        <v>0.30000000000000004</v>
      </c>
      <c r="H342">
        <f t="shared" si="157"/>
        <v>0.47000000000000003</v>
      </c>
      <c r="I342">
        <f t="shared" si="170"/>
        <v>-0.16999999999999998</v>
      </c>
      <c r="J342">
        <f t="shared" si="167"/>
        <v>0.57000000000000006</v>
      </c>
      <c r="K342" s="85">
        <f t="shared" si="164"/>
        <v>0.47000000000000003</v>
      </c>
      <c r="L342">
        <f t="shared" si="178"/>
        <v>0.1</v>
      </c>
      <c r="M342">
        <f t="shared" si="171"/>
        <v>0.42000000000000004</v>
      </c>
      <c r="N342">
        <f t="shared" si="175"/>
        <v>0.47000000000000003</v>
      </c>
      <c r="O342">
        <f t="shared" si="154"/>
        <v>-0.05</v>
      </c>
      <c r="P342">
        <f t="shared" si="172"/>
        <v>0.52</v>
      </c>
      <c r="Q342">
        <f t="shared" si="177"/>
        <v>0.48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5">
      <c r="A343" s="80">
        <v>46844</v>
      </c>
      <c r="B343" s="81">
        <f>+[1]Listen!C339</f>
        <v>0</v>
      </c>
      <c r="C343" s="85"/>
      <c r="D343">
        <f t="shared" si="161"/>
        <v>0.31250000000000006</v>
      </c>
      <c r="E343">
        <f t="shared" si="176"/>
        <v>0.31000000000000005</v>
      </c>
      <c r="F343">
        <f t="shared" si="159"/>
        <v>2.5000000000000001E-3</v>
      </c>
      <c r="G343">
        <f t="shared" si="169"/>
        <v>0.24750000000000003</v>
      </c>
      <c r="H343">
        <f t="shared" si="157"/>
        <v>0.33250000000000002</v>
      </c>
      <c r="I343">
        <f t="shared" si="170"/>
        <v>-8.4999999999999992E-2</v>
      </c>
      <c r="J343">
        <f t="shared" si="167"/>
        <v>0.35750000000000004</v>
      </c>
      <c r="K343" s="85">
        <f t="shared" si="164"/>
        <v>0.33250000000000002</v>
      </c>
      <c r="L343">
        <f t="shared" si="178"/>
        <v>2.5000000000000001E-2</v>
      </c>
      <c r="M343">
        <f t="shared" si="171"/>
        <v>0.28750000000000003</v>
      </c>
      <c r="N343">
        <f t="shared" si="175"/>
        <v>0.33250000000000002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5">
      <c r="A344" s="80">
        <v>46874</v>
      </c>
      <c r="B344" s="81">
        <f>+[1]Listen!C340</f>
        <v>0</v>
      </c>
      <c r="C344" s="85"/>
      <c r="D344">
        <f t="shared" si="161"/>
        <v>0.29250000000000004</v>
      </c>
      <c r="E344">
        <f t="shared" si="176"/>
        <v>0.29000000000000004</v>
      </c>
      <c r="F344">
        <f t="shared" si="159"/>
        <v>2.5000000000000001E-3</v>
      </c>
      <c r="G344">
        <f t="shared" si="169"/>
        <v>0.24250000000000005</v>
      </c>
      <c r="H344">
        <f t="shared" si="157"/>
        <v>0.30750000000000005</v>
      </c>
      <c r="I344">
        <f t="shared" si="170"/>
        <v>-6.5000000000000002E-2</v>
      </c>
      <c r="J344">
        <f t="shared" si="167"/>
        <v>0.33250000000000007</v>
      </c>
      <c r="K344" s="85">
        <f t="shared" si="164"/>
        <v>0.30750000000000005</v>
      </c>
      <c r="L344">
        <f t="shared" si="178"/>
        <v>2.5000000000000001E-2</v>
      </c>
      <c r="M344">
        <f t="shared" si="171"/>
        <v>0.27250000000000008</v>
      </c>
      <c r="N344">
        <f t="shared" si="175"/>
        <v>0.30750000000000005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5">
      <c r="A345" s="80">
        <v>46905</v>
      </c>
      <c r="B345" s="81">
        <f>+[1]Listen!C341</f>
        <v>0</v>
      </c>
      <c r="C345" s="85"/>
      <c r="D345">
        <f t="shared" si="161"/>
        <v>0.29750000000000004</v>
      </c>
      <c r="E345">
        <f t="shared" si="176"/>
        <v>0.30000000000000004</v>
      </c>
      <c r="F345">
        <f t="shared" si="159"/>
        <v>-2.5000000000000001E-3</v>
      </c>
      <c r="G345">
        <f t="shared" si="169"/>
        <v>0.23750000000000004</v>
      </c>
      <c r="H345">
        <f t="shared" si="157"/>
        <v>0.29250000000000004</v>
      </c>
      <c r="I345">
        <f t="shared" si="170"/>
        <v>-5.5000000000000007E-2</v>
      </c>
      <c r="J345">
        <f t="shared" si="167"/>
        <v>0.31750000000000006</v>
      </c>
      <c r="K345" s="85">
        <f t="shared" si="164"/>
        <v>0.29250000000000004</v>
      </c>
      <c r="L345">
        <f t="shared" si="178"/>
        <v>2.5000000000000001E-2</v>
      </c>
      <c r="M345">
        <f t="shared" si="171"/>
        <v>0.25750000000000006</v>
      </c>
      <c r="N345">
        <f t="shared" si="175"/>
        <v>0.29250000000000004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5">
      <c r="A346" s="80">
        <v>46935</v>
      </c>
      <c r="B346" s="81">
        <f>+[1]Listen!C342</f>
        <v>0</v>
      </c>
      <c r="C346" s="85"/>
      <c r="D346">
        <f t="shared" si="161"/>
        <v>0.31250000000000006</v>
      </c>
      <c r="E346">
        <f t="shared" si="176"/>
        <v>0.31500000000000006</v>
      </c>
      <c r="F346">
        <f t="shared" si="159"/>
        <v>-2.5000000000000001E-3</v>
      </c>
      <c r="G346">
        <f t="shared" si="169"/>
        <v>0.34250000000000003</v>
      </c>
      <c r="H346">
        <f t="shared" si="157"/>
        <v>0.36250000000000004</v>
      </c>
      <c r="I346">
        <f t="shared" si="170"/>
        <v>-0.02</v>
      </c>
      <c r="J346">
        <f t="shared" si="167"/>
        <v>0.38750000000000007</v>
      </c>
      <c r="K346" s="85">
        <f t="shared" si="164"/>
        <v>0.36250000000000004</v>
      </c>
      <c r="L346">
        <f t="shared" si="178"/>
        <v>2.5000000000000001E-2</v>
      </c>
      <c r="M346">
        <f t="shared" si="171"/>
        <v>0.34250000000000003</v>
      </c>
      <c r="N346">
        <f t="shared" si="175"/>
        <v>0.36250000000000004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5">
      <c r="A347" s="80">
        <v>46966</v>
      </c>
      <c r="B347" s="81">
        <f>+[1]Listen!C343</f>
        <v>0</v>
      </c>
      <c r="C347" s="85"/>
      <c r="D347">
        <f t="shared" si="161"/>
        <v>0.31250000000000006</v>
      </c>
      <c r="E347">
        <f t="shared" si="176"/>
        <v>0.31500000000000006</v>
      </c>
      <c r="F347">
        <f t="shared" si="159"/>
        <v>-2.5000000000000001E-3</v>
      </c>
      <c r="G347">
        <f t="shared" si="169"/>
        <v>0.34250000000000003</v>
      </c>
      <c r="H347">
        <f t="shared" si="157"/>
        <v>0.36250000000000004</v>
      </c>
      <c r="I347">
        <f t="shared" si="170"/>
        <v>-0.02</v>
      </c>
      <c r="J347">
        <f t="shared" si="167"/>
        <v>0.37750000000000006</v>
      </c>
      <c r="K347" s="85">
        <f t="shared" si="164"/>
        <v>0.36250000000000004</v>
      </c>
      <c r="L347">
        <f t="shared" si="178"/>
        <v>1.4999999999999999E-2</v>
      </c>
      <c r="M347">
        <f t="shared" si="171"/>
        <v>0.34250000000000003</v>
      </c>
      <c r="N347">
        <f t="shared" si="175"/>
        <v>0.36250000000000004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5">
      <c r="A348" s="80">
        <v>46997</v>
      </c>
      <c r="B348" s="81">
        <f>+[1]Listen!C344</f>
        <v>0</v>
      </c>
      <c r="C348" s="85"/>
      <c r="D348">
        <f t="shared" si="161"/>
        <v>0.28750000000000003</v>
      </c>
      <c r="E348">
        <f t="shared" si="176"/>
        <v>0.29000000000000004</v>
      </c>
      <c r="F348">
        <f t="shared" si="159"/>
        <v>-2.5000000000000001E-3</v>
      </c>
      <c r="G348">
        <f t="shared" si="169"/>
        <v>0.23250000000000001</v>
      </c>
      <c r="H348">
        <f t="shared" si="157"/>
        <v>0.27250000000000002</v>
      </c>
      <c r="I348">
        <f t="shared" si="170"/>
        <v>-0.04</v>
      </c>
      <c r="J348">
        <f t="shared" si="167"/>
        <v>0.28750000000000003</v>
      </c>
      <c r="K348" s="85">
        <f t="shared" si="164"/>
        <v>0.27250000000000002</v>
      </c>
      <c r="L348">
        <f t="shared" si="178"/>
        <v>1.4999999999999999E-2</v>
      </c>
      <c r="M348">
        <f t="shared" si="171"/>
        <v>0.2525</v>
      </c>
      <c r="N348">
        <f t="shared" si="175"/>
        <v>0.27250000000000002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5">
      <c r="A349" s="80">
        <v>47027</v>
      </c>
      <c r="B349" s="81">
        <f>+[1]Listen!C345</f>
        <v>0</v>
      </c>
      <c r="C349" s="85"/>
      <c r="D349">
        <f t="shared" si="161"/>
        <v>0.34500000000000008</v>
      </c>
      <c r="E349">
        <f t="shared" si="176"/>
        <v>0.35000000000000009</v>
      </c>
      <c r="F349">
        <f t="shared" si="159"/>
        <v>-5.0000000000000001E-3</v>
      </c>
      <c r="G349">
        <f t="shared" si="169"/>
        <v>0.20750000000000005</v>
      </c>
      <c r="H349">
        <f t="shared" si="157"/>
        <v>0.29250000000000004</v>
      </c>
      <c r="I349">
        <f t="shared" si="170"/>
        <v>-8.4999999999999992E-2</v>
      </c>
      <c r="J349">
        <f t="shared" si="167"/>
        <v>0.30250000000000005</v>
      </c>
      <c r="K349" s="85">
        <f t="shared" si="164"/>
        <v>0.29250000000000004</v>
      </c>
      <c r="L349">
        <f t="shared" si="178"/>
        <v>9.9999999999999985E-3</v>
      </c>
      <c r="M349">
        <f t="shared" si="171"/>
        <v>0.23750000000000004</v>
      </c>
      <c r="N349">
        <f t="shared" si="175"/>
        <v>0.29250000000000004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5">
      <c r="A350" s="80">
        <v>47058</v>
      </c>
      <c r="B350" s="81">
        <f>+[1]Listen!C346</f>
        <v>0</v>
      </c>
      <c r="C350" s="85"/>
      <c r="D350">
        <f t="shared" si="161"/>
        <v>0.44999999999999996</v>
      </c>
      <c r="E350">
        <f t="shared" si="176"/>
        <v>0.41</v>
      </c>
      <c r="F350">
        <f t="shared" si="159"/>
        <v>0.04</v>
      </c>
      <c r="G350">
        <f t="shared" si="169"/>
        <v>0.24500000000000005</v>
      </c>
      <c r="H350">
        <f t="shared" si="157"/>
        <v>0.41500000000000004</v>
      </c>
      <c r="I350">
        <f t="shared" si="170"/>
        <v>-0.16999999999999998</v>
      </c>
      <c r="J350">
        <f t="shared" si="167"/>
        <v>0.47500000000000003</v>
      </c>
      <c r="K350" s="85">
        <f t="shared" si="164"/>
        <v>0.41500000000000004</v>
      </c>
      <c r="L350">
        <f t="shared" si="178"/>
        <v>0.06</v>
      </c>
      <c r="M350">
        <f t="shared" si="171"/>
        <v>0.36500000000000005</v>
      </c>
      <c r="N350">
        <f t="shared" si="175"/>
        <v>0.41500000000000004</v>
      </c>
      <c r="O350">
        <f t="shared" si="154"/>
        <v>-0.05</v>
      </c>
      <c r="P350">
        <f t="shared" si="172"/>
        <v>0.44999999999999996</v>
      </c>
      <c r="Q350">
        <f t="shared" ref="Q350:R354" si="180">E350</f>
        <v>0.41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5">
      <c r="A351" s="80">
        <v>47088</v>
      </c>
      <c r="B351" s="81">
        <f>+[1]Listen!C347</f>
        <v>0</v>
      </c>
      <c r="C351" s="85"/>
      <c r="D351">
        <f t="shared" si="161"/>
        <v>0.76500000000000012</v>
      </c>
      <c r="E351">
        <f t="shared" si="176"/>
        <v>0.72500000000000009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1.1399999999999999</v>
      </c>
      <c r="K351" s="85">
        <f t="shared" si="164"/>
        <v>0.98</v>
      </c>
      <c r="L351">
        <f t="shared" si="178"/>
        <v>0.16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0.76500000000000012</v>
      </c>
      <c r="Q351">
        <f t="shared" si="180"/>
        <v>0.72500000000000009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5">
      <c r="A352" s="80">
        <v>47119</v>
      </c>
      <c r="B352" s="81">
        <f>+[1]Listen!C348</f>
        <v>0</v>
      </c>
      <c r="C352" s="85"/>
      <c r="D352">
        <f t="shared" si="161"/>
        <v>1.0050000000000001</v>
      </c>
      <c r="E352">
        <f t="shared" si="176"/>
        <v>0.96500000000000008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1.9400000000000002</v>
      </c>
      <c r="K352" s="85">
        <f t="shared" si="164"/>
        <v>1.6</v>
      </c>
      <c r="L352">
        <f t="shared" si="178"/>
        <v>0.34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1.0050000000000001</v>
      </c>
      <c r="Q352">
        <f t="shared" si="180"/>
        <v>0.96500000000000008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5">
      <c r="A353" s="80">
        <v>47150</v>
      </c>
      <c r="B353" s="81">
        <f>+[1]Listen!C349</f>
        <v>0</v>
      </c>
      <c r="C353" s="85"/>
      <c r="D353">
        <f t="shared" si="161"/>
        <v>0.9850000000000001</v>
      </c>
      <c r="E353">
        <f t="shared" si="176"/>
        <v>0.94500000000000006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1.9400000000000002</v>
      </c>
      <c r="K353" s="85">
        <f t="shared" si="164"/>
        <v>1.6</v>
      </c>
      <c r="L353">
        <f t="shared" si="178"/>
        <v>0.34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0.9850000000000001</v>
      </c>
      <c r="Q353">
        <f t="shared" si="180"/>
        <v>0.94500000000000006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5">
      <c r="A354" s="80">
        <v>47178</v>
      </c>
      <c r="B354" s="81">
        <f>+[1]Listen!C350</f>
        <v>0</v>
      </c>
      <c r="C354" s="85"/>
      <c r="D354">
        <f t="shared" si="161"/>
        <v>0.52</v>
      </c>
      <c r="E354">
        <f t="shared" si="176"/>
        <v>0.48</v>
      </c>
      <c r="F354">
        <f t="shared" si="159"/>
        <v>0.04</v>
      </c>
      <c r="G354">
        <f t="shared" si="169"/>
        <v>0.30000000000000004</v>
      </c>
      <c r="H354">
        <f t="shared" si="157"/>
        <v>0.47000000000000003</v>
      </c>
      <c r="I354">
        <f t="shared" si="170"/>
        <v>-0.16999999999999998</v>
      </c>
      <c r="J354">
        <f t="shared" si="167"/>
        <v>0.57000000000000006</v>
      </c>
      <c r="K354" s="85">
        <f t="shared" si="164"/>
        <v>0.47000000000000003</v>
      </c>
      <c r="L354">
        <f t="shared" si="178"/>
        <v>0.1</v>
      </c>
      <c r="M354">
        <f t="shared" si="171"/>
        <v>0.42000000000000004</v>
      </c>
      <c r="N354">
        <f t="shared" si="175"/>
        <v>0.47000000000000003</v>
      </c>
      <c r="O354">
        <f t="shared" si="181"/>
        <v>-0.05</v>
      </c>
      <c r="P354">
        <f t="shared" si="172"/>
        <v>0.52</v>
      </c>
      <c r="Q354">
        <f t="shared" si="180"/>
        <v>0.48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5">
      <c r="A355" s="80">
        <v>47209</v>
      </c>
      <c r="B355" s="81">
        <f>+[1]Listen!C351</f>
        <v>0</v>
      </c>
      <c r="C355" s="85"/>
      <c r="D355">
        <f t="shared" si="161"/>
        <v>0.31250000000000006</v>
      </c>
      <c r="E355">
        <f t="shared" si="176"/>
        <v>0.31000000000000005</v>
      </c>
      <c r="F355">
        <f t="shared" si="159"/>
        <v>2.5000000000000001E-3</v>
      </c>
      <c r="G355">
        <f t="shared" si="169"/>
        <v>0.24750000000000003</v>
      </c>
      <c r="H355">
        <f t="shared" si="157"/>
        <v>0.33250000000000002</v>
      </c>
      <c r="I355">
        <f t="shared" si="170"/>
        <v>-8.4999999999999992E-2</v>
      </c>
      <c r="J355">
        <f t="shared" si="167"/>
        <v>0.35750000000000004</v>
      </c>
      <c r="K355" s="85">
        <f t="shared" si="164"/>
        <v>0.33250000000000002</v>
      </c>
      <c r="L355">
        <f t="shared" si="178"/>
        <v>2.5000000000000001E-2</v>
      </c>
      <c r="M355">
        <f t="shared" si="171"/>
        <v>0.28750000000000003</v>
      </c>
      <c r="N355">
        <f t="shared" si="175"/>
        <v>0.33250000000000002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5">
      <c r="A356" s="80">
        <v>47239</v>
      </c>
      <c r="B356" s="81">
        <f>+[1]Listen!C352</f>
        <v>0</v>
      </c>
      <c r="C356" s="85"/>
      <c r="D356">
        <f t="shared" si="161"/>
        <v>0.29250000000000004</v>
      </c>
      <c r="E356">
        <f t="shared" si="176"/>
        <v>0.29000000000000004</v>
      </c>
      <c r="F356">
        <f t="shared" si="159"/>
        <v>2.5000000000000001E-3</v>
      </c>
      <c r="G356">
        <f t="shared" si="169"/>
        <v>0.24250000000000005</v>
      </c>
      <c r="H356">
        <f t="shared" si="157"/>
        <v>0.30750000000000005</v>
      </c>
      <c r="I356">
        <f t="shared" si="170"/>
        <v>-6.5000000000000002E-2</v>
      </c>
      <c r="J356">
        <f t="shared" si="167"/>
        <v>0.33250000000000007</v>
      </c>
      <c r="K356" s="85">
        <f t="shared" si="164"/>
        <v>0.30750000000000005</v>
      </c>
      <c r="L356">
        <f t="shared" si="178"/>
        <v>2.5000000000000001E-2</v>
      </c>
      <c r="M356">
        <f t="shared" si="171"/>
        <v>0.27250000000000008</v>
      </c>
      <c r="N356">
        <f t="shared" si="175"/>
        <v>0.30750000000000005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5">
      <c r="A357" s="80">
        <v>47270</v>
      </c>
      <c r="B357" s="81">
        <f>+[1]Listen!C353</f>
        <v>0</v>
      </c>
      <c r="C357" s="85"/>
      <c r="D357">
        <f t="shared" si="161"/>
        <v>0.29750000000000004</v>
      </c>
      <c r="E357">
        <f t="shared" si="176"/>
        <v>0.30000000000000004</v>
      </c>
      <c r="F357">
        <f t="shared" si="159"/>
        <v>-2.5000000000000001E-3</v>
      </c>
      <c r="G357">
        <f t="shared" si="169"/>
        <v>0.23750000000000004</v>
      </c>
      <c r="H357">
        <f t="shared" si="157"/>
        <v>0.29250000000000004</v>
      </c>
      <c r="I357">
        <f t="shared" si="170"/>
        <v>-5.5000000000000007E-2</v>
      </c>
      <c r="J357">
        <f t="shared" si="167"/>
        <v>0.31750000000000006</v>
      </c>
      <c r="K357" s="85">
        <f t="shared" si="164"/>
        <v>0.29250000000000004</v>
      </c>
      <c r="L357">
        <f t="shared" si="178"/>
        <v>2.5000000000000001E-2</v>
      </c>
      <c r="M357">
        <f t="shared" si="171"/>
        <v>0.25750000000000006</v>
      </c>
      <c r="N357">
        <f t="shared" si="175"/>
        <v>0.29250000000000004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5">
      <c r="A358" s="80">
        <v>47300</v>
      </c>
      <c r="B358" s="81">
        <f>+[1]Listen!C354</f>
        <v>0</v>
      </c>
      <c r="C358" s="85"/>
      <c r="D358">
        <f t="shared" si="161"/>
        <v>0.31250000000000006</v>
      </c>
      <c r="E358">
        <f t="shared" si="176"/>
        <v>0.31500000000000006</v>
      </c>
      <c r="F358">
        <f t="shared" si="159"/>
        <v>-2.5000000000000001E-3</v>
      </c>
      <c r="G358">
        <f t="shared" si="169"/>
        <v>0.34250000000000003</v>
      </c>
      <c r="H358">
        <f t="shared" si="157"/>
        <v>0.36250000000000004</v>
      </c>
      <c r="I358">
        <f t="shared" si="170"/>
        <v>-0.02</v>
      </c>
      <c r="J358">
        <f t="shared" ref="J358:J363" si="183">K358+L358</f>
        <v>0.38750000000000007</v>
      </c>
      <c r="K358" s="85">
        <f t="shared" si="164"/>
        <v>0.36250000000000004</v>
      </c>
      <c r="L358">
        <f t="shared" si="178"/>
        <v>2.5000000000000001E-2</v>
      </c>
      <c r="M358">
        <f t="shared" si="171"/>
        <v>0.34250000000000003</v>
      </c>
      <c r="N358">
        <f t="shared" si="175"/>
        <v>0.36250000000000004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5">
      <c r="A359" s="80">
        <v>47331</v>
      </c>
      <c r="B359" s="81">
        <f>+[1]Listen!C355</f>
        <v>0</v>
      </c>
      <c r="C359" s="85"/>
      <c r="D359">
        <f t="shared" si="161"/>
        <v>0.31250000000000006</v>
      </c>
      <c r="E359">
        <f t="shared" si="176"/>
        <v>0.31500000000000006</v>
      </c>
      <c r="F359">
        <f t="shared" si="159"/>
        <v>-2.5000000000000001E-3</v>
      </c>
      <c r="G359">
        <f t="shared" si="169"/>
        <v>0.34250000000000003</v>
      </c>
      <c r="H359">
        <f t="shared" si="157"/>
        <v>0.36250000000000004</v>
      </c>
      <c r="I359">
        <f t="shared" si="170"/>
        <v>-0.02</v>
      </c>
      <c r="J359">
        <f t="shared" si="183"/>
        <v>0.37750000000000006</v>
      </c>
      <c r="K359" s="85">
        <f t="shared" si="164"/>
        <v>0.36250000000000004</v>
      </c>
      <c r="L359">
        <f t="shared" si="178"/>
        <v>1.4999999999999999E-2</v>
      </c>
      <c r="M359">
        <f t="shared" si="171"/>
        <v>0.34250000000000003</v>
      </c>
      <c r="N359">
        <f t="shared" si="175"/>
        <v>0.36250000000000004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5">
      <c r="A360" s="80">
        <v>47362</v>
      </c>
      <c r="B360" s="81">
        <f>+[1]Listen!C356</f>
        <v>0</v>
      </c>
      <c r="C360" s="85"/>
      <c r="D360">
        <f t="shared" si="161"/>
        <v>0.28750000000000003</v>
      </c>
      <c r="E360">
        <f t="shared" si="176"/>
        <v>0.29000000000000004</v>
      </c>
      <c r="F360">
        <f t="shared" si="159"/>
        <v>-2.5000000000000001E-3</v>
      </c>
      <c r="G360">
        <f t="shared" si="169"/>
        <v>0.23250000000000001</v>
      </c>
      <c r="H360">
        <f t="shared" si="157"/>
        <v>0.27250000000000002</v>
      </c>
      <c r="I360">
        <f t="shared" si="170"/>
        <v>-0.04</v>
      </c>
      <c r="J360">
        <f t="shared" si="183"/>
        <v>0.28750000000000003</v>
      </c>
      <c r="K360" s="85">
        <f t="shared" si="164"/>
        <v>0.27250000000000002</v>
      </c>
      <c r="L360">
        <f t="shared" si="178"/>
        <v>1.4999999999999999E-2</v>
      </c>
      <c r="M360">
        <f t="shared" si="171"/>
        <v>0.2525</v>
      </c>
      <c r="N360">
        <f t="shared" si="175"/>
        <v>0.27250000000000002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5">
      <c r="A361" s="80">
        <v>47392</v>
      </c>
      <c r="B361" s="81">
        <f>+[1]Listen!C357</f>
        <v>0</v>
      </c>
      <c r="C361" s="85"/>
      <c r="D361">
        <f t="shared" si="161"/>
        <v>0.34500000000000008</v>
      </c>
      <c r="E361">
        <f t="shared" si="176"/>
        <v>0.35000000000000009</v>
      </c>
      <c r="F361">
        <f t="shared" si="159"/>
        <v>-5.0000000000000001E-3</v>
      </c>
      <c r="G361">
        <f t="shared" si="169"/>
        <v>0.20750000000000005</v>
      </c>
      <c r="H361">
        <f t="shared" si="157"/>
        <v>0.29250000000000004</v>
      </c>
      <c r="I361">
        <f t="shared" si="170"/>
        <v>-8.4999999999999992E-2</v>
      </c>
      <c r="J361">
        <f t="shared" si="183"/>
        <v>0.30250000000000005</v>
      </c>
      <c r="K361" s="85">
        <f t="shared" si="164"/>
        <v>0.29250000000000004</v>
      </c>
      <c r="L361">
        <f t="shared" si="178"/>
        <v>9.9999999999999985E-3</v>
      </c>
      <c r="M361">
        <f t="shared" si="171"/>
        <v>0.23750000000000004</v>
      </c>
      <c r="N361">
        <f t="shared" si="175"/>
        <v>0.29250000000000004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5">
      <c r="A362" s="80">
        <v>47423</v>
      </c>
      <c r="B362" s="81">
        <f>+[1]Listen!C358</f>
        <v>0</v>
      </c>
      <c r="C362" s="85"/>
      <c r="D362">
        <f t="shared" si="161"/>
        <v>0.44999999999999996</v>
      </c>
      <c r="E362">
        <f t="shared" si="176"/>
        <v>0.41</v>
      </c>
      <c r="F362">
        <f t="shared" si="159"/>
        <v>0.04</v>
      </c>
      <c r="G362">
        <f t="shared" si="169"/>
        <v>-0.20499999999999996</v>
      </c>
      <c r="H362">
        <f t="shared" si="157"/>
        <v>0.41500000000000004</v>
      </c>
      <c r="I362">
        <f t="shared" si="170"/>
        <v>-0.62</v>
      </c>
      <c r="J362">
        <f t="shared" si="183"/>
        <v>0.47500000000000003</v>
      </c>
      <c r="K362" s="85">
        <f t="shared" si="164"/>
        <v>0.41500000000000004</v>
      </c>
      <c r="L362">
        <f t="shared" si="178"/>
        <v>0.06</v>
      </c>
      <c r="M362">
        <f t="shared" si="171"/>
        <v>-8.4999999999999964E-2</v>
      </c>
      <c r="N362">
        <f t="shared" si="175"/>
        <v>0.41500000000000004</v>
      </c>
      <c r="O362">
        <f t="shared" si="181"/>
        <v>-0.5</v>
      </c>
      <c r="P362">
        <f t="shared" si="172"/>
        <v>0.44999999999999996</v>
      </c>
      <c r="Q362">
        <f>E362</f>
        <v>0.41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5">
      <c r="A363" s="80">
        <v>47453</v>
      </c>
      <c r="B363" s="81">
        <f>+[1]Listen!C359</f>
        <v>0</v>
      </c>
      <c r="C363" s="85"/>
      <c r="D363">
        <f t="shared" si="161"/>
        <v>0.76500000000000012</v>
      </c>
      <c r="E363">
        <f t="shared" si="176"/>
        <v>0.72500000000000009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1.1399999999999999</v>
      </c>
      <c r="K363" s="85">
        <f t="shared" si="164"/>
        <v>0.98</v>
      </c>
      <c r="L363">
        <f t="shared" si="178"/>
        <v>0.16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0.76500000000000012</v>
      </c>
      <c r="Q363">
        <f>E363</f>
        <v>0.72500000000000009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5">
      <c r="R364" s="103"/>
      <c r="S364" s="103"/>
      <c r="T364" s="103"/>
      <c r="U364" s="103"/>
    </row>
    <row r="365" spans="1:29" x14ac:dyDescent="0.25">
      <c r="R365" s="103"/>
      <c r="S365" s="103"/>
      <c r="T365" s="103"/>
      <c r="U365" s="103"/>
    </row>
    <row r="366" spans="1:29" x14ac:dyDescent="0.25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ColWidth="9.109375" defaultRowHeight="13.2" x14ac:dyDescent="0.25"/>
  <cols>
    <col min="1" max="1" width="10.88671875" style="7" hidden="1" customWidth="1"/>
    <col min="2" max="2" width="11.44140625" style="53" customWidth="1"/>
    <col min="3" max="3" width="6.5546875" style="36" bestFit="1" customWidth="1"/>
    <col min="4" max="4" width="10.6640625" style="36" bestFit="1" customWidth="1"/>
    <col min="5" max="5" width="8.44140625" style="36" bestFit="1" customWidth="1"/>
    <col min="6" max="6" width="12" style="37" bestFit="1" customWidth="1"/>
    <col min="7" max="7" width="13.33203125" style="36" bestFit="1" customWidth="1"/>
    <col min="8" max="8" width="16.109375" style="36" bestFit="1" customWidth="1"/>
    <col min="9" max="9" width="17.44140625" style="36" bestFit="1" customWidth="1"/>
    <col min="10" max="10" width="14.5546875" style="36" bestFit="1" customWidth="1"/>
    <col min="11" max="11" width="16.6640625" style="11" bestFit="1" customWidth="1"/>
    <col min="12" max="12" width="12.88671875" style="11" bestFit="1" customWidth="1"/>
    <col min="13" max="13" width="17.88671875" style="48" bestFit="1" customWidth="1"/>
    <col min="14" max="14" width="9" style="7" bestFit="1" customWidth="1"/>
    <col min="15" max="15" width="15.33203125" style="7" bestFit="1" customWidth="1"/>
    <col min="16" max="16" width="13.44140625" style="7" bestFit="1" customWidth="1"/>
    <col min="17" max="17" width="11.109375" style="7" bestFit="1" customWidth="1"/>
    <col min="18" max="18" width="14.33203125" style="7" bestFit="1" customWidth="1"/>
    <col min="19" max="19" width="11.109375" style="7" bestFit="1" customWidth="1"/>
    <col min="20" max="20" width="18.44140625" style="7" customWidth="1"/>
    <col min="21" max="21" width="10.44140625" style="7" bestFit="1" customWidth="1"/>
    <col min="22" max="22" width="13.88671875" style="7" bestFit="1" customWidth="1"/>
    <col min="23" max="16384" width="9.109375" style="7"/>
  </cols>
  <sheetData>
    <row r="3" spans="1:13" s="38" customFormat="1" x14ac:dyDescent="0.25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5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5">
      <c r="B5" s="53" t="s">
        <v>0</v>
      </c>
    </row>
    <row r="6" spans="1:13" s="11" customFormat="1" x14ac:dyDescent="0.25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5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5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5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5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5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5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5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5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5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5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5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5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5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5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5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5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5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5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5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5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5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5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5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5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5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5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5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5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5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5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5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5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5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5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5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5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5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5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5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5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5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5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5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5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5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5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5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5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5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5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5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5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5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5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5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5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5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5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5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5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5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5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5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5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5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5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5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5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5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5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5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5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5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5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5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5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5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5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5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5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5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5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5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5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5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5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5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5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5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5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5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5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5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5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5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5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5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5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5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5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5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5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5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5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5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5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5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5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5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5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5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5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5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5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5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5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5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5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5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5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5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5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5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5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5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5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5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5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5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5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5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5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5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5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5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5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5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5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5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5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5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5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5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5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5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5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5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5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5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5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5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5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5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5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5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5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5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5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5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5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5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5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5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5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5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5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5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5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5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5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5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5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5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5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5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5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5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5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5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5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5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5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5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5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5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5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5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5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5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5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5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5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5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5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5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5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5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5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5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5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5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5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5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5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5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5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5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5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5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5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5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5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5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5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5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5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5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5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5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5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5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5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5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5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5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5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5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5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5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5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5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5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5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5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5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5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5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5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5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5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5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5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5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5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5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5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5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5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5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5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5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5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5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5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5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5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5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5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5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5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5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5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5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5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5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5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5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5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5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5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5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5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5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5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5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5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5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5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5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5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5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5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5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5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5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5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5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5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5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5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5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5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5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5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5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5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5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5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5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5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5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5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5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5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5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5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5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5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5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5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5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5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5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5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5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5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5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5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5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5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5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5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5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5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5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5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5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5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5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5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5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5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5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5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5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5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5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5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5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5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5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5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5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5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5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5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5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5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5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5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5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5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5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5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5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5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5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5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5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5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5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5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5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5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5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5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5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5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5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5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5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5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5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5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5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5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5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5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5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5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5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5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5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5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5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5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5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5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5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5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5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5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5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5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5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5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5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5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5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5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5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5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5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5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5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5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5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5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5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5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5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5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5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5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5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5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5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5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5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5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5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5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5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5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5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5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5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5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5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5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5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5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5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5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5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5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5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5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5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5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5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5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5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5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5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5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5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5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5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5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5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5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5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5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5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5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5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5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5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5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5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5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5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5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5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5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5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5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5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5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5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5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5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5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5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5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5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5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5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5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5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5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5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5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5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5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5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5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5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5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5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5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5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5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5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5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5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5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5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5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5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5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5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5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5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5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5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5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5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5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5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5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5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5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5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5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5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5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5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5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5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5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5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5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5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5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5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5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5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5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5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5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5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5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5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5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5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5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5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5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5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5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5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5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5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5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5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5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5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5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5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5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5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5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5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5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5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5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5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5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5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5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5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5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5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5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5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5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5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5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5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5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5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5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5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5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5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5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5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5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5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5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5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5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5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5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5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137160</xdr:colOff>
                <xdr:row>0</xdr:row>
                <xdr:rowOff>7620</xdr:rowOff>
              </from>
              <to>
                <xdr:col>20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251460</xdr:colOff>
                <xdr:row>0</xdr:row>
                <xdr:rowOff>0</xdr:rowOff>
              </from>
              <to>
                <xdr:col>19</xdr:col>
                <xdr:colOff>708660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4</xdr:col>
                <xdr:colOff>487680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3.2" x14ac:dyDescent="0.25"/>
  <cols>
    <col min="1" max="1" width="11.109375" customWidth="1"/>
    <col min="2" max="2" width="14.33203125" customWidth="1"/>
    <col min="3" max="3" width="2.6640625" customWidth="1"/>
    <col min="4" max="6" width="15.33203125" bestFit="1" customWidth="1"/>
    <col min="7" max="9" width="14.109375" bestFit="1" customWidth="1"/>
    <col min="10" max="12" width="12.6640625" customWidth="1"/>
    <col min="13" max="15" width="13.33203125" customWidth="1"/>
    <col min="16" max="17" width="12.6640625" customWidth="1"/>
    <col min="18" max="18" width="11.88671875" customWidth="1"/>
    <col min="19" max="19" width="12.44140625" customWidth="1"/>
    <col min="20" max="20" width="12.5546875" customWidth="1"/>
    <col min="21" max="21" width="12.109375" customWidth="1"/>
    <col min="22" max="22" width="10.109375" customWidth="1"/>
    <col min="24" max="24" width="8.109375" bestFit="1" customWidth="1"/>
  </cols>
  <sheetData>
    <row r="1" spans="1:53" ht="24.6" thickBot="1" x14ac:dyDescent="0.3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8" thickBot="1" x14ac:dyDescent="0.3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6" thickBot="1" x14ac:dyDescent="0.3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5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5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5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5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5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5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5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5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5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5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5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5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5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5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5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5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5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5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5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5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5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5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5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5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5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5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5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5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5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5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5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5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5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5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5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5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5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5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5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5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5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5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5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5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5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5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5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5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5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5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5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5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5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5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5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5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5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5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5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5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5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5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5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5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5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5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5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5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5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5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5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5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5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5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5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5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5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5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5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5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5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5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5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5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5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5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5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5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5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5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5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5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5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5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5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5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5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5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5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5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5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5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5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5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5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5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5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5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5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5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5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5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5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5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5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5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5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5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5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5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5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5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5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5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5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5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5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5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5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5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5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5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5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5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5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5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5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5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5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5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5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5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5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5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5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5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5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5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5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5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5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5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5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5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5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5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5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5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5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5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5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5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5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5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5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5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5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5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5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5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5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5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5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5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5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5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5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5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5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5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5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5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5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5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5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5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5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5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5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5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5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5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5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5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5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5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5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5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5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5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5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5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5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5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5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5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5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5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5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5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5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5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5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5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5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5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5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5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5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5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5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5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5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5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5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5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5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5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5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5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5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5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5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5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5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5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5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5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5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5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5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5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5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5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5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5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5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5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5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5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5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5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5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5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5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5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5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5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5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5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5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5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5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5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5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5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5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5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5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5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5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5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5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5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5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5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5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5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5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5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5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5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5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5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5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5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5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5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5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5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5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5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5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5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5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5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5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5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5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5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5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5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5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5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5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5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5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5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5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5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5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5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5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5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5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5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5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5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5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5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5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5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5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5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5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5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5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5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5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5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5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5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5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5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5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5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5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5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5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5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5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5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5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5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5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5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5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5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5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5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5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5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5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5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5">
      <c r="AO364">
        <f>[1]Tables!M$3</f>
        <v>-0.05</v>
      </c>
      <c r="AP364">
        <f>[1]Tables!N$3</f>
        <v>7.8200000000000006E-2</v>
      </c>
    </row>
    <row r="365" spans="1:53" x14ac:dyDescent="0.25">
      <c r="AO365">
        <f>[1]Tables!M$4</f>
        <v>-0.05</v>
      </c>
      <c r="AP365">
        <f>[1]Tables!N$4</f>
        <v>7.8200000000000006E-2</v>
      </c>
    </row>
    <row r="366" spans="1:53" x14ac:dyDescent="0.25">
      <c r="AO366">
        <f>[1]Tables!M$5</f>
        <v>-0.05</v>
      </c>
      <c r="AP366">
        <f>[1]Tables!N$5</f>
        <v>7.8200000000000006E-2</v>
      </c>
    </row>
    <row r="367" spans="1:53" x14ac:dyDescent="0.25">
      <c r="AO367">
        <f>[1]Tables!M$6</f>
        <v>-7.0000000000000007E-2</v>
      </c>
      <c r="AP367">
        <f>[1]Tables!N$6</f>
        <v>6.6699999999999995E-2</v>
      </c>
    </row>
    <row r="368" spans="1:53" x14ac:dyDescent="0.25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31" width="20.6640625" customWidth="1"/>
    <col min="33" max="33" width="10.5546875" bestFit="1" customWidth="1"/>
    <col min="34" max="34" width="11.88671875" bestFit="1" customWidth="1"/>
    <col min="35" max="35" width="11.6640625" bestFit="1" customWidth="1"/>
  </cols>
  <sheetData>
    <row r="1" spans="1:35" x14ac:dyDescent="0.25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5">
      <c r="C2" s="7"/>
      <c r="H2" t="s">
        <v>33</v>
      </c>
      <c r="I2" s="104"/>
    </row>
    <row r="3" spans="1:35" ht="18.75" customHeight="1" x14ac:dyDescent="0.25">
      <c r="C3" s="7"/>
    </row>
    <row r="4" spans="1:35" ht="12" customHeight="1" x14ac:dyDescent="0.25">
      <c r="C4" s="7"/>
    </row>
    <row r="5" spans="1:35" hidden="1" x14ac:dyDescent="0.25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5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5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5">
      <c r="A8" s="55">
        <v>36679</v>
      </c>
      <c r="C8" s="4"/>
    </row>
    <row r="9" spans="1:35" ht="13.5" customHeight="1" x14ac:dyDescent="0.25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5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5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5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5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5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5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5">
      <c r="A16">
        <v>0.88696948028203904</v>
      </c>
      <c r="B16" t="str">
        <f t="shared" si="0"/>
        <v>1.160.081.160.351.480.081.160.350.50.0150.86-0.330.860.10.86-0.251.0860.008001.080.081.070.10.0150.1-0.250.1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</v>
      </c>
      <c r="M16" s="91">
        <f>TETCO_TRANSCO!F29</f>
        <v>1.4999999999999999E-2</v>
      </c>
      <c r="N16" s="91">
        <f>TETCO_TRANSCO!H29</f>
        <v>0.86</v>
      </c>
      <c r="O16" s="91">
        <f>TETCO_TRANSCO!I29</f>
        <v>-0.33</v>
      </c>
      <c r="P16" s="91">
        <f>TETCO_TRANSCO!K29</f>
        <v>0.86</v>
      </c>
      <c r="Q16" s="91">
        <f>TETCO_TRANSCO!L29</f>
        <v>0.1</v>
      </c>
      <c r="R16" s="91">
        <f>TETCO_TRANSCO!N29</f>
        <v>0.86</v>
      </c>
      <c r="S16" s="91">
        <f>TETCO_TRANSCO!O29</f>
        <v>-0.25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1.4999999999999999E-2</v>
      </c>
      <c r="AC16" s="154">
        <f t="shared" si="2"/>
        <v>0.1</v>
      </c>
      <c r="AD16" s="153">
        <f t="shared" si="3"/>
        <v>-0.25</v>
      </c>
      <c r="AE16" s="153">
        <f t="shared" si="4"/>
        <v>0.1</v>
      </c>
    </row>
    <row r="17" spans="1:31" x14ac:dyDescent="0.25">
      <c r="A17">
        <v>0.8819886824922798</v>
      </c>
      <c r="B17" t="str">
        <f t="shared" si="0"/>
        <v>0.530.080.530.180.850.080.530.180.330.0050.38-0.170.380.020.38-0.051.0860.008000.480.080.470.10.0050.02-0.050.02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0.33</v>
      </c>
      <c r="M17" s="91">
        <f>TETCO_TRANSCO!F30</f>
        <v>5.0000000000000001E-3</v>
      </c>
      <c r="N17" s="91">
        <f>TETCO_TRANSCO!H30</f>
        <v>0.38</v>
      </c>
      <c r="O17" s="91">
        <f>TETCO_TRANSCO!I30</f>
        <v>-0.16999999999999998</v>
      </c>
      <c r="P17" s="91">
        <f>TETCO_TRANSCO!K30</f>
        <v>0.38</v>
      </c>
      <c r="Q17" s="91">
        <f>TETCO_TRANSCO!L30</f>
        <v>0.02</v>
      </c>
      <c r="R17" s="91">
        <f>TETCO_TRANSCO!N30</f>
        <v>0.38</v>
      </c>
      <c r="S17" s="91">
        <f>TETCO_TRANSCO!O30</f>
        <v>-0.05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0.02</v>
      </c>
      <c r="AD17" s="153">
        <f t="shared" si="3"/>
        <v>-0.05</v>
      </c>
      <c r="AE17" s="153">
        <f t="shared" si="4"/>
        <v>0.02</v>
      </c>
    </row>
    <row r="18" spans="1:31" x14ac:dyDescent="0.25">
      <c r="A18">
        <v>0.87652772340221663</v>
      </c>
      <c r="B18" t="str">
        <f t="shared" si="0"/>
        <v>0.390.020.390.050.710.020.390.050.240.00250.41-0.0750.30.010.3-0.0350.2880.0080.28800.390.020.380.040.00250.01-0.0350.01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0.24</v>
      </c>
      <c r="M18" s="91">
        <f>TETCO_TRANSCO!F31</f>
        <v>2.5000000000000001E-3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</v>
      </c>
      <c r="Q18" s="91">
        <f>TETCO_TRANSCO!L31</f>
        <v>0.01</v>
      </c>
      <c r="R18" s="91">
        <f>TETCO_TRANSCO!N31</f>
        <v>0.3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2.5000000000000001E-3</v>
      </c>
      <c r="AC18" s="154">
        <f t="shared" si="2"/>
        <v>0.01</v>
      </c>
      <c r="AD18" s="153">
        <f t="shared" si="3"/>
        <v>-3.5000000000000003E-2</v>
      </c>
      <c r="AE18" s="153">
        <f t="shared" si="4"/>
        <v>0.01</v>
      </c>
    </row>
    <row r="19" spans="1:31" x14ac:dyDescent="0.25">
      <c r="A19">
        <v>0.87131535926310788</v>
      </c>
      <c r="B19" t="str">
        <f t="shared" si="0"/>
        <v>0.340.020.340.050.660.020.340.050.220.00250.38-0.060.2750.010.275-0.030.2880.0080.28800.340.020.330.040.00250.01-0.030.01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0.22</v>
      </c>
      <c r="M19" s="91">
        <f>TETCO_TRANSCO!F32</f>
        <v>2.5000000000000001E-3</v>
      </c>
      <c r="N19" s="91">
        <f>TETCO_TRANSCO!H32</f>
        <v>0.38</v>
      </c>
      <c r="O19" s="91">
        <f>TETCO_TRANSCO!I32</f>
        <v>-0.06</v>
      </c>
      <c r="P19" s="91">
        <f>TETCO_TRANSCO!K32</f>
        <v>0.27500000000000002</v>
      </c>
      <c r="Q19" s="91">
        <f>TETCO_TRANSCO!L32</f>
        <v>0.01</v>
      </c>
      <c r="R19" s="91">
        <f>TETCO_TRANSCO!N32</f>
        <v>0.27500000000000002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2.5000000000000001E-3</v>
      </c>
      <c r="AC19" s="154">
        <f t="shared" si="2"/>
        <v>0.01</v>
      </c>
      <c r="AD19" s="153">
        <f t="shared" si="3"/>
        <v>-0.03</v>
      </c>
      <c r="AE19" s="153">
        <f t="shared" si="4"/>
        <v>0.01</v>
      </c>
    </row>
    <row r="20" spans="1:31" x14ac:dyDescent="0.25">
      <c r="A20">
        <v>0.86595823077450607</v>
      </c>
      <c r="B20" t="str">
        <f t="shared" si="0"/>
        <v>0.3650.020.3650.060.6850.020.3650.060.23-0.00250.365-0.040.260.010.26-0.020.2880.0080.28800.3650.020.3550.04-0.00250.01-0.020.01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0.23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0.26</v>
      </c>
      <c r="Q20" s="91">
        <f>TETCO_TRANSCO!L33</f>
        <v>0.01</v>
      </c>
      <c r="R20" s="91">
        <f>TETCO_TRANSCO!N33</f>
        <v>0.26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-0.02</v>
      </c>
      <c r="AE20" s="153">
        <f t="shared" si="4"/>
        <v>0.01</v>
      </c>
    </row>
    <row r="21" spans="1:31" x14ac:dyDescent="0.25">
      <c r="A21">
        <v>0.86080764673329269</v>
      </c>
      <c r="B21" t="str">
        <f t="shared" si="0"/>
        <v>0.360.020.360.070.680.020.360.070.245-0.00250.4375-0.010.330.010.33-0.010.2880.0080.28800.360.020.350.04-0.00250.01-0.010.01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0.245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0.33</v>
      </c>
      <c r="Q21" s="91">
        <f>TETCO_TRANSCO!L34</f>
        <v>0.01</v>
      </c>
      <c r="R21" s="91">
        <f>TETCO_TRANSCO!N34</f>
        <v>0.33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-0.01</v>
      </c>
      <c r="AE21" s="153">
        <f t="shared" si="4"/>
        <v>0.01</v>
      </c>
    </row>
    <row r="22" spans="1:31" x14ac:dyDescent="0.25">
      <c r="A22">
        <v>0.85552440887068715</v>
      </c>
      <c r="B22" t="str">
        <f t="shared" si="0"/>
        <v>0.360.020.360.070.680.020.360.070.245-0.00250.33-0.010.3300.33-0.010.2880.0080.28800.360.020.350.04-0.00250-0.010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0.245</v>
      </c>
      <c r="M22" s="91">
        <f>TETCO_TRANSCO!F35</f>
        <v>-2.5000000000000001E-3</v>
      </c>
      <c r="N22" s="91">
        <f>TETCO_TRANSCO!H35</f>
        <v>0.33</v>
      </c>
      <c r="O22" s="91">
        <f>TETCO_TRANSCO!I35</f>
        <v>-0.01</v>
      </c>
      <c r="P22" s="91">
        <f>TETCO_TRANSCO!K35</f>
        <v>0.33</v>
      </c>
      <c r="Q22" s="91">
        <f>TETCO_TRANSCO!L35</f>
        <v>0</v>
      </c>
      <c r="R22" s="91">
        <f>TETCO_TRANSCO!N35</f>
        <v>0.33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-2.5000000000000001E-3</v>
      </c>
      <c r="AC22" s="154">
        <f t="shared" si="2"/>
        <v>0</v>
      </c>
      <c r="AD22" s="153">
        <f t="shared" si="3"/>
        <v>-0.01</v>
      </c>
      <c r="AE22" s="153">
        <f t="shared" si="4"/>
        <v>0</v>
      </c>
    </row>
    <row r="23" spans="1:31" x14ac:dyDescent="0.25">
      <c r="A23">
        <v>0.85027128209689751</v>
      </c>
      <c r="B23" t="str">
        <f t="shared" si="0"/>
        <v>0.350.020.350.050.670.020.350.050.22-0.00250.24-0.050.2400.24-0.030.2880.0080.28800.350.020.340.04-0.00250-0.030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0.22</v>
      </c>
      <c r="M23" s="91">
        <f>TETCO_TRANSCO!F36</f>
        <v>-2.5000000000000001E-3</v>
      </c>
      <c r="N23" s="91">
        <f>TETCO_TRANSCO!H36</f>
        <v>0.24</v>
      </c>
      <c r="O23" s="91">
        <f>TETCO_TRANSCO!I36</f>
        <v>-0.05</v>
      </c>
      <c r="P23" s="91">
        <f>TETCO_TRANSCO!K36</f>
        <v>0.24</v>
      </c>
      <c r="Q23" s="91">
        <f>TETCO_TRANSCO!L36</f>
        <v>0</v>
      </c>
      <c r="R23" s="91">
        <f>TETCO_TRANSCO!N36</f>
        <v>0.24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-2.5000000000000001E-3</v>
      </c>
      <c r="AC23" s="154">
        <f t="shared" si="2"/>
        <v>0</v>
      </c>
      <c r="AD23" s="153">
        <f t="shared" si="3"/>
        <v>-0.03</v>
      </c>
      <c r="AE23" s="153">
        <f t="shared" si="4"/>
        <v>0</v>
      </c>
    </row>
    <row r="24" spans="1:31" x14ac:dyDescent="0.25">
      <c r="A24">
        <v>0.84522379123460789</v>
      </c>
      <c r="B24" t="str">
        <f t="shared" si="0"/>
        <v>0.380.020.380.050.70.020.380.050.28-0.0050.26-0.070.26-0.0050.26-0.040.2880.0080.28800.380.020.370.04-0.005-0.005-0.04-0.005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0.28000000000000003</v>
      </c>
      <c r="M24" s="91">
        <f>TETCO_TRANSCO!F37</f>
        <v>-5.0000000000000001E-3</v>
      </c>
      <c r="N24" s="91">
        <f>TETCO_TRANSCO!H37</f>
        <v>0.26</v>
      </c>
      <c r="O24" s="91">
        <f>TETCO_TRANSCO!I37</f>
        <v>-7.0000000000000007E-2</v>
      </c>
      <c r="P24" s="91">
        <f>TETCO_TRANSCO!K37</f>
        <v>0.26</v>
      </c>
      <c r="Q24" s="91">
        <f>TETCO_TRANSCO!L37</f>
        <v>-5.0000000000000001E-3</v>
      </c>
      <c r="R24" s="91">
        <f>TETCO_TRANSCO!N37</f>
        <v>0.26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-0.04</v>
      </c>
      <c r="AE24" s="153">
        <f t="shared" si="4"/>
        <v>-5.0000000000000001E-3</v>
      </c>
    </row>
    <row r="25" spans="1:31" x14ac:dyDescent="0.25">
      <c r="A25">
        <v>0.84004916770182447</v>
      </c>
      <c r="B25" t="str">
        <f t="shared" si="0"/>
        <v>0.380.050.380.140.70.050.380.140.3550.040.255-0.150.450.060.45-0.031.0880.008000.330.050.320.070.040.06-0.030.06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0.35499999999999998</v>
      </c>
      <c r="M25" s="91">
        <f>TETCO_TRANSCO!F38</f>
        <v>0.04</v>
      </c>
      <c r="N25" s="91">
        <f>TETCO_TRANSCO!H38</f>
        <v>0.255</v>
      </c>
      <c r="O25" s="91">
        <f>TETCO_TRANSCO!I38</f>
        <v>-0.15</v>
      </c>
      <c r="P25" s="91">
        <f>TETCO_TRANSCO!K38</f>
        <v>0.45</v>
      </c>
      <c r="Q25" s="91">
        <f>TETCO_TRANSCO!L38</f>
        <v>0.06</v>
      </c>
      <c r="R25" s="91">
        <f>TETCO_TRANSCO!N38</f>
        <v>0.45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5">
      <c r="A26">
        <v>0.83507076418234449</v>
      </c>
      <c r="B26" t="str">
        <f t="shared" si="0"/>
        <v>0.90.050.90.291.220.050.90.290.670.040.7-0.150.70.160.7-0.071.0880.01000.830.050.820.070.040.16-0.070.16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0.67</v>
      </c>
      <c r="M26" s="91">
        <f>TETCO_TRANSCO!F39</f>
        <v>0.04</v>
      </c>
      <c r="N26" s="91">
        <f>TETCO_TRANSCO!H39</f>
        <v>0.7</v>
      </c>
      <c r="O26" s="91">
        <f>TETCO_TRANSCO!I39</f>
        <v>-0.15000000000000002</v>
      </c>
      <c r="P26" s="91">
        <f>TETCO_TRANSCO!K39</f>
        <v>0.7</v>
      </c>
      <c r="Q26" s="91">
        <f>TETCO_TRANSCO!L39</f>
        <v>0.16</v>
      </c>
      <c r="R26" s="91">
        <f>TETCO_TRANSCO!N39</f>
        <v>0.7</v>
      </c>
      <c r="S26" s="91">
        <f>TETCO_TRANSCO!O39</f>
        <v>-7.0000000000000007E-2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-7.0000000000000007E-2</v>
      </c>
      <c r="AE26" s="153">
        <f t="shared" si="4"/>
        <v>0.16</v>
      </c>
    </row>
    <row r="27" spans="1:31" x14ac:dyDescent="0.25">
      <c r="A27">
        <v>0.82995033237430471</v>
      </c>
      <c r="B27" t="str">
        <f t="shared" si="0"/>
        <v>1.150.051.150.321.470.051.150.320.910.041.585-0.231.5850.341.585-0.181.0880.01001.070.051.060.070.040.34-0.180.34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0.91</v>
      </c>
      <c r="M27" s="91">
        <f>TETCO_TRANSCO!F40</f>
        <v>0.04</v>
      </c>
      <c r="N27" s="91">
        <f>TETCO_TRANSCO!H40</f>
        <v>1.585</v>
      </c>
      <c r="O27" s="91">
        <f>TETCO_TRANSCO!I40</f>
        <v>-0.22999999999999998</v>
      </c>
      <c r="P27" s="91">
        <f>TETCO_TRANSCO!K40</f>
        <v>1.585</v>
      </c>
      <c r="Q27" s="91">
        <f>TETCO_TRANSCO!L40</f>
        <v>0.34</v>
      </c>
      <c r="R27" s="91">
        <f>TETCO_TRANSCO!N40</f>
        <v>1.585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5">
      <c r="A28">
        <v>0.8248522861596842</v>
      </c>
      <c r="B28" t="str">
        <f t="shared" si="0"/>
        <v>1.150.051.150.321.470.051.150.320.890.041.585-0.261.5850.341.585-0.181.0880.01001.070.051.060.070.040.34-0.180.34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0.89</v>
      </c>
      <c r="M28" s="91">
        <f>TETCO_TRANSCO!F41</f>
        <v>0.04</v>
      </c>
      <c r="N28" s="91">
        <f>TETCO_TRANSCO!H41</f>
        <v>1.585</v>
      </c>
      <c r="O28" s="91">
        <f>TETCO_TRANSCO!I41</f>
        <v>-0.26</v>
      </c>
      <c r="P28" s="91">
        <f>TETCO_TRANSCO!K41</f>
        <v>1.585</v>
      </c>
      <c r="Q28" s="91">
        <f>TETCO_TRANSCO!L41</f>
        <v>0.34</v>
      </c>
      <c r="R28" s="91">
        <f>TETCO_TRANSCO!N41</f>
        <v>1.585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5">
      <c r="A29">
        <v>0.82027298573189433</v>
      </c>
      <c r="B29" t="str">
        <f t="shared" si="0"/>
        <v>0.650.050.650.150.970.050.650.150.4250.040.505-0.160.5050.10.505-0.041.0880.01000.60.050.590.070.040.1-0.040.1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0.42499999999999999</v>
      </c>
      <c r="M29" s="91">
        <f>TETCO_TRANSCO!F42</f>
        <v>0.04</v>
      </c>
      <c r="N29" s="91">
        <f>TETCO_TRANSCO!H42</f>
        <v>0.505</v>
      </c>
      <c r="O29" s="91">
        <f>TETCO_TRANSCO!I42</f>
        <v>-0.16</v>
      </c>
      <c r="P29" s="91">
        <f>TETCO_TRANSCO!K42</f>
        <v>0.505</v>
      </c>
      <c r="Q29" s="91">
        <f>TETCO_TRANSCO!L42</f>
        <v>0.1</v>
      </c>
      <c r="R29" s="91">
        <f>TETCO_TRANSCO!N42</f>
        <v>0.505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5">
      <c r="A30">
        <v>0.8152510473354122</v>
      </c>
      <c r="B30" t="str">
        <f t="shared" si="0"/>
        <v>0.4350.020.4350.050.7550.020.4350.050.2750.00250.3225-0.080.32250.0250.3225-0.040.290.01000.4350.020.4250.040.00250.025-0.040.025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0.27500000000000002</v>
      </c>
      <c r="M30" s="91">
        <f>TETCO_TRANSCO!F43</f>
        <v>2.5000000000000001E-3</v>
      </c>
      <c r="N30" s="91">
        <f>TETCO_TRANSCO!H43</f>
        <v>0.32250000000000001</v>
      </c>
      <c r="O30" s="91">
        <f>TETCO_TRANSCO!I43</f>
        <v>-0.08</v>
      </c>
      <c r="P30" s="91">
        <f>TETCO_TRANSCO!K43</f>
        <v>0.32250000000000001</v>
      </c>
      <c r="Q30" s="91">
        <f>TETCO_TRANSCO!L43</f>
        <v>2.5000000000000001E-2</v>
      </c>
      <c r="R30" s="91">
        <f>TETCO_TRANSCO!N43</f>
        <v>0.32250000000000001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2.5000000000000001E-3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5">
      <c r="A31">
        <v>0.8104470013797469</v>
      </c>
      <c r="B31" t="str">
        <f t="shared" si="0"/>
        <v>0.3850.020.3850.050.7050.020.3850.050.2550.00250.2975-0.0650.29750.0250.2975-0.0350.290.01000.3850.020.3750.040.00250.025-0.0350.025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0.255</v>
      </c>
      <c r="M31" s="91">
        <f>TETCO_TRANSCO!F44</f>
        <v>2.5000000000000001E-3</v>
      </c>
      <c r="N31" s="91">
        <f>TETCO_TRANSCO!H44</f>
        <v>0.29750000000000004</v>
      </c>
      <c r="O31" s="91">
        <f>TETCO_TRANSCO!I44</f>
        <v>-6.5000000000000002E-2</v>
      </c>
      <c r="P31" s="91">
        <f>TETCO_TRANSCO!K44</f>
        <v>0.29750000000000004</v>
      </c>
      <c r="Q31" s="91">
        <f>TETCO_TRANSCO!L44</f>
        <v>2.5000000000000001E-2</v>
      </c>
      <c r="R31" s="91">
        <f>TETCO_TRANSCO!N44</f>
        <v>0.29750000000000004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2.5000000000000001E-3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5">
      <c r="A32">
        <v>0.80551360329393817</v>
      </c>
      <c r="B32" t="str">
        <f t="shared" si="0"/>
        <v>0.3850.020.3850.060.7050.020.3850.060.265-0.00250.2825-0.0450.28250.0250.2825-0.0250.290.01000.3850.020.3750.04-0.00250.025-0.0250.025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0.26500000000000001</v>
      </c>
      <c r="M32" s="91">
        <f>TETCO_TRANSCO!F45</f>
        <v>-2.5000000000000001E-3</v>
      </c>
      <c r="N32" s="91">
        <f>TETCO_TRANSCO!H45</f>
        <v>0.28250000000000003</v>
      </c>
      <c r="O32" s="91">
        <f>TETCO_TRANSCO!I45</f>
        <v>-4.4999999999999998E-2</v>
      </c>
      <c r="P32" s="91">
        <f>TETCO_TRANSCO!K45</f>
        <v>0.28250000000000003</v>
      </c>
      <c r="Q32" s="91">
        <f>TETCO_TRANSCO!L45</f>
        <v>2.5000000000000001E-2</v>
      </c>
      <c r="R32" s="91">
        <f>TETCO_TRANSCO!N45</f>
        <v>0.28250000000000003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5">
      <c r="A33">
        <v>0.80076595522473693</v>
      </c>
      <c r="B33" t="str">
        <f t="shared" si="0"/>
        <v>0.39750.020.39750.070.71750.020.39750.070.28-0.00250.3525-0.0150.35250.0250.3525-0.0150.290.01000.39750.020.38750.04-0.00250.025-0.0150.025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0.28000000000000003</v>
      </c>
      <c r="M33" s="91">
        <f>TETCO_TRANSCO!F46</f>
        <v>-2.5000000000000001E-3</v>
      </c>
      <c r="N33" s="91">
        <f>TETCO_TRANSCO!H46</f>
        <v>0.35250000000000004</v>
      </c>
      <c r="O33" s="91">
        <f>TETCO_TRANSCO!I46</f>
        <v>-1.4999999999999999E-2</v>
      </c>
      <c r="P33" s="91">
        <f>TETCO_TRANSCO!K46</f>
        <v>0.35250000000000004</v>
      </c>
      <c r="Q33" s="91">
        <f>TETCO_TRANSCO!L46</f>
        <v>2.5000000000000001E-2</v>
      </c>
      <c r="R33" s="91">
        <f>TETCO_TRANSCO!N46</f>
        <v>0.35250000000000004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5">
      <c r="A34">
        <v>0.79588591693033928</v>
      </c>
      <c r="B34" t="str">
        <f t="shared" si="0"/>
        <v>0.40.020.40.070.720.020.40.070.28-0.00250.3525-0.0150.35250.0150.3525-0.0150.290.01000.40.020.390.04-0.00250.015-0.0150.015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0.28000000000000003</v>
      </c>
      <c r="M34" s="91">
        <f>TETCO_TRANSCO!F47</f>
        <v>-2.5000000000000001E-3</v>
      </c>
      <c r="N34" s="91">
        <f>TETCO_TRANSCO!H47</f>
        <v>0.35250000000000004</v>
      </c>
      <c r="O34" s="91">
        <f>TETCO_TRANSCO!I47</f>
        <v>-1.4999999999999999E-2</v>
      </c>
      <c r="P34" s="91">
        <f>TETCO_TRANSCO!K47</f>
        <v>0.35250000000000004</v>
      </c>
      <c r="Q34" s="91">
        <f>TETCO_TRANSCO!L47</f>
        <v>1.4999999999999999E-2</v>
      </c>
      <c r="R34" s="91">
        <f>TETCO_TRANSCO!N47</f>
        <v>0.35250000000000004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-2.5000000000000001E-3</v>
      </c>
      <c r="AC34" s="154">
        <f t="shared" si="2"/>
        <v>1.4999999999999999E-2</v>
      </c>
      <c r="AD34" s="153">
        <f t="shared" si="3"/>
        <v>-1.4999999999999999E-2</v>
      </c>
      <c r="AE34" s="153">
        <f t="shared" si="4"/>
        <v>1.4999999999999999E-2</v>
      </c>
    </row>
    <row r="35" spans="1:31" x14ac:dyDescent="0.25">
      <c r="A35">
        <v>0.7910362582616276</v>
      </c>
      <c r="B35" t="str">
        <f t="shared" si="0"/>
        <v>0.39750.020.39750.050.71750.020.39750.050.255-0.00250.2625-0.0550.26250.0150.2625-0.0350.290.01000.39750.020.38750.04-0.00250.015-0.0350.015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0.255</v>
      </c>
      <c r="M35" s="91">
        <f>TETCO_TRANSCO!F48</f>
        <v>-2.5000000000000001E-3</v>
      </c>
      <c r="N35" s="91">
        <f>TETCO_TRANSCO!H48</f>
        <v>0.26250000000000001</v>
      </c>
      <c r="O35" s="91">
        <f>TETCO_TRANSCO!I48</f>
        <v>-5.5000000000000007E-2</v>
      </c>
      <c r="P35" s="91">
        <f>TETCO_TRANSCO!K48</f>
        <v>0.26250000000000001</v>
      </c>
      <c r="Q35" s="91">
        <f>TETCO_TRANSCO!L48</f>
        <v>1.4999999999999999E-2</v>
      </c>
      <c r="R35" s="91">
        <f>TETCO_TRANSCO!N48</f>
        <v>0.26250000000000001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-2.5000000000000001E-3</v>
      </c>
      <c r="AC35" s="154">
        <f t="shared" si="2"/>
        <v>1.4999999999999999E-2</v>
      </c>
      <c r="AD35" s="153">
        <f t="shared" si="3"/>
        <v>-3.5000000000000003E-2</v>
      </c>
      <c r="AE35" s="153">
        <f t="shared" si="4"/>
        <v>1.4999999999999999E-2</v>
      </c>
    </row>
    <row r="36" spans="1:31" x14ac:dyDescent="0.25">
      <c r="A36">
        <v>0.78637138488398461</v>
      </c>
      <c r="B36" t="str">
        <f t="shared" si="0"/>
        <v>0.40.020.40.050.720.020.40.050.315-0.0050.2825-0.0750.28250.010.2825-0.0450.290.01000.40.020.390.04-0.0050.01-0.0450.01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0.31500000000000006</v>
      </c>
      <c r="M36" s="91">
        <f>TETCO_TRANSCO!F49</f>
        <v>-5.0000000000000001E-3</v>
      </c>
      <c r="N36" s="91">
        <f>TETCO_TRANSCO!H49</f>
        <v>0.28250000000000003</v>
      </c>
      <c r="O36" s="91">
        <f>TETCO_TRANSCO!I49</f>
        <v>-7.4999999999999997E-2</v>
      </c>
      <c r="P36" s="91">
        <f>TETCO_TRANSCO!K49</f>
        <v>0.28250000000000003</v>
      </c>
      <c r="Q36" s="91">
        <f>TETCO_TRANSCO!L49</f>
        <v>9.9999999999999985E-3</v>
      </c>
      <c r="R36" s="91">
        <f>TETCO_TRANSCO!N49</f>
        <v>0.28250000000000003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-4.4999999999999998E-2</v>
      </c>
      <c r="AE36" s="153">
        <f t="shared" si="4"/>
        <v>9.9999999999999985E-3</v>
      </c>
    </row>
    <row r="37" spans="1:31" x14ac:dyDescent="0.25">
      <c r="A37">
        <v>0.78158000430485663</v>
      </c>
      <c r="B37" t="str">
        <f t="shared" si="0"/>
        <v>0.550.050.550.140.870.050.550.140.4050.040.405-0.150.4050.060.405-0.031.090.01000.50.050.490.070.040.06-0.030.06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0.40499999999999997</v>
      </c>
      <c r="M37" s="91">
        <f>TETCO_TRANSCO!F50</f>
        <v>0.04</v>
      </c>
      <c r="N37" s="91">
        <f>TETCO_TRANSCO!H50</f>
        <v>0.40500000000000003</v>
      </c>
      <c r="O37" s="91">
        <f>TETCO_TRANSCO!I50</f>
        <v>-0.15</v>
      </c>
      <c r="P37" s="91">
        <f>TETCO_TRANSCO!K50</f>
        <v>0.40500000000000003</v>
      </c>
      <c r="Q37" s="91">
        <f>TETCO_TRANSCO!L50</f>
        <v>0.06</v>
      </c>
      <c r="R37" s="91">
        <f>TETCO_TRANSCO!N50</f>
        <v>0.40500000000000003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5">
      <c r="A38">
        <v>0.77697153715284417</v>
      </c>
      <c r="B38" t="str">
        <f t="shared" si="0"/>
        <v>0.90.050.90.291.220.050.90.290.720.040.655-0.110.6550.160.655-0.031.090.012000.830.050.820.070.040.16-0.030.16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0.72000000000000008</v>
      </c>
      <c r="M38" s="91">
        <f>TETCO_TRANSCO!F51</f>
        <v>0.04</v>
      </c>
      <c r="N38" s="91">
        <f>TETCO_TRANSCO!H51</f>
        <v>0.65499999999999992</v>
      </c>
      <c r="O38" s="91">
        <f>TETCO_TRANSCO!I51</f>
        <v>-0.11</v>
      </c>
      <c r="P38" s="91">
        <f>TETCO_TRANSCO!K51</f>
        <v>0.65499999999999992</v>
      </c>
      <c r="Q38" s="91">
        <f>TETCO_TRANSCO!L51</f>
        <v>0.16</v>
      </c>
      <c r="R38" s="91">
        <f>TETCO_TRANSCO!N51</f>
        <v>0.65499999999999992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5">
      <c r="A39">
        <v>0.77222375652210695</v>
      </c>
      <c r="B39" t="str">
        <f t="shared" si="0"/>
        <v>1.20.051.20.321.520.051.20.320.960.041.54-0.151.540.341.54-0.11.090.012001.120.051.110.070.040.34-0.10.34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0.96000000000000008</v>
      </c>
      <c r="M39" s="91">
        <f>TETCO_TRANSCO!F52</f>
        <v>0.04</v>
      </c>
      <c r="N39" s="91">
        <f>TETCO_TRANSCO!H52</f>
        <v>1.54</v>
      </c>
      <c r="O39" s="91">
        <f>TETCO_TRANSCO!I52</f>
        <v>-0.15000000000000002</v>
      </c>
      <c r="P39" s="91">
        <f>TETCO_TRANSCO!K52</f>
        <v>1.54</v>
      </c>
      <c r="Q39" s="91">
        <f>TETCO_TRANSCO!L52</f>
        <v>0.34</v>
      </c>
      <c r="R39" s="91">
        <f>TETCO_TRANSCO!N52</f>
        <v>1.54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5">
      <c r="A40">
        <v>0.76748879010050852</v>
      </c>
      <c r="B40" t="str">
        <f t="shared" si="0"/>
        <v>1.20.051.20.321.520.051.20.320.940.041.54-0.181.540.341.54-0.11.080.012001.120.051.110.070.040.34-0.10.34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0.94000000000000006</v>
      </c>
      <c r="M40" s="91">
        <f>TETCO_TRANSCO!F53</f>
        <v>0.04</v>
      </c>
      <c r="N40" s="91">
        <f>TETCO_TRANSCO!H53</f>
        <v>1.54</v>
      </c>
      <c r="O40" s="91">
        <f>TETCO_TRANSCO!I53</f>
        <v>-0.18</v>
      </c>
      <c r="P40" s="91">
        <f>TETCO_TRANSCO!K53</f>
        <v>1.54</v>
      </c>
      <c r="Q40" s="91">
        <f>TETCO_TRANSCO!L53</f>
        <v>0.34</v>
      </c>
      <c r="R40" s="91">
        <f>TETCO_TRANSCO!N53</f>
        <v>1.54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5">
      <c r="A41">
        <v>0.76308481220323388</v>
      </c>
      <c r="B41" t="str">
        <f t="shared" si="0"/>
        <v>0.650.050.650.150.970.050.650.150.4750.040.46-0.160.460.10.46-0.041.080.012000.60.050.590.070.040.1-0.040.1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0.47499999999999998</v>
      </c>
      <c r="M41" s="91">
        <f>TETCO_TRANSCO!F54</f>
        <v>0.04</v>
      </c>
      <c r="N41" s="91">
        <f>TETCO_TRANSCO!H54</f>
        <v>0.46</v>
      </c>
      <c r="O41" s="91">
        <f>TETCO_TRANSCO!I54</f>
        <v>-0.16</v>
      </c>
      <c r="P41" s="91">
        <f>TETCO_TRANSCO!K54</f>
        <v>0.46</v>
      </c>
      <c r="Q41" s="91">
        <f>TETCO_TRANSCO!L54</f>
        <v>0.1</v>
      </c>
      <c r="R41" s="91">
        <f>TETCO_TRANSCO!N54</f>
        <v>0.46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5">
      <c r="A42">
        <v>0.75839064981862758</v>
      </c>
      <c r="B42" t="str">
        <f t="shared" si="0"/>
        <v>0.4350.020.4350.050.7550.020.4350.050.310.00250.3325-0.060.33250.0250.3325-0.020.2920.012000.4350.020.4250.040.00250.025-0.020.025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2.5000000000000001E-3</v>
      </c>
      <c r="N42" s="91">
        <f>TETCO_TRANSCO!H55</f>
        <v>0.33250000000000002</v>
      </c>
      <c r="O42" s="91">
        <f>TETCO_TRANSCO!I55</f>
        <v>-0.06</v>
      </c>
      <c r="P42" s="91">
        <f>TETCO_TRANSCO!K55</f>
        <v>0.33250000000000002</v>
      </c>
      <c r="Q42" s="91">
        <f>TETCO_TRANSCO!L55</f>
        <v>2.5000000000000001E-2</v>
      </c>
      <c r="R42" s="91">
        <f>TETCO_TRANSCO!N55</f>
        <v>0.33250000000000002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2.5000000000000001E-3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5">
      <c r="A43">
        <v>0.75385980106473049</v>
      </c>
      <c r="B43" t="str">
        <f t="shared" si="0"/>
        <v>0.3850.020.3850.050.7050.020.3850.050.290.00250.3075-0.040.30750.0250.3075-0.010.2920.012000.3850.020.3750.040.00250.025-0.010.025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2.5000000000000001E-3</v>
      </c>
      <c r="N43" s="91">
        <f>TETCO_TRANSCO!H56</f>
        <v>0.30750000000000005</v>
      </c>
      <c r="O43" s="91">
        <f>TETCO_TRANSCO!I56</f>
        <v>-0.04</v>
      </c>
      <c r="P43" s="91">
        <f>TETCO_TRANSCO!K56</f>
        <v>0.30750000000000005</v>
      </c>
      <c r="Q43" s="91">
        <f>TETCO_TRANSCO!L56</f>
        <v>2.5000000000000001E-2</v>
      </c>
      <c r="R43" s="91">
        <f>TETCO_TRANSCO!N56</f>
        <v>0.30750000000000005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2.5000000000000001E-3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5">
      <c r="A44">
        <v>0.74920431854985081</v>
      </c>
      <c r="B44" t="str">
        <f t="shared" si="0"/>
        <v>0.3850.020.3850.060.7050.020.3850.060.3-0.00250.2925-0.030.29250.0250.2925-0.010.2920.012000.3850.020.3750.04-0.00250.025-0.010.025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0.29250000000000004</v>
      </c>
      <c r="O44" s="91">
        <f>TETCO_TRANSCO!I57</f>
        <v>-0.03</v>
      </c>
      <c r="P44" s="91">
        <f>TETCO_TRANSCO!K57</f>
        <v>0.29250000000000004</v>
      </c>
      <c r="Q44" s="91">
        <f>TETCO_TRANSCO!L57</f>
        <v>2.5000000000000001E-2</v>
      </c>
      <c r="R44" s="91">
        <f>TETCO_TRANSCO!N57</f>
        <v>0.29250000000000004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5">
      <c r="A45">
        <v>0.74472442559056418</v>
      </c>
      <c r="B45" t="str">
        <f t="shared" si="0"/>
        <v>0.39750.020.39750.070.71750.020.39750.070.315-0.00250.362500.36250.0250.362500.2920.012000.39750.020.38750.04-0.00250.02500.025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0.36250000000000004</v>
      </c>
      <c r="O45" s="91">
        <f>TETCO_TRANSCO!I58</f>
        <v>0</v>
      </c>
      <c r="P45" s="91">
        <f>TETCO_TRANSCO!K58</f>
        <v>0.36250000000000004</v>
      </c>
      <c r="Q45" s="91">
        <f>TETCO_TRANSCO!L58</f>
        <v>2.5000000000000001E-2</v>
      </c>
      <c r="R45" s="91">
        <f>TETCO_TRANSCO!N58</f>
        <v>0.36250000000000004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5">
      <c r="A46">
        <v>0.7401213270508824</v>
      </c>
      <c r="B46" t="str">
        <f t="shared" si="0"/>
        <v>0.40.020.40.070.720.020.40.070.315-0.00250.362500.36250.0150.362500.2920.012000.40.020.390.04-0.00250.01500.015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-2.5000000000000001E-3</v>
      </c>
      <c r="N46" s="91">
        <f>TETCO_TRANSCO!H59</f>
        <v>0.36250000000000004</v>
      </c>
      <c r="O46" s="91">
        <f>TETCO_TRANSCO!I59</f>
        <v>0</v>
      </c>
      <c r="P46" s="91">
        <f>TETCO_TRANSCO!K59</f>
        <v>0.36250000000000004</v>
      </c>
      <c r="Q46" s="91">
        <f>TETCO_TRANSCO!L59</f>
        <v>1.4999999999999999E-2</v>
      </c>
      <c r="R46" s="91">
        <f>TETCO_TRANSCO!N59</f>
        <v>0.36250000000000004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-2.5000000000000001E-3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5">
      <c r="A47">
        <v>0.73554464376171502</v>
      </c>
      <c r="B47" t="str">
        <f t="shared" si="0"/>
        <v>0.39750.020.39750.050.71750.020.39750.050.29-0.00250.2725-0.020.27250.0150.272500.2920.012000.39750.020.38750.04-0.00250.01500.015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-2.5000000000000001E-3</v>
      </c>
      <c r="N47" s="91">
        <f>TETCO_TRANSCO!H60</f>
        <v>0.27250000000000002</v>
      </c>
      <c r="O47" s="91">
        <f>TETCO_TRANSCO!I60</f>
        <v>-0.02</v>
      </c>
      <c r="P47" s="91">
        <f>TETCO_TRANSCO!K60</f>
        <v>0.27250000000000002</v>
      </c>
      <c r="Q47" s="91">
        <f>TETCO_TRANSCO!L60</f>
        <v>1.4999999999999999E-2</v>
      </c>
      <c r="R47" s="91">
        <f>TETCO_TRANSCO!N60</f>
        <v>0.27250000000000002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-2.5000000000000001E-3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5">
      <c r="A48">
        <v>0.73114061621332216</v>
      </c>
      <c r="B48" t="str">
        <f t="shared" si="0"/>
        <v>0.40.020.40.050.720.020.40.050.35-0.0050.2925-0.050.29250.010.2925-0.020.2920.012000.40.020.390.04-0.0050.01-0.020.01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0.35000000000000009</v>
      </c>
      <c r="M48" s="91">
        <f>TETCO_TRANSCO!F61</f>
        <v>-5.0000000000000001E-3</v>
      </c>
      <c r="N48" s="91">
        <f>TETCO_TRANSCO!H61</f>
        <v>0.29250000000000004</v>
      </c>
      <c r="O48" s="91">
        <f>TETCO_TRANSCO!I61</f>
        <v>-0.05</v>
      </c>
      <c r="P48" s="91">
        <f>TETCO_TRANSCO!K61</f>
        <v>0.29250000000000004</v>
      </c>
      <c r="Q48" s="91">
        <f>TETCO_TRANSCO!L61</f>
        <v>9.9999999999999985E-3</v>
      </c>
      <c r="R48" s="91">
        <f>TETCO_TRANSCO!N61</f>
        <v>0.29250000000000004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5">
      <c r="A49">
        <v>0.72661550880748205</v>
      </c>
      <c r="B49" t="str">
        <f t="shared" si="0"/>
        <v>0.550.050.550.140.870.050.550.140.410.040.41-0.170.410.060.41-0.051.0920.012000.50.050.490.070.040.06-0.050.06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0.41</v>
      </c>
      <c r="M49" s="91">
        <f>TETCO_TRANSCO!F62</f>
        <v>0.04</v>
      </c>
      <c r="N49" s="91">
        <f>TETCO_TRANSCO!H62</f>
        <v>0.41000000000000003</v>
      </c>
      <c r="O49" s="91">
        <f>TETCO_TRANSCO!I62</f>
        <v>-0.16999999999999998</v>
      </c>
      <c r="P49" s="91">
        <f>TETCO_TRANSCO!K62</f>
        <v>0.41000000000000003</v>
      </c>
      <c r="Q49" s="91">
        <f>TETCO_TRANSCO!L62</f>
        <v>0.06</v>
      </c>
      <c r="R49" s="91">
        <f>TETCO_TRANSCO!N62</f>
        <v>0.41000000000000003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5">
      <c r="A50">
        <v>0.72226113649846357</v>
      </c>
      <c r="B50" t="str">
        <f t="shared" si="0"/>
        <v>0.90.050.90.291.220.050.90.290.7250.040.665-0.130.6650.160.665-0.051.0920.014000.830.050.820.070.040.16-0.050.16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0.72500000000000009</v>
      </c>
      <c r="M50" s="91">
        <f>TETCO_TRANSCO!F63</f>
        <v>0.04</v>
      </c>
      <c r="N50" s="91">
        <f>TETCO_TRANSCO!H63</f>
        <v>0.66499999999999992</v>
      </c>
      <c r="O50" s="91">
        <f>TETCO_TRANSCO!I63</f>
        <v>-0.13</v>
      </c>
      <c r="P50" s="91">
        <f>TETCO_TRANSCO!K63</f>
        <v>0.66499999999999992</v>
      </c>
      <c r="Q50" s="91">
        <f>TETCO_TRANSCO!L63</f>
        <v>0.16</v>
      </c>
      <c r="R50" s="91">
        <f>TETCO_TRANSCO!N63</f>
        <v>0.66499999999999992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5">
      <c r="A51">
        <v>0.71778707524839702</v>
      </c>
      <c r="B51" t="str">
        <f t="shared" si="0"/>
        <v>1.20.051.20.321.520.051.20.320.9650.041.555-0.251.5550.341.555-0.21.0920.014001.120.051.110.070.040.34-0.20.34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0.96500000000000008</v>
      </c>
      <c r="M51" s="91">
        <f>TETCO_TRANSCO!F64</f>
        <v>0.04</v>
      </c>
      <c r="N51" s="91">
        <f>TETCO_TRANSCO!H64</f>
        <v>1.5549999999999999</v>
      </c>
      <c r="O51" s="91">
        <f>TETCO_TRANSCO!I64</f>
        <v>-0.25</v>
      </c>
      <c r="P51" s="91">
        <f>TETCO_TRANSCO!K64</f>
        <v>1.5549999999999999</v>
      </c>
      <c r="Q51" s="91">
        <f>TETCO_TRANSCO!L64</f>
        <v>0.34</v>
      </c>
      <c r="R51" s="91">
        <f>TETCO_TRANSCO!N64</f>
        <v>1.5549999999999999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5">
      <c r="A52">
        <v>0.71333875401899416</v>
      </c>
      <c r="B52" t="str">
        <f t="shared" si="0"/>
        <v>1.20.051.20.321.520.051.20.320.9450.041.555-0.281.5550.341.555-0.21.0820.014001.120.051.110.070.040.34-0.20.34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0.94500000000000006</v>
      </c>
      <c r="M52" s="91">
        <f>TETCO_TRANSCO!F65</f>
        <v>0.04</v>
      </c>
      <c r="N52" s="91">
        <f>TETCO_TRANSCO!H65</f>
        <v>1.5549999999999999</v>
      </c>
      <c r="O52" s="91">
        <f>TETCO_TRANSCO!I65</f>
        <v>-0.28000000000000003</v>
      </c>
      <c r="P52" s="91">
        <f>TETCO_TRANSCO!K65</f>
        <v>1.5549999999999999</v>
      </c>
      <c r="Q52" s="91">
        <f>TETCO_TRANSCO!L65</f>
        <v>0.34</v>
      </c>
      <c r="R52" s="91">
        <f>TETCO_TRANSCO!N65</f>
        <v>1.5549999999999999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5">
      <c r="A53">
        <v>0.70934292732871085</v>
      </c>
      <c r="B53" t="str">
        <f t="shared" si="0"/>
        <v>0.650.050.650.150.970.050.650.150.480.040.465-0.170.4650.10.465-0.051.0820.014000.60.050.590.070.040.1-0.050.1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0.48</v>
      </c>
      <c r="M53" s="91">
        <f>TETCO_TRANSCO!F66</f>
        <v>0.04</v>
      </c>
      <c r="N53" s="91">
        <f>TETCO_TRANSCO!H66</f>
        <v>0.46500000000000002</v>
      </c>
      <c r="O53" s="91">
        <f>TETCO_TRANSCO!I66</f>
        <v>-0.16999999999999998</v>
      </c>
      <c r="P53" s="91">
        <f>TETCO_TRANSCO!K66</f>
        <v>0.46500000000000002</v>
      </c>
      <c r="Q53" s="91">
        <f>TETCO_TRANSCO!L66</f>
        <v>0.1</v>
      </c>
      <c r="R53" s="91">
        <f>TETCO_TRANSCO!N66</f>
        <v>0.46500000000000002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5">
      <c r="A54">
        <v>0.70494322287700151</v>
      </c>
      <c r="B54" t="str">
        <f t="shared" si="0"/>
        <v>0.4350.020.4350.050.7550.020.4350.050.310.00250.3325-0.0850.33250.0250.3325-0.0450.2940.014000.4350.020.4250.040.00250.025-0.0450.025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2.5000000000000001E-3</v>
      </c>
      <c r="N54" s="91">
        <f>TETCO_TRANSCO!H67</f>
        <v>0.33250000000000002</v>
      </c>
      <c r="O54" s="91">
        <f>TETCO_TRANSCO!I67</f>
        <v>-8.4999999999999992E-2</v>
      </c>
      <c r="P54" s="91">
        <f>TETCO_TRANSCO!K67</f>
        <v>0.33250000000000002</v>
      </c>
      <c r="Q54" s="91">
        <f>TETCO_TRANSCO!L67</f>
        <v>2.5000000000000001E-2</v>
      </c>
      <c r="R54" s="91">
        <f>TETCO_TRANSCO!N67</f>
        <v>0.33250000000000002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2.5000000000000001E-3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5">
      <c r="A55">
        <v>0.70070958229093516</v>
      </c>
      <c r="B55" t="str">
        <f t="shared" si="0"/>
        <v>0.3850.020.3850.050.7050.020.3850.050.290.00250.3075-0.0650.30750.0250.3075-0.0350.2940.014000.3850.020.3750.040.00250.025-0.0350.025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2.5000000000000001E-3</v>
      </c>
      <c r="N55" s="91">
        <f>TETCO_TRANSCO!H68</f>
        <v>0.30750000000000005</v>
      </c>
      <c r="O55" s="91">
        <f>TETCO_TRANSCO!I68</f>
        <v>-6.5000000000000002E-2</v>
      </c>
      <c r="P55" s="91">
        <f>TETCO_TRANSCO!K68</f>
        <v>0.30750000000000005</v>
      </c>
      <c r="Q55" s="91">
        <f>TETCO_TRANSCO!L68</f>
        <v>2.5000000000000001E-2</v>
      </c>
      <c r="R55" s="91">
        <f>TETCO_TRANSCO!N68</f>
        <v>0.30750000000000005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2.5000000000000001E-3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5">
      <c r="A56">
        <v>0.69635963327324557</v>
      </c>
      <c r="B56" t="str">
        <f t="shared" si="0"/>
        <v>0.3850.020.3850.060.7050.020.3850.060.3-0.00250.2925-0.0550.29250.0250.2925-0.0350.2940.014000.3850.020.3750.04-0.00250.025-0.0350.025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0.29250000000000004</v>
      </c>
      <c r="O56" s="91">
        <f>TETCO_TRANSCO!I69</f>
        <v>-5.5000000000000007E-2</v>
      </c>
      <c r="P56" s="91">
        <f>TETCO_TRANSCO!K69</f>
        <v>0.29250000000000004</v>
      </c>
      <c r="Q56" s="91">
        <f>TETCO_TRANSCO!L69</f>
        <v>2.5000000000000001E-2</v>
      </c>
      <c r="R56" s="91">
        <f>TETCO_TRANSCO!N69</f>
        <v>0.29250000000000004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5">
      <c r="A57">
        <v>0.69215022526748027</v>
      </c>
      <c r="B57" t="str">
        <f t="shared" si="0"/>
        <v>0.39750.020.39750.070.71750.020.39750.070.315-0.00250.3625-0.020.36250.0250.3625-0.020.2940.014000.39750.020.38750.04-0.00250.025-0.020.025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0.36250000000000004</v>
      </c>
      <c r="O57" s="91">
        <f>TETCO_TRANSCO!I70</f>
        <v>-0.02</v>
      </c>
      <c r="P57" s="91">
        <f>TETCO_TRANSCO!K70</f>
        <v>0.36250000000000004</v>
      </c>
      <c r="Q57" s="91">
        <f>TETCO_TRANSCO!L70</f>
        <v>2.5000000000000001E-2</v>
      </c>
      <c r="R57" s="91">
        <f>TETCO_TRANSCO!N70</f>
        <v>0.36250000000000004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5">
      <c r="A58">
        <v>0.68781961961269045</v>
      </c>
      <c r="B58" t="str">
        <f t="shared" si="0"/>
        <v>0.40.020.40.070.720.020.40.070.315-0.00250.3625-0.020.36250.0150.3625-0.020.2940.014000.40.020.390.04-0.00250.015-0.020.015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-2.5000000000000001E-3</v>
      </c>
      <c r="N58" s="91">
        <f>TETCO_TRANSCO!H71</f>
        <v>0.36250000000000004</v>
      </c>
      <c r="O58" s="91">
        <f>TETCO_TRANSCO!I71</f>
        <v>-0.02</v>
      </c>
      <c r="P58" s="91">
        <f>TETCO_TRANSCO!K71</f>
        <v>0.36250000000000004</v>
      </c>
      <c r="Q58" s="91">
        <f>TETCO_TRANSCO!L71</f>
        <v>1.4999999999999999E-2</v>
      </c>
      <c r="R58" s="91">
        <f>TETCO_TRANSCO!N71</f>
        <v>0.36250000000000004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-2.5000000000000001E-3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5">
      <c r="A59">
        <v>0.68351324945124592</v>
      </c>
      <c r="B59" t="str">
        <f t="shared" si="0"/>
        <v>0.39750.020.39750.050.71750.020.39750.050.29-0.00250.2725-0.040.27250.0150.2725-0.020.2940.014000.39750.020.38750.04-0.00250.015-0.020.015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-2.5000000000000001E-3</v>
      </c>
      <c r="N59" s="91">
        <f>TETCO_TRANSCO!H72</f>
        <v>0.27250000000000002</v>
      </c>
      <c r="O59" s="91">
        <f>TETCO_TRANSCO!I72</f>
        <v>-0.04</v>
      </c>
      <c r="P59" s="91">
        <f>TETCO_TRANSCO!K72</f>
        <v>0.27250000000000002</v>
      </c>
      <c r="Q59" s="91">
        <f>TETCO_TRANSCO!L72</f>
        <v>1.4999999999999999E-2</v>
      </c>
      <c r="R59" s="91">
        <f>TETCO_TRANSCO!N72</f>
        <v>0.27250000000000002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-2.5000000000000001E-3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5">
      <c r="A60">
        <v>0.67936876083833198</v>
      </c>
      <c r="B60" t="str">
        <f t="shared" si="0"/>
        <v>0.40.020.40.050.720.020.40.050.35-0.0050.2925-0.0850.29250.010.2925-0.0550.2940.014000.40.020.390.04-0.0050.01-0.0550.01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0.35000000000000009</v>
      </c>
      <c r="M60" s="91">
        <f>TETCO_TRANSCO!F73</f>
        <v>-5.0000000000000001E-3</v>
      </c>
      <c r="N60" s="91">
        <f>TETCO_TRANSCO!H73</f>
        <v>0.29250000000000004</v>
      </c>
      <c r="O60" s="91">
        <f>TETCO_TRANSCO!I73</f>
        <v>-8.4999999999999992E-2</v>
      </c>
      <c r="P60" s="91">
        <f>TETCO_TRANSCO!K73</f>
        <v>0.29250000000000004</v>
      </c>
      <c r="Q60" s="91">
        <f>TETCO_TRANSCO!L73</f>
        <v>9.9999999999999985E-3</v>
      </c>
      <c r="R60" s="91">
        <f>TETCO_TRANSCO!N73</f>
        <v>0.29250000000000004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5">
      <c r="A61">
        <v>0.67510974227049325</v>
      </c>
      <c r="B61" t="str">
        <f t="shared" si="0"/>
        <v>0.5550.050.5550.140.8750.050.5550.140.410.040.415-0.170.4150.060.415-0.051.0940.014000.5050.050.4950.070.040.06-0.050.06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0.41</v>
      </c>
      <c r="M61" s="91">
        <f>TETCO_TRANSCO!F74</f>
        <v>0.04</v>
      </c>
      <c r="N61" s="91">
        <f>TETCO_TRANSCO!H74</f>
        <v>0.41500000000000004</v>
      </c>
      <c r="O61" s="91">
        <f>TETCO_TRANSCO!I74</f>
        <v>-0.16999999999999998</v>
      </c>
      <c r="P61" s="91">
        <f>TETCO_TRANSCO!K74</f>
        <v>0.41500000000000004</v>
      </c>
      <c r="Q61" s="91">
        <f>TETCO_TRANSCO!L74</f>
        <v>0.06</v>
      </c>
      <c r="R61" s="91">
        <f>TETCO_TRANSCO!N74</f>
        <v>0.41500000000000004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5">
      <c r="A62">
        <v>0.6710108620652252</v>
      </c>
      <c r="B62" t="str">
        <f t="shared" si="0"/>
        <v>0.910.050.910.291.230.050.910.290.7250.040.98-0.130.980.160.98-0.051.0940.016000.840.050.830.070.040.16-0.050.16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0.72500000000000009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5">
      <c r="A63">
        <v>0.66679875008615008</v>
      </c>
      <c r="B63" t="str">
        <f t="shared" si="0"/>
        <v>1.2150.051.2150.321.5350.051.2150.320.9650.041.6-0.251.60.341.6-0.21.0940.016001.1350.051.1250.070.040.34-0.20.34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0.96500000000000008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5">
      <c r="A64">
        <v>0.66261030636913965</v>
      </c>
      <c r="B64" t="str">
        <f t="shared" si="0"/>
        <v>1.2150.051.2150.321.5350.051.2150.320.9450.041.6-0.281.60.341.6-0.21.0840.016001.1350.051.1250.070.040.34-0.20.34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0.94500000000000006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5">
      <c r="A65">
        <v>0.65884744472279611</v>
      </c>
      <c r="B65" t="str">
        <f t="shared" si="0"/>
        <v>0.6550.050.6550.150.9750.050.6550.150.480.040.47-0.170.470.10.47-0.051.0840.016000.6050.050.5950.070.040.1-0.050.1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0.48</v>
      </c>
      <c r="M65" s="91">
        <f>TETCO_TRANSCO!F78</f>
        <v>0.04</v>
      </c>
      <c r="N65" s="91">
        <f>TETCO_TRANSCO!H78</f>
        <v>0.47000000000000003</v>
      </c>
      <c r="O65" s="91">
        <f>TETCO_TRANSCO!I78</f>
        <v>-0.16999999999999998</v>
      </c>
      <c r="P65" s="91">
        <f>TETCO_TRANSCO!K78</f>
        <v>0.47000000000000003</v>
      </c>
      <c r="Q65" s="91">
        <f>TETCO_TRANSCO!L78</f>
        <v>0.1</v>
      </c>
      <c r="R65" s="91">
        <f>TETCO_TRANSCO!N78</f>
        <v>0.47000000000000003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5">
      <c r="A66">
        <v>0.65470373332702347</v>
      </c>
      <c r="B66" t="str">
        <f t="shared" si="0"/>
        <v>0.4350.020.4350.050.7550.020.4350.050.310.00250.3325-0.0850.33250.0250.3325-0.0450.2960.016000.4350.020.4250.040.00250.025-0.0450.025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2.5000000000000001E-3</v>
      </c>
      <c r="N66" s="91">
        <f>TETCO_TRANSCO!H79</f>
        <v>0.33250000000000002</v>
      </c>
      <c r="O66" s="91">
        <f>TETCO_TRANSCO!I79</f>
        <v>-8.4999999999999992E-2</v>
      </c>
      <c r="P66" s="91">
        <f>TETCO_TRANSCO!K79</f>
        <v>0.33250000000000002</v>
      </c>
      <c r="Q66" s="91">
        <f>TETCO_TRANSCO!L79</f>
        <v>2.5000000000000001E-2</v>
      </c>
      <c r="R66" s="91">
        <f>TETCO_TRANSCO!N79</f>
        <v>0.33250000000000002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2.5000000000000001E-3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5">
      <c r="A67">
        <v>0.65071591338606694</v>
      </c>
      <c r="B67" t="str">
        <f t="shared" si="0"/>
        <v>0.3850.020.3850.050.7050.020.3850.050.290.00250.3075-0.0650.30750.0250.3075-0.0350.2960.016000.3850.020.3750.040.00250.025-0.0350.025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2.5000000000000001E-3</v>
      </c>
      <c r="N67" s="91">
        <f>TETCO_TRANSCO!H80</f>
        <v>0.30750000000000005</v>
      </c>
      <c r="O67" s="91">
        <f>TETCO_TRANSCO!I80</f>
        <v>-6.5000000000000002E-2</v>
      </c>
      <c r="P67" s="91">
        <f>TETCO_TRANSCO!K80</f>
        <v>0.30750000000000005</v>
      </c>
      <c r="Q67" s="91">
        <f>TETCO_TRANSCO!L80</f>
        <v>2.5000000000000001E-2</v>
      </c>
      <c r="R67" s="91">
        <f>TETCO_TRANSCO!N80</f>
        <v>0.30750000000000005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2.5000000000000001E-3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5">
      <c r="A68">
        <v>0.6466180207660549</v>
      </c>
      <c r="B68" t="str">
        <f t="shared" si="0"/>
        <v>0.3850.020.3850.060.7050.020.3850.060.3-0.00250.2925-0.0550.29250.0250.2925-0.0350.2960.016000.3850.020.3750.04-0.00250.025-0.0350.025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0.29250000000000004</v>
      </c>
      <c r="O68" s="91">
        <f>TETCO_TRANSCO!I81</f>
        <v>-5.5000000000000007E-2</v>
      </c>
      <c r="P68" s="91">
        <f>TETCO_TRANSCO!K81</f>
        <v>0.29250000000000004</v>
      </c>
      <c r="Q68" s="91">
        <f>TETCO_TRANSCO!L81</f>
        <v>2.5000000000000001E-2</v>
      </c>
      <c r="R68" s="91">
        <f>TETCO_TRANSCO!N81</f>
        <v>0.29250000000000004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5">
      <c r="A69">
        <v>0.64267433122950712</v>
      </c>
      <c r="B69" t="str">
        <f t="shared" si="0"/>
        <v>0.39750.020.39750.070.71750.020.39750.070.315-0.00250.3625-0.020.36250.0250.3625-0.020.2960.016000.39750.020.38750.04-0.00250.025-0.020.025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0.36250000000000004</v>
      </c>
      <c r="O69" s="91">
        <f>TETCO_TRANSCO!I82</f>
        <v>-0.02</v>
      </c>
      <c r="P69" s="91">
        <f>TETCO_TRANSCO!K82</f>
        <v>0.36250000000000004</v>
      </c>
      <c r="Q69" s="91">
        <f>TETCO_TRANSCO!L82</f>
        <v>2.5000000000000001E-2</v>
      </c>
      <c r="R69" s="91">
        <f>TETCO_TRANSCO!N82</f>
        <v>0.36250000000000004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5">
      <c r="A70">
        <v>0.63862182346651841</v>
      </c>
      <c r="B70" t="str">
        <f t="shared" si="0"/>
        <v>0.40.020.40.070.720.020.40.070.315-0.00250.3625-0.020.36250.0150.3625-0.020.2960.016000.40.020.390.04-0.00250.015-0.020.015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-2.5000000000000001E-3</v>
      </c>
      <c r="N70" s="91">
        <f>TETCO_TRANSCO!H83</f>
        <v>0.36250000000000004</v>
      </c>
      <c r="O70" s="91">
        <f>TETCO_TRANSCO!I83</f>
        <v>-0.02</v>
      </c>
      <c r="P70" s="91">
        <f>TETCO_TRANSCO!K83</f>
        <v>0.36250000000000004</v>
      </c>
      <c r="Q70" s="91">
        <f>TETCO_TRANSCO!L83</f>
        <v>1.4999999999999999E-2</v>
      </c>
      <c r="R70" s="91">
        <f>TETCO_TRANSCO!N83</f>
        <v>0.36250000000000004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-2.5000000000000001E-3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5">
      <c r="A71">
        <v>0.63459221486284356</v>
      </c>
      <c r="B71" t="str">
        <f t="shared" si="0"/>
        <v>0.39750.020.39750.050.71750.020.39750.050.29-0.00250.2725-0.040.27250.0150.2725-0.020.2960.016000.39750.020.38750.04-0.00250.015-0.020.015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-2.5000000000000001E-3</v>
      </c>
      <c r="N71" s="91">
        <f>TETCO_TRANSCO!H84</f>
        <v>0.27250000000000002</v>
      </c>
      <c r="O71" s="91">
        <f>TETCO_TRANSCO!I84</f>
        <v>-0.04</v>
      </c>
      <c r="P71" s="91">
        <f>TETCO_TRANSCO!K84</f>
        <v>0.27250000000000002</v>
      </c>
      <c r="Q71" s="91">
        <f>TETCO_TRANSCO!L84</f>
        <v>1.4999999999999999E-2</v>
      </c>
      <c r="R71" s="91">
        <f>TETCO_TRANSCO!N84</f>
        <v>0.27250000000000002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-2.5000000000000001E-3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5">
      <c r="A72">
        <v>0.63071429228639464</v>
      </c>
      <c r="B72" t="str">
        <f t="shared" si="0"/>
        <v>0.40.020.40.050.720.020.40.050.35-0.0050.2925-0.0850.29250.010.2925-0.0550.2960.016000.40.020.390.04-0.0050.01-0.0550.01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0.35000000000000009</v>
      </c>
      <c r="M72" s="91">
        <f>TETCO_TRANSCO!F85</f>
        <v>-5.0000000000000001E-3</v>
      </c>
      <c r="N72" s="91">
        <f>TETCO_TRANSCO!H85</f>
        <v>0.29250000000000004</v>
      </c>
      <c r="O72" s="91">
        <f>TETCO_TRANSCO!I85</f>
        <v>-8.4999999999999992E-2</v>
      </c>
      <c r="P72" s="91">
        <f>TETCO_TRANSCO!K85</f>
        <v>0.29250000000000004</v>
      </c>
      <c r="Q72" s="91">
        <f>TETCO_TRANSCO!L85</f>
        <v>9.9999999999999985E-3</v>
      </c>
      <c r="R72" s="91">
        <f>TETCO_TRANSCO!N85</f>
        <v>0.29250000000000004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5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0.5550.050.5550.140.8750.050.5550.140.410.040.415-0.170.4150.060.415-0.051.0960.016000.5050.050.4950.070.040.06-0.050.06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0.41</v>
      </c>
      <c r="M73" s="91">
        <f>TETCO_TRANSCO!F86</f>
        <v>0.04</v>
      </c>
      <c r="N73" s="91">
        <f>TETCO_TRANSCO!H86</f>
        <v>0.41500000000000004</v>
      </c>
      <c r="O73" s="91">
        <f>TETCO_TRANSCO!I86</f>
        <v>-0.16999999999999998</v>
      </c>
      <c r="P73" s="91">
        <f>TETCO_TRANSCO!K86</f>
        <v>0.41500000000000004</v>
      </c>
      <c r="Q73" s="91">
        <f>TETCO_TRANSCO!L86</f>
        <v>0.06</v>
      </c>
      <c r="R73" s="91">
        <f>TETCO_TRANSCO!N86</f>
        <v>0.41500000000000004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5">
      <c r="A74">
        <v>0.62289458429519107</v>
      </c>
      <c r="B74" t="str">
        <f t="shared" si="5"/>
        <v>0.910.050.910.291.230.050.910.290.7250.040.98-0.130.980.160.98-0.051.0960.018000.840.050.830.070.040.16-0.050.16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0.72500000000000009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5">
      <c r="A75">
        <v>0.61895402250090614</v>
      </c>
      <c r="B75" t="str">
        <f t="shared" si="5"/>
        <v>1.2150.051.2150.321.5350.051.2150.320.9650.041.6-0.251.60.341.6-0.21.0960.018001.1350.051.1250.070.040.34-0.20.34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0.96500000000000008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5">
      <c r="A76">
        <v>0.61503581685761533</v>
      </c>
      <c r="B76" t="str">
        <f t="shared" si="5"/>
        <v>1.2150.051.2150.321.5350.051.2150.320.9450.041.6-0.281.60.341.6-0.21.0860.018001.1350.051.1250.070.040.34-0.20.34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0.94500000000000006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5">
      <c r="A77">
        <v>0.61151591748683376</v>
      </c>
      <c r="B77" t="str">
        <f t="shared" si="5"/>
        <v>0.6550.050.6550.150.9750.050.6550.150.480.040.47-0.170.470.10.47-0.051.0860.018000.6050.050.5950.070.040.1-0.050.1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0.48</v>
      </c>
      <c r="M77" s="91">
        <f>TETCO_TRANSCO!F90</f>
        <v>0.04</v>
      </c>
      <c r="N77" s="91">
        <f>TETCO_TRANSCO!H90</f>
        <v>0.47000000000000003</v>
      </c>
      <c r="O77" s="91">
        <f>TETCO_TRANSCO!I90</f>
        <v>-0.16999999999999998</v>
      </c>
      <c r="P77" s="91">
        <f>TETCO_TRANSCO!K90</f>
        <v>0.47000000000000003</v>
      </c>
      <c r="Q77" s="91">
        <f>TETCO_TRANSCO!L90</f>
        <v>0.1</v>
      </c>
      <c r="R77" s="91">
        <f>TETCO_TRANSCO!N90</f>
        <v>0.47000000000000003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5">
      <c r="A78">
        <v>0.60763996040128609</v>
      </c>
      <c r="B78" t="str">
        <f t="shared" si="5"/>
        <v>0.4350.020.4350.050.4350.020.4350.050.310.00250.3325-0.0850.33250.0250.3325-0.0450.2980.018000.4350.020.4250.040.00250.025-0.0450.025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2.5000000000000001E-3</v>
      </c>
      <c r="N78" s="91">
        <f>TETCO_TRANSCO!H91</f>
        <v>0.33250000000000002</v>
      </c>
      <c r="O78" s="91">
        <f>TETCO_TRANSCO!I91</f>
        <v>-8.4999999999999992E-2</v>
      </c>
      <c r="P78" s="91">
        <f>TETCO_TRANSCO!K91</f>
        <v>0.33250000000000002</v>
      </c>
      <c r="Q78" s="91">
        <f>TETCO_TRANSCO!L91</f>
        <v>2.5000000000000001E-2</v>
      </c>
      <c r="R78" s="91">
        <f>TETCO_TRANSCO!N91</f>
        <v>0.33250000000000002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2.5000000000000001E-3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5">
      <c r="A79">
        <v>0.60391002165207541</v>
      </c>
      <c r="B79" t="str">
        <f t="shared" si="5"/>
        <v>0.3850.020.3850.050.3850.020.3850.050.290.00250.3075-0.0650.30750.0250.3075-0.0350.2980.018000.3850.020.3750.040.00250.025-0.0350.025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2.5000000000000001E-3</v>
      </c>
      <c r="N79" s="91">
        <f>TETCO_TRANSCO!H92</f>
        <v>0.30750000000000005</v>
      </c>
      <c r="O79" s="91">
        <f>TETCO_TRANSCO!I92</f>
        <v>-6.5000000000000002E-2</v>
      </c>
      <c r="P79" s="91">
        <f>TETCO_TRANSCO!K92</f>
        <v>0.30750000000000005</v>
      </c>
      <c r="Q79" s="91">
        <f>TETCO_TRANSCO!L92</f>
        <v>2.5000000000000001E-2</v>
      </c>
      <c r="R79" s="91">
        <f>TETCO_TRANSCO!N92</f>
        <v>0.30750000000000005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2.5000000000000001E-3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5">
      <c r="A80">
        <v>0.60007733391129559</v>
      </c>
      <c r="B80" t="str">
        <f t="shared" si="5"/>
        <v>0.3850.020.3850.060.3850.020.3850.060.3-0.00250.2925-0.0550.29250.0250.2925-0.0350.2980.018000.3850.020.3750.04-0.00250.025-0.0350.025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0.29250000000000004</v>
      </c>
      <c r="O80" s="91">
        <f>TETCO_TRANSCO!I93</f>
        <v>-5.5000000000000007E-2</v>
      </c>
      <c r="P80" s="91">
        <f>TETCO_TRANSCO!K93</f>
        <v>0.29250000000000004</v>
      </c>
      <c r="Q80" s="91">
        <f>TETCO_TRANSCO!L93</f>
        <v>2.5000000000000001E-2</v>
      </c>
      <c r="R80" s="91">
        <f>TETCO_TRANSCO!N93</f>
        <v>0.29250000000000004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5">
      <c r="A81">
        <v>0.59652381655978148</v>
      </c>
      <c r="B81" t="str">
        <f t="shared" si="5"/>
        <v>0.39750.020.39750.070.39750.020.39750.070.315-0.00250.3625-0.020.36250.0250.3625-0.020.2980.018000.39750.020.38750.04-0.00250.025-0.020.025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0.36250000000000004</v>
      </c>
      <c r="O81" s="91">
        <f>TETCO_TRANSCO!I94</f>
        <v>-0.02</v>
      </c>
      <c r="P81" s="91">
        <f>TETCO_TRANSCO!K94</f>
        <v>0.36250000000000004</v>
      </c>
      <c r="Q81" s="91">
        <f>TETCO_TRANSCO!L94</f>
        <v>2.5000000000000001E-2</v>
      </c>
      <c r="R81" s="91">
        <f>TETCO_TRANSCO!N94</f>
        <v>0.36250000000000004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5">
      <c r="A82">
        <v>0.59290279324220263</v>
      </c>
      <c r="B82" t="str">
        <f t="shared" si="5"/>
        <v>0.40.020.40.070.40.020.40.070.315-0.00250.3625-0.020.36250.0150.3625-0.020.2980.018000.40.020.390.04-0.00250.015-0.020.015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-2.5000000000000001E-3</v>
      </c>
      <c r="N82" s="91">
        <f>TETCO_TRANSCO!H95</f>
        <v>0.36250000000000004</v>
      </c>
      <c r="O82" s="91">
        <f>TETCO_TRANSCO!I95</f>
        <v>-0.02</v>
      </c>
      <c r="P82" s="91">
        <f>TETCO_TRANSCO!K95</f>
        <v>0.36250000000000004</v>
      </c>
      <c r="Q82" s="91">
        <f>TETCO_TRANSCO!L95</f>
        <v>1.4999999999999999E-2</v>
      </c>
      <c r="R82" s="91">
        <f>TETCO_TRANSCO!N95</f>
        <v>0.36250000000000004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-2.5000000000000001E-3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5">
      <c r="A83">
        <v>0.58930524422311004</v>
      </c>
      <c r="B83" t="str">
        <f t="shared" si="5"/>
        <v>0.39750.020.39750.050.39750.020.39750.050.29-0.00250.2725-0.040.27250.0150.2725-0.020.2980.018000.39750.020.38750.04-0.00250.015-0.020.015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-2.5000000000000001E-3</v>
      </c>
      <c r="N83" s="91">
        <f>TETCO_TRANSCO!H96</f>
        <v>0.27250000000000002</v>
      </c>
      <c r="O83" s="91">
        <f>TETCO_TRANSCO!I96</f>
        <v>-0.04</v>
      </c>
      <c r="P83" s="91">
        <f>TETCO_TRANSCO!K96</f>
        <v>0.27250000000000002</v>
      </c>
      <c r="Q83" s="91">
        <f>TETCO_TRANSCO!L96</f>
        <v>1.4999999999999999E-2</v>
      </c>
      <c r="R83" s="91">
        <f>TETCO_TRANSCO!N96</f>
        <v>0.27250000000000002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-2.5000000000000001E-3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5">
      <c r="A84">
        <v>0.58584594455127237</v>
      </c>
      <c r="B84" t="str">
        <f t="shared" si="5"/>
        <v>0.40.020.40.050.40.020.40.050.35-0.0050.2925-0.0850.29250.010.2925-0.0550.2980.018000.40.020.390.04-0.0050.01-0.0550.01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0.35000000000000009</v>
      </c>
      <c r="M84" s="91">
        <f>TETCO_TRANSCO!F97</f>
        <v>-5.0000000000000001E-3</v>
      </c>
      <c r="N84" s="91">
        <f>TETCO_TRANSCO!H97</f>
        <v>0.29250000000000004</v>
      </c>
      <c r="O84" s="91">
        <f>TETCO_TRANSCO!I97</f>
        <v>-8.4999999999999992E-2</v>
      </c>
      <c r="P84" s="91">
        <f>TETCO_TRANSCO!K97</f>
        <v>0.29250000000000004</v>
      </c>
      <c r="Q84" s="91">
        <f>TETCO_TRANSCO!L97</f>
        <v>9.9999999999999985E-3</v>
      </c>
      <c r="R84" s="91">
        <f>TETCO_TRANSCO!N97</f>
        <v>0.29250000000000004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5">
      <c r="A85">
        <v>0.58229411903709982</v>
      </c>
      <c r="B85" t="str">
        <f t="shared" si="5"/>
        <v>0.5550.050.5550.140.5550.050.5550.140.410.040.415-0.170.4150.060.415-0.051.0980.018000.5050.050.4950.070.040.06-0.050.06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0.41</v>
      </c>
      <c r="M85" s="91">
        <f>TETCO_TRANSCO!F98</f>
        <v>0.04</v>
      </c>
      <c r="N85" s="91">
        <f>TETCO_TRANSCO!H98</f>
        <v>0.41500000000000004</v>
      </c>
      <c r="O85" s="91">
        <f>TETCO_TRANSCO!I98</f>
        <v>-0.16999999999999998</v>
      </c>
      <c r="P85" s="91">
        <f>TETCO_TRANSCO!K98</f>
        <v>0.41500000000000004</v>
      </c>
      <c r="Q85" s="91">
        <f>TETCO_TRANSCO!L98</f>
        <v>0.06</v>
      </c>
      <c r="R85" s="91">
        <f>TETCO_TRANSCO!N98</f>
        <v>0.41500000000000004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5">
      <c r="A86">
        <v>0.57887877018886735</v>
      </c>
      <c r="B86" t="str">
        <f t="shared" si="5"/>
        <v>0.910.050.910.290.910.050.910.290.7250.040.98-0.130.980.160.98-0.051.0980.02000.840.050.830.070.040.16-0.050.16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0.72500000000000009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5">
      <c r="A87">
        <v>0.57537205505184885</v>
      </c>
      <c r="B87" t="str">
        <f t="shared" si="5"/>
        <v>1.2150.051.2150.321.2150.051.2150.320.9650.041.6-0.251.60.341.6-0.21.0980.02001.1350.051.1250.070.040.34-0.20.34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0.96500000000000008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5">
      <c r="A88">
        <v>0.57188803265453148</v>
      </c>
      <c r="B88" t="str">
        <f t="shared" si="5"/>
        <v>1.2150.051.2150.321.2150.051.2150.320.9450.041.6-0.281.60.341.6-0.21.0880.02001.1350.051.1250.070.040.34-0.20.34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0.94500000000000006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5">
      <c r="A89">
        <v>0.56864919246499623</v>
      </c>
      <c r="B89" t="str">
        <f t="shared" si="5"/>
        <v>0.6550.050.6550.150.6550.050.6550.150.480.040.47-0.170.470.10.47-0.051.0880.02000.6050.050.5950.070.040.1-0.050.1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0.48</v>
      </c>
      <c r="M89" s="91">
        <f>TETCO_TRANSCO!F102</f>
        <v>0.04</v>
      </c>
      <c r="N89" s="91">
        <f>TETCO_TRANSCO!H102</f>
        <v>0.47000000000000003</v>
      </c>
      <c r="O89" s="91">
        <f>TETCO_TRANSCO!I102</f>
        <v>-0.16999999999999998</v>
      </c>
      <c r="P89" s="91">
        <f>TETCO_TRANSCO!K102</f>
        <v>0.47000000000000003</v>
      </c>
      <c r="Q89" s="91">
        <f>TETCO_TRANSCO!L102</f>
        <v>0.1</v>
      </c>
      <c r="R89" s="91">
        <f>TETCO_TRANSCO!N102</f>
        <v>0.47000000000000003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5">
      <c r="A90">
        <v>0.56520865214176697</v>
      </c>
      <c r="B90" t="str">
        <f t="shared" si="5"/>
        <v>0.4350.020.4350.050.4350.020.4350.050.310.00250.3325-0.0850.33250.0250.3325-0.0450.30.02000.4350.020.4250.040.00250.025-0.0450.025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2.5000000000000001E-3</v>
      </c>
      <c r="N90" s="91">
        <f>TETCO_TRANSCO!H103</f>
        <v>0.33250000000000002</v>
      </c>
      <c r="O90" s="91">
        <f>TETCO_TRANSCO!I103</f>
        <v>-8.4999999999999992E-2</v>
      </c>
      <c r="P90" s="91">
        <f>TETCO_TRANSCO!K103</f>
        <v>0.33250000000000002</v>
      </c>
      <c r="Q90" s="91">
        <f>TETCO_TRANSCO!L103</f>
        <v>2.5000000000000001E-2</v>
      </c>
      <c r="R90" s="91">
        <f>TETCO_TRANSCO!N103</f>
        <v>0.33250000000000002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2.5000000000000001E-3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5">
      <c r="A91">
        <v>0.56190027481253624</v>
      </c>
      <c r="B91" t="str">
        <f t="shared" si="5"/>
        <v>0.3850.020.3850.050.3850.020.3850.050.290.00250.3075-0.0650.30750.0250.3075-0.0350.30.02000.3850.020.3750.040.00250.025-0.0350.025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2.5000000000000001E-3</v>
      </c>
      <c r="N91" s="91">
        <f>TETCO_TRANSCO!H104</f>
        <v>0.30750000000000005</v>
      </c>
      <c r="O91" s="91">
        <f>TETCO_TRANSCO!I104</f>
        <v>-6.5000000000000002E-2</v>
      </c>
      <c r="P91" s="91">
        <f>TETCO_TRANSCO!K104</f>
        <v>0.30750000000000005</v>
      </c>
      <c r="Q91" s="91">
        <f>TETCO_TRANSCO!L104</f>
        <v>2.5000000000000001E-2</v>
      </c>
      <c r="R91" s="91">
        <f>TETCO_TRANSCO!N104</f>
        <v>0.30750000000000005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2.5000000000000001E-3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5">
      <c r="A92">
        <v>0.5585033542511062</v>
      </c>
      <c r="B92" t="str">
        <f t="shared" si="5"/>
        <v>0.3850.020.3850.060.3850.020.3850.060.3-0.00250.2925-0.0550.29250.0250.2925-0.0350.30.02000.3850.020.3750.04-0.00250.025-0.0350.025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0.29250000000000004</v>
      </c>
      <c r="O92" s="91">
        <f>TETCO_TRANSCO!I105</f>
        <v>-5.5000000000000007E-2</v>
      </c>
      <c r="P92" s="91">
        <f>TETCO_TRANSCO!K105</f>
        <v>0.29250000000000004</v>
      </c>
      <c r="Q92" s="91">
        <f>TETCO_TRANSCO!L105</f>
        <v>2.5000000000000001E-2</v>
      </c>
      <c r="R92" s="91">
        <f>TETCO_TRANSCO!N105</f>
        <v>0.29250000000000004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5">
      <c r="A93">
        <v>0.55523690619958654</v>
      </c>
      <c r="B93" t="str">
        <f t="shared" si="5"/>
        <v>0.39750.020.39750.070.39750.020.39750.070.315-0.00250.3625-0.020.36250.0250.3625-0.020.30.02000.39750.020.38750.04-0.00250.025-0.020.025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0.36250000000000004</v>
      </c>
      <c r="O93" s="91">
        <f>TETCO_TRANSCO!I106</f>
        <v>-0.02</v>
      </c>
      <c r="P93" s="91">
        <f>TETCO_TRANSCO!K106</f>
        <v>0.36250000000000004</v>
      </c>
      <c r="Q93" s="91">
        <f>TETCO_TRANSCO!L106</f>
        <v>2.5000000000000001E-2</v>
      </c>
      <c r="R93" s="91">
        <f>TETCO_TRANSCO!N106</f>
        <v>0.36250000000000004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5">
      <c r="A94">
        <v>0.55188302178756898</v>
      </c>
      <c r="B94" t="str">
        <f t="shared" si="5"/>
        <v>0.40.020.40.070.40.020.40.070.315-0.00250.3625-0.020.36250.0150.3625-0.020.30.02000.40.020.390.04-0.00250.015-0.020.015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-2.5000000000000001E-3</v>
      </c>
      <c r="N94" s="91">
        <f>TETCO_TRANSCO!H107</f>
        <v>0.36250000000000004</v>
      </c>
      <c r="O94" s="91">
        <f>TETCO_TRANSCO!I107</f>
        <v>-0.02</v>
      </c>
      <c r="P94" s="91">
        <f>TETCO_TRANSCO!K107</f>
        <v>0.36250000000000004</v>
      </c>
      <c r="Q94" s="91">
        <f>TETCO_TRANSCO!L107</f>
        <v>1.4999999999999999E-2</v>
      </c>
      <c r="R94" s="91">
        <f>TETCO_TRANSCO!N107</f>
        <v>0.36250000000000004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-2.5000000000000001E-3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5">
      <c r="A95">
        <v>0.54855078717235606</v>
      </c>
      <c r="B95" t="str">
        <f t="shared" si="5"/>
        <v>0.39750.020.39750.050.39750.020.39750.050.29-0.00250.2725-0.040.27250.0150.2725-0.020.30.02000.39750.020.38750.04-0.00250.015-0.020.015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-2.5000000000000001E-3</v>
      </c>
      <c r="N95" s="91">
        <f>TETCO_TRANSCO!H108</f>
        <v>0.27250000000000002</v>
      </c>
      <c r="O95" s="91">
        <f>TETCO_TRANSCO!I108</f>
        <v>-0.04</v>
      </c>
      <c r="P95" s="91">
        <f>TETCO_TRANSCO!K108</f>
        <v>0.27250000000000002</v>
      </c>
      <c r="Q95" s="91">
        <f>TETCO_TRANSCO!L108</f>
        <v>1.4999999999999999E-2</v>
      </c>
      <c r="R95" s="91">
        <f>TETCO_TRANSCO!N108</f>
        <v>0.27250000000000002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-2.5000000000000001E-3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5">
      <c r="A96">
        <v>0.54534651850108529</v>
      </c>
      <c r="B96" t="str">
        <f t="shared" si="5"/>
        <v>0.40.020.40.050.40.020.40.050.35-0.0050.2925-0.0850.29250.010.2925-0.0550.30.02000.40.020.390.04-0.0050.01-0.0550.01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0.35000000000000009</v>
      </c>
      <c r="M96" s="91">
        <f>TETCO_TRANSCO!F109</f>
        <v>-5.0000000000000001E-3</v>
      </c>
      <c r="N96" s="91">
        <f>TETCO_TRANSCO!H109</f>
        <v>0.29250000000000004</v>
      </c>
      <c r="O96" s="91">
        <f>TETCO_TRANSCO!I109</f>
        <v>-8.4999999999999992E-2</v>
      </c>
      <c r="P96" s="91">
        <f>TETCO_TRANSCO!K109</f>
        <v>0.29250000000000004</v>
      </c>
      <c r="Q96" s="91">
        <f>TETCO_TRANSCO!L109</f>
        <v>9.9999999999999985E-3</v>
      </c>
      <c r="R96" s="91">
        <f>TETCO_TRANSCO!N109</f>
        <v>0.29250000000000004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5">
      <c r="A97">
        <v>0.54205645526123303</v>
      </c>
      <c r="B97" t="str">
        <f t="shared" si="5"/>
        <v>0.5550.050.5550.140.5550.050.5550.140.410.040.415-0.170.4150.060.415-0.051.10.02000.5050.10.4850.120.040.06-0.050.06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0.41</v>
      </c>
      <c r="M97" s="91">
        <f>TETCO_TRANSCO!F110</f>
        <v>0.04</v>
      </c>
      <c r="N97" s="91">
        <f>TETCO_TRANSCO!H110</f>
        <v>0.41500000000000004</v>
      </c>
      <c r="O97" s="91">
        <f>TETCO_TRANSCO!I110</f>
        <v>-0.16999999999999998</v>
      </c>
      <c r="P97" s="91">
        <f>TETCO_TRANSCO!K110</f>
        <v>0.41500000000000004</v>
      </c>
      <c r="Q97" s="91">
        <f>TETCO_TRANSCO!L110</f>
        <v>0.06</v>
      </c>
      <c r="R97" s="91">
        <f>TETCO_TRANSCO!N110</f>
        <v>0.41500000000000004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5">
      <c r="A98">
        <v>0.53889272405489697</v>
      </c>
      <c r="B98" t="str">
        <f t="shared" si="5"/>
        <v>0.910.050.910.290.910.050.910.290.7250.040.98-0.130.980.160.98-0.051.10.022000.840.30.840.320.040.16-0.050.16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0.72500000000000009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5">
      <c r="A99">
        <v>0.53564426886288674</v>
      </c>
      <c r="B99" t="str">
        <f t="shared" si="5"/>
        <v>1.2150.051.2150.321.2150.051.2150.320.9650.041.6-0.251.60.341.6-0.21.10.022001.1350.051.1350.070.040.34-0.20.34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0.96500000000000008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5">
      <c r="A100">
        <v>0.53241674538995054</v>
      </c>
      <c r="B100" t="str">
        <f t="shared" si="5"/>
        <v>1.2150.051.2150.321.2150.051.2150.320.9450.041.6-0.281.60.341.6-0.200001.1350.051.1350.070.040.34-0.20.34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0.94500000000000006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5">
      <c r="A101">
        <v>0.52951943566692272</v>
      </c>
      <c r="B101" t="str">
        <f t="shared" si="5"/>
        <v>0.6550.050.6550.150.6550.050.6550.150.480.040.47-0.170.470.10.47-0.0500000.6050.050.5850.070.040.1-0.050.1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0.48</v>
      </c>
      <c r="M101" s="91">
        <f>TETCO_TRANSCO!F114</f>
        <v>0.04</v>
      </c>
      <c r="N101" s="91">
        <f>TETCO_TRANSCO!H114</f>
        <v>0.47000000000000003</v>
      </c>
      <c r="O101" s="91">
        <f>TETCO_TRANSCO!I114</f>
        <v>-0.16999999999999998</v>
      </c>
      <c r="P101" s="91">
        <f>TETCO_TRANSCO!K114</f>
        <v>0.47000000000000003</v>
      </c>
      <c r="Q101" s="91">
        <f>TETCO_TRANSCO!L114</f>
        <v>0.1</v>
      </c>
      <c r="R101" s="91">
        <f>TETCO_TRANSCO!N114</f>
        <v>0.47000000000000003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5">
      <c r="A102">
        <v>0.52633135733724123</v>
      </c>
      <c r="B102" t="str">
        <f t="shared" si="5"/>
        <v>0.4350.020.4350.050.4350.020.4350.050.310.00250.3325-0.0850.33250.0250.3325-0.04500000.4350.020.4350.040.00250.025-0.0450.025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2.5000000000000001E-3</v>
      </c>
      <c r="N102" s="91">
        <f>TETCO_TRANSCO!H115</f>
        <v>0.33250000000000002</v>
      </c>
      <c r="O102" s="91">
        <f>TETCO_TRANSCO!I115</f>
        <v>-8.4999999999999992E-2</v>
      </c>
      <c r="P102" s="91">
        <f>TETCO_TRANSCO!K115</f>
        <v>0.33250000000000002</v>
      </c>
      <c r="Q102" s="91">
        <f>TETCO_TRANSCO!L115</f>
        <v>2.5000000000000001E-2</v>
      </c>
      <c r="R102" s="91">
        <f>TETCO_TRANSCO!N115</f>
        <v>0.33250000000000002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2.5000000000000001E-3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5">
      <c r="A103">
        <v>0.523265660419863</v>
      </c>
      <c r="B103" t="str">
        <f t="shared" si="5"/>
        <v>0.3850.020.3850.050.3850.020.3850.050.290.00250.3075-0.0650.30750.0250.3075-0.03500000.3850.020.3850.040.00250.025-0.0350.025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2.5000000000000001E-3</v>
      </c>
      <c r="N103" s="91">
        <f>TETCO_TRANSCO!H116</f>
        <v>0.30750000000000005</v>
      </c>
      <c r="O103" s="91">
        <f>TETCO_TRANSCO!I116</f>
        <v>-6.5000000000000002E-2</v>
      </c>
      <c r="P103" s="91">
        <f>TETCO_TRANSCO!K116</f>
        <v>0.30750000000000005</v>
      </c>
      <c r="Q103" s="91">
        <f>TETCO_TRANSCO!L116</f>
        <v>2.5000000000000001E-2</v>
      </c>
      <c r="R103" s="91">
        <f>TETCO_TRANSCO!N116</f>
        <v>0.30750000000000005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2.5000000000000001E-3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5">
      <c r="A104">
        <v>0.52011782933075656</v>
      </c>
      <c r="B104" t="str">
        <f t="shared" si="5"/>
        <v>0.3850.020.3850.060.3850.020.3850.060.3-0.00250.2925-0.0550.29250.0250.2925-0.03500000.3850.020.3850.04-0.00250.025-0.0350.025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0.29250000000000004</v>
      </c>
      <c r="O104" s="91">
        <f>TETCO_TRANSCO!I117</f>
        <v>-5.5000000000000007E-2</v>
      </c>
      <c r="P104" s="91">
        <f>TETCO_TRANSCO!K117</f>
        <v>0.29250000000000004</v>
      </c>
      <c r="Q104" s="91">
        <f>TETCO_TRANSCO!L117</f>
        <v>2.5000000000000001E-2</v>
      </c>
      <c r="R104" s="91">
        <f>TETCO_TRANSCO!N117</f>
        <v>0.29250000000000004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5">
      <c r="A105">
        <v>0.51709082087675595</v>
      </c>
      <c r="B105" t="str">
        <f t="shared" si="5"/>
        <v>0.39750.020.39750.070.39750.020.39750.070.315-0.00250.3625-0.020.36250.0250.3625-0.0200000.39750.020.39750.04-0.00250.025-0.020.025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0.36250000000000004</v>
      </c>
      <c r="O105" s="91">
        <f>TETCO_TRANSCO!I118</f>
        <v>-0.02</v>
      </c>
      <c r="P105" s="91">
        <f>TETCO_TRANSCO!K118</f>
        <v>0.36250000000000004</v>
      </c>
      <c r="Q105" s="91">
        <f>TETCO_TRANSCO!L118</f>
        <v>2.5000000000000001E-2</v>
      </c>
      <c r="R105" s="91">
        <f>TETCO_TRANSCO!N118</f>
        <v>0.36250000000000004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5">
      <c r="A106">
        <v>0.51398270060116202</v>
      </c>
      <c r="B106" t="str">
        <f t="shared" si="5"/>
        <v>0.40.020.40.070.40.020.40.070.315-0.00250.3625-0.020.36250.0150.3625-0.0200000.40.020.40.04-0.00250.015-0.020.015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-2.5000000000000001E-3</v>
      </c>
      <c r="N106" s="91">
        <f>TETCO_TRANSCO!H119</f>
        <v>0.36250000000000004</v>
      </c>
      <c r="O106" s="91">
        <f>TETCO_TRANSCO!I119</f>
        <v>-0.02</v>
      </c>
      <c r="P106" s="91">
        <f>TETCO_TRANSCO!K119</f>
        <v>0.36250000000000004</v>
      </c>
      <c r="Q106" s="91">
        <f>TETCO_TRANSCO!L119</f>
        <v>1.4999999999999999E-2</v>
      </c>
      <c r="R106" s="91">
        <f>TETCO_TRANSCO!N119</f>
        <v>0.36250000000000004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-2.5000000000000001E-3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5">
      <c r="A107">
        <v>0.51089455805971129</v>
      </c>
      <c r="B107" t="str">
        <f t="shared" si="5"/>
        <v>0.39750.020.39750.050.39750.020.39750.050.29-0.00250.2725-0.040.27250.0150.2725-0.0200000.39750.020.39750.04-0.00250.015-0.020.015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-2.5000000000000001E-3</v>
      </c>
      <c r="N107" s="91">
        <f>TETCO_TRANSCO!H120</f>
        <v>0.27250000000000002</v>
      </c>
      <c r="O107" s="91">
        <f>TETCO_TRANSCO!I120</f>
        <v>-0.04</v>
      </c>
      <c r="P107" s="91">
        <f>TETCO_TRANSCO!K120</f>
        <v>0.27250000000000002</v>
      </c>
      <c r="Q107" s="91">
        <f>TETCO_TRANSCO!L120</f>
        <v>1.4999999999999999E-2</v>
      </c>
      <c r="R107" s="91">
        <f>TETCO_TRANSCO!N120</f>
        <v>0.27250000000000002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-2.5000000000000001E-3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5">
      <c r="A108">
        <v>0.50792492672538303</v>
      </c>
      <c r="B108" t="str">
        <f t="shared" si="5"/>
        <v>0.40.020.40.050.40.020.40.050.35-0.0050.2925-0.0850.29250.010.2925-0.05500000.40.020.40.04-0.0050.01-0.0550.01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0.35000000000000009</v>
      </c>
      <c r="M108" s="91">
        <f>TETCO_TRANSCO!F121</f>
        <v>-5.0000000000000001E-3</v>
      </c>
      <c r="N108" s="91">
        <f>TETCO_TRANSCO!H121</f>
        <v>0.29250000000000004</v>
      </c>
      <c r="O108" s="91">
        <f>TETCO_TRANSCO!I121</f>
        <v>-8.4999999999999992E-2</v>
      </c>
      <c r="P108" s="91">
        <f>TETCO_TRANSCO!K121</f>
        <v>0.29250000000000004</v>
      </c>
      <c r="Q108" s="91">
        <f>TETCO_TRANSCO!L121</f>
        <v>9.9999999999999985E-3</v>
      </c>
      <c r="R108" s="91">
        <f>TETCO_TRANSCO!N121</f>
        <v>0.29250000000000004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5">
      <c r="A109">
        <v>0.50487570009097438</v>
      </c>
      <c r="B109" t="str">
        <f t="shared" si="5"/>
        <v>0.5550.050.5550.140.5550.050.5550.140.410.040.415-0.170.4150.060.415-0.0500000.5050.10.5050.120.040.06-0.050.06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0.41</v>
      </c>
      <c r="M109" s="91">
        <f>TETCO_TRANSCO!F122</f>
        <v>0.04</v>
      </c>
      <c r="N109" s="91">
        <f>TETCO_TRANSCO!H122</f>
        <v>0.41500000000000004</v>
      </c>
      <c r="O109" s="91">
        <f>TETCO_TRANSCO!I122</f>
        <v>-0.16999999999999998</v>
      </c>
      <c r="P109" s="91">
        <f>TETCO_TRANSCO!K122</f>
        <v>0.41500000000000004</v>
      </c>
      <c r="Q109" s="91">
        <f>TETCO_TRANSCO!L122</f>
        <v>0.06</v>
      </c>
      <c r="R109" s="91">
        <f>TETCO_TRANSCO!N122</f>
        <v>0.41500000000000004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5">
      <c r="A110">
        <v>0.50194347785610238</v>
      </c>
      <c r="B110" t="str">
        <f t="shared" si="5"/>
        <v>0.910.050.910.290.910.050.910.290.7250.040.98-0.130.980.160.98-0.0500000.840.30.840.320.040.16-0.050.16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0.72500000000000009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5">
      <c r="A111">
        <v>0.49893264928155245</v>
      </c>
      <c r="B111" t="str">
        <f t="shared" si="5"/>
        <v>1.2150.051.2150.321.2150.051.2150.320.9650.041.6-0.251.60.341.6-0.200001.1350.051.1350.070.040.34-0.20.34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0.96500000000000008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5">
      <c r="A112">
        <v>0.49594113833771042</v>
      </c>
      <c r="B112" t="str">
        <f t="shared" si="5"/>
        <v>1.2150.051.2150.321.2150.051.2150.320.9450.041.6-0.281.60.341.6-0.200001.1350.051.1350.070.040.34-0.20.34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0.94500000000000006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5">
      <c r="A113">
        <v>0.49325562343639606</v>
      </c>
      <c r="B113" t="str">
        <f t="shared" si="5"/>
        <v>0.6550.050.6550.150.6550.050.6550.150.480.040.47-0.170.470.10.47-0.0500000.6050.050.6050.070.040.1-0.050.1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0.48</v>
      </c>
      <c r="M113" s="91">
        <f>TETCO_TRANSCO!F126</f>
        <v>0.04</v>
      </c>
      <c r="N113" s="91">
        <f>TETCO_TRANSCO!H126</f>
        <v>0.47000000000000003</v>
      </c>
      <c r="O113" s="91">
        <f>TETCO_TRANSCO!I126</f>
        <v>-0.16999999999999998</v>
      </c>
      <c r="P113" s="91">
        <f>TETCO_TRANSCO!K126</f>
        <v>0.47000000000000003</v>
      </c>
      <c r="Q113" s="91">
        <f>TETCO_TRANSCO!L126</f>
        <v>0.1</v>
      </c>
      <c r="R113" s="91">
        <f>TETCO_TRANSCO!N126</f>
        <v>0.47000000000000003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5">
      <c r="A114">
        <v>0.49030051733138863</v>
      </c>
      <c r="B114" t="str">
        <f t="shared" si="5"/>
        <v>0.4350.020.4350.050.4350.020.4350.050.310.00250.3325-0.0850.33250.0250.3325-0.04500000.4350.020.4350.040.00250.025-0.0450.025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2.5000000000000001E-3</v>
      </c>
      <c r="N114" s="91">
        <f>TETCO_TRANSCO!H127</f>
        <v>0.33250000000000002</v>
      </c>
      <c r="O114" s="91">
        <f>TETCO_TRANSCO!I127</f>
        <v>-8.4999999999999992E-2</v>
      </c>
      <c r="P114" s="91">
        <f>TETCO_TRANSCO!K127</f>
        <v>0.33250000000000002</v>
      </c>
      <c r="Q114" s="91">
        <f>TETCO_TRANSCO!L127</f>
        <v>2.5000000000000001E-2</v>
      </c>
      <c r="R114" s="91">
        <f>TETCO_TRANSCO!N127</f>
        <v>0.33250000000000002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2.5000000000000001E-3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5">
      <c r="A115">
        <v>0.48745877199802518</v>
      </c>
      <c r="B115" t="str">
        <f t="shared" si="5"/>
        <v>0.3850.020.3850.050.3850.020.3850.050.290.00250.3075-0.0650.30750.0250.3075-0.03500000.3850.020.3850.040.00250.025-0.0350.025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2.5000000000000001E-3</v>
      </c>
      <c r="N115" s="91">
        <f>TETCO_TRANSCO!H128</f>
        <v>0.30750000000000005</v>
      </c>
      <c r="O115" s="91">
        <f>TETCO_TRANSCO!I128</f>
        <v>-6.5000000000000002E-2</v>
      </c>
      <c r="P115" s="91">
        <f>TETCO_TRANSCO!K128</f>
        <v>0.30750000000000005</v>
      </c>
      <c r="Q115" s="91">
        <f>TETCO_TRANSCO!L128</f>
        <v>2.5000000000000001E-2</v>
      </c>
      <c r="R115" s="91">
        <f>TETCO_TRANSCO!N128</f>
        <v>0.30750000000000005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2.5000000000000001E-3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5">
      <c r="A116">
        <v>0.48454081290229367</v>
      </c>
      <c r="B116" t="str">
        <f t="shared" si="5"/>
        <v>0.3850.020.3850.060.3850.020.3850.060.3-0.00250.2925-0.0550.29250.0250.2925-0.03500000.3850.020.3850.04-0.00250.025-0.0350.025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0.29250000000000004</v>
      </c>
      <c r="O116" s="91">
        <f>TETCO_TRANSCO!I129</f>
        <v>-5.5000000000000007E-2</v>
      </c>
      <c r="P116" s="91">
        <f>TETCO_TRANSCO!K129</f>
        <v>0.29250000000000004</v>
      </c>
      <c r="Q116" s="91">
        <f>TETCO_TRANSCO!L129</f>
        <v>2.5000000000000001E-2</v>
      </c>
      <c r="R116" s="91">
        <f>TETCO_TRANSCO!N129</f>
        <v>0.29250000000000004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5">
      <c r="A117">
        <v>0.48166598518981579</v>
      </c>
      <c r="B117" t="str">
        <f t="shared" si="5"/>
        <v>0.39750.020.39750.070.39750.020.39750.070.315-0.00250.3625-0.020.36250.0250.3625-0.0200000.39750.020.39750.04-0.00250.025-0.020.025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0.36250000000000004</v>
      </c>
      <c r="O117" s="91">
        <f>TETCO_TRANSCO!I130</f>
        <v>-0.02</v>
      </c>
      <c r="P117" s="91">
        <f>TETCO_TRANSCO!K130</f>
        <v>0.36250000000000004</v>
      </c>
      <c r="Q117" s="91">
        <f>TETCO_TRANSCO!L130</f>
        <v>2.5000000000000001E-2</v>
      </c>
      <c r="R117" s="91">
        <f>TETCO_TRANSCO!N130</f>
        <v>0.36250000000000004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5">
      <c r="A118">
        <v>0.47869546160343551</v>
      </c>
      <c r="B118" t="str">
        <f t="shared" si="5"/>
        <v>0.40.020.40.070.40.020.40.070.315-0.00250.3625-0.020.36250.0150.3625-0.0200000.40.020.40.04-0.00250.015-0.020.015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-2.5000000000000001E-3</v>
      </c>
      <c r="N118" s="91">
        <f>TETCO_TRANSCO!H131</f>
        <v>0.36250000000000004</v>
      </c>
      <c r="O118" s="91">
        <f>TETCO_TRANSCO!I131</f>
        <v>-0.02</v>
      </c>
      <c r="P118" s="91">
        <f>TETCO_TRANSCO!K131</f>
        <v>0.36250000000000004</v>
      </c>
      <c r="Q118" s="91">
        <f>TETCO_TRANSCO!L131</f>
        <v>1.4999999999999999E-2</v>
      </c>
      <c r="R118" s="91">
        <f>TETCO_TRANSCO!N131</f>
        <v>0.36250000000000004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-2.5000000000000001E-3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5">
      <c r="A119">
        <v>0.47574298567816675</v>
      </c>
      <c r="B119" t="str">
        <f t="shared" si="5"/>
        <v>0.39750.020.39750.050.39750.020.39750.050.29-0.00250.2725-0.040.27250.0150.2725-0.0200000.39750.020.39750.04-0.00250.015-0.020.015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-2.5000000000000001E-3</v>
      </c>
      <c r="N119" s="91">
        <f>TETCO_TRANSCO!H132</f>
        <v>0.27250000000000002</v>
      </c>
      <c r="O119" s="91">
        <f>TETCO_TRANSCO!I132</f>
        <v>-0.04</v>
      </c>
      <c r="P119" s="91">
        <f>TETCO_TRANSCO!K132</f>
        <v>0.27250000000000002</v>
      </c>
      <c r="Q119" s="91">
        <f>TETCO_TRANSCO!L132</f>
        <v>1.4999999999999999E-2</v>
      </c>
      <c r="R119" s="91">
        <f>TETCO_TRANSCO!N132</f>
        <v>0.27250000000000002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-2.5000000000000001E-3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5">
      <c r="A120">
        <v>0.472902833010521</v>
      </c>
      <c r="B120" t="str">
        <f t="shared" si="5"/>
        <v>0.40.020.40.050.40.020.40.050.35-0.0050.2925-0.0850.29250.010.2925-0.05500000.40.020.40.04-0.0050.01-0.0550.01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0.35000000000000009</v>
      </c>
      <c r="M120" s="91">
        <f>TETCO_TRANSCO!F133</f>
        <v>-5.0000000000000001E-3</v>
      </c>
      <c r="N120" s="91">
        <f>TETCO_TRANSCO!H133</f>
        <v>0.29250000000000004</v>
      </c>
      <c r="O120" s="91">
        <f>TETCO_TRANSCO!I133</f>
        <v>-8.4999999999999992E-2</v>
      </c>
      <c r="P120" s="91">
        <f>TETCO_TRANSCO!K133</f>
        <v>0.29250000000000004</v>
      </c>
      <c r="Q120" s="91">
        <f>TETCO_TRANSCO!L133</f>
        <v>9.9999999999999985E-3</v>
      </c>
      <c r="R120" s="91">
        <f>TETCO_TRANSCO!N133</f>
        <v>0.29250000000000004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5">
      <c r="A121">
        <v>0.46998555563476219</v>
      </c>
      <c r="B121" t="str">
        <f t="shared" si="5"/>
        <v>0.5550.050.5550.140.5550.050.5550.140.410.040.415-0.170.4150.060.415-0.0500000.5050.10.50500.040.06-0.050.06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0.41</v>
      </c>
      <c r="M121" s="91">
        <f>TETCO_TRANSCO!F134</f>
        <v>0.04</v>
      </c>
      <c r="N121" s="91">
        <f>TETCO_TRANSCO!H134</f>
        <v>0.41500000000000004</v>
      </c>
      <c r="O121" s="91">
        <f>TETCO_TRANSCO!I134</f>
        <v>-0.16999999999999998</v>
      </c>
      <c r="P121" s="91">
        <f>TETCO_TRANSCO!K134</f>
        <v>0.41500000000000004</v>
      </c>
      <c r="Q121" s="91">
        <f>TETCO_TRANSCO!L134</f>
        <v>0.06</v>
      </c>
      <c r="R121" s="91">
        <f>TETCO_TRANSCO!N134</f>
        <v>0.41500000000000004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5">
      <c r="A122">
        <v>0.46717926558706785</v>
      </c>
      <c r="B122" t="str">
        <f t="shared" si="5"/>
        <v>0.910.050.910.290.910.050.910.290.7250.040.98-0.130.980.160.98-0.0500000.840.30.8400.040.16-0.050.16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0.72500000000000009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5">
      <c r="A123">
        <v>0.4642967736157349</v>
      </c>
      <c r="B123" t="str">
        <f t="shared" si="5"/>
        <v>1.2150.051.2150.321.2150.051.2150.320.9650.041.6-0.251.60.341.6-0.200001.1350.051.13500.040.34-0.20.34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0.96500000000000008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5">
      <c r="A124">
        <v>0.46143180267388706</v>
      </c>
      <c r="B124" t="str">
        <f t="shared" si="5"/>
        <v>1.2150.051.2150.321.2150.051.2150.320.9450.041.6-0.281.60.341.6-0.200001.1350.051.13500.040.34-0.20.34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0.94500000000000006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5">
      <c r="A125">
        <v>0.45885905945967637</v>
      </c>
      <c r="B125" t="str">
        <f t="shared" si="5"/>
        <v>0.6550.050.6550.150.6550.050.6550.150.480.040.47-0.170.470.10.47-0.0500000.6050.050.60500.040.1-0.050.1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0.48</v>
      </c>
      <c r="M125" s="91">
        <f>TETCO_TRANSCO!F138</f>
        <v>0.04</v>
      </c>
      <c r="N125" s="91">
        <f>TETCO_TRANSCO!H138</f>
        <v>0.47000000000000003</v>
      </c>
      <c r="O125" s="91">
        <f>TETCO_TRANSCO!I138</f>
        <v>-0.16999999999999998</v>
      </c>
      <c r="P125" s="91">
        <f>TETCO_TRANSCO!K138</f>
        <v>0.47000000000000003</v>
      </c>
      <c r="Q125" s="91">
        <f>TETCO_TRANSCO!L138</f>
        <v>0.1</v>
      </c>
      <c r="R125" s="91">
        <f>TETCO_TRANSCO!N138</f>
        <v>0.47000000000000003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5">
      <c r="A126">
        <v>0.45602714584177795</v>
      </c>
      <c r="B126" t="str">
        <f t="shared" si="5"/>
        <v>0.4350.020.4350.050.4350.020.4350.050.310.00250.3325-0.0850.33250.0250.3325-0.04500000.4350.020.43500.00250.025-0.0450.025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2.5000000000000001E-3</v>
      </c>
      <c r="N126" s="91">
        <f>TETCO_TRANSCO!H139</f>
        <v>0.33250000000000002</v>
      </c>
      <c r="O126" s="91">
        <f>TETCO_TRANSCO!I139</f>
        <v>-8.4999999999999992E-2</v>
      </c>
      <c r="P126" s="91">
        <f>TETCO_TRANSCO!K139</f>
        <v>0.33250000000000002</v>
      </c>
      <c r="Q126" s="91">
        <f>TETCO_TRANSCO!L139</f>
        <v>2.5000000000000001E-2</v>
      </c>
      <c r="R126" s="91">
        <f>TETCO_TRANSCO!N139</f>
        <v>0.33250000000000002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2.5000000000000001E-3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5">
      <c r="A127">
        <v>0.4533029794839874</v>
      </c>
      <c r="B127" t="str">
        <f t="shared" si="5"/>
        <v>0.3850.020.3850.050.3850.020.3850.050.290.00250.3075-0.0650.30750.0250.3075-0.03500000.3850.020.38500.00250.025-0.0350.025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2.5000000000000001E-3</v>
      </c>
      <c r="N127" s="91">
        <f>TETCO_TRANSCO!H140</f>
        <v>0.30750000000000005</v>
      </c>
      <c r="O127" s="91">
        <f>TETCO_TRANSCO!I140</f>
        <v>-6.5000000000000002E-2</v>
      </c>
      <c r="P127" s="91">
        <f>TETCO_TRANSCO!K140</f>
        <v>0.30750000000000005</v>
      </c>
      <c r="Q127" s="91">
        <f>TETCO_TRANSCO!L140</f>
        <v>2.5000000000000001E-2</v>
      </c>
      <c r="R127" s="91">
        <f>TETCO_TRANSCO!N140</f>
        <v>0.30750000000000005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2.5000000000000001E-3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5">
      <c r="A128">
        <v>0.45050484897420406</v>
      </c>
      <c r="B128" t="str">
        <f t="shared" si="5"/>
        <v>0.3850.020.3850.060.3850.020.3850.060.3-0.00250.2925-0.0550.29250.0250.2925-0.03500000.3850.020.3850-0.00250.025-0.0350.025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0.29250000000000004</v>
      </c>
      <c r="O128" s="91">
        <f>TETCO_TRANSCO!I141</f>
        <v>-5.5000000000000007E-2</v>
      </c>
      <c r="P128" s="91">
        <f>TETCO_TRANSCO!K141</f>
        <v>0.29250000000000004</v>
      </c>
      <c r="Q128" s="91">
        <f>TETCO_TRANSCO!L141</f>
        <v>2.5000000000000001E-2</v>
      </c>
      <c r="R128" s="91">
        <f>TETCO_TRANSCO!N141</f>
        <v>0.29250000000000004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5">
      <c r="A129">
        <v>0.44781318338769199</v>
      </c>
      <c r="B129" t="str">
        <f t="shared" si="5"/>
        <v>0.39750.020.39750.070.39750.020.39750.070.315-0.00250.3625-0.020.36250.0250.3625-0.0200000.39750.0200-0.00250.025-0.020.025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0.36250000000000004</v>
      </c>
      <c r="O129" s="91">
        <f>TETCO_TRANSCO!I142</f>
        <v>-0.02</v>
      </c>
      <c r="P129" s="91">
        <f>TETCO_TRANSCO!K142</f>
        <v>0.36250000000000004</v>
      </c>
      <c r="Q129" s="91">
        <f>TETCO_TRANSCO!L142</f>
        <v>2.5000000000000001E-2</v>
      </c>
      <c r="R129" s="91">
        <f>TETCO_TRANSCO!N142</f>
        <v>0.36250000000000004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5">
      <c r="A130">
        <v>0.44504843918956177</v>
      </c>
      <c r="B130" t="str">
        <f t="shared" si="5"/>
        <v>0.40.020.40.070.40.020.40.070.315-0.00250.3625-0.020.36250.0150.3625-0.0200000.40.0200-0.00250.015-0.020.015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-2.5000000000000001E-3</v>
      </c>
      <c r="N130" s="91">
        <f>TETCO_TRANSCO!H143</f>
        <v>0.36250000000000004</v>
      </c>
      <c r="O130" s="91">
        <f>TETCO_TRANSCO!I143</f>
        <v>-0.02</v>
      </c>
      <c r="P130" s="91">
        <f>TETCO_TRANSCO!K143</f>
        <v>0.36250000000000004</v>
      </c>
      <c r="Q130" s="91">
        <f>TETCO_TRANSCO!L143</f>
        <v>1.4999999999999999E-2</v>
      </c>
      <c r="R130" s="91">
        <f>TETCO_TRANSCO!N143</f>
        <v>0.36250000000000004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-2.5000000000000001E-3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5">
      <c r="A131">
        <v>0.44230051121228436</v>
      </c>
      <c r="B131" t="str">
        <f t="shared" si="5"/>
        <v>0.39750.020.39750.050.39750.020.39750.050.29-0.00250.2725-0.040.27250.0150.2725-0.0200000.39750.0200-0.00250.015-0.020.015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-2.5000000000000001E-3</v>
      </c>
      <c r="N131" s="91">
        <f>TETCO_TRANSCO!H144</f>
        <v>0.27250000000000002</v>
      </c>
      <c r="O131" s="91">
        <f>TETCO_TRANSCO!I144</f>
        <v>-0.04</v>
      </c>
      <c r="P131" s="91">
        <f>TETCO_TRANSCO!K144</f>
        <v>0.27250000000000002</v>
      </c>
      <c r="Q131" s="91">
        <f>TETCO_TRANSCO!L144</f>
        <v>1.4999999999999999E-2</v>
      </c>
      <c r="R131" s="91">
        <f>TETCO_TRANSCO!N144</f>
        <v>0.27250000000000002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-2.5000000000000001E-3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5">
      <c r="A132">
        <v>0.43965714250492288</v>
      </c>
      <c r="B132" t="str">
        <f t="shared" si="5"/>
        <v>0.40.020.40.050.40.020.40.050.35-0.0050.2925-0.0850.29250.010.2925-0.05500000.40.0200-0.0050.01-0.0550.01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0.35000000000000009</v>
      </c>
      <c r="M132" s="91">
        <f>TETCO_TRANSCO!F145</f>
        <v>-5.0000000000000001E-3</v>
      </c>
      <c r="N132" s="91">
        <f>TETCO_TRANSCO!H145</f>
        <v>0.29250000000000004</v>
      </c>
      <c r="O132" s="91">
        <f>TETCO_TRANSCO!I145</f>
        <v>-8.4999999999999992E-2</v>
      </c>
      <c r="P132" s="91">
        <f>TETCO_TRANSCO!K145</f>
        <v>0.29250000000000004</v>
      </c>
      <c r="Q132" s="91">
        <f>TETCO_TRANSCO!L145</f>
        <v>9.9999999999999985E-3</v>
      </c>
      <c r="R132" s="91">
        <f>TETCO_TRANSCO!N145</f>
        <v>0.29250000000000004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5">
      <c r="A133">
        <v>0.43694201104789293</v>
      </c>
      <c r="B133" t="str">
        <f t="shared" si="5"/>
        <v>0.5550.050.5550.140.5550.050.5550.140.410.040.415-0.170.4150.060.415-0.0500000.5050.1000.040.06-0.050.06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0.41</v>
      </c>
      <c r="M133" s="91">
        <f>TETCO_TRANSCO!F146</f>
        <v>0.04</v>
      </c>
      <c r="N133" s="91">
        <f>TETCO_TRANSCO!H146</f>
        <v>0.41500000000000004</v>
      </c>
      <c r="O133" s="91">
        <f>TETCO_TRANSCO!I146</f>
        <v>-0.16999999999999998</v>
      </c>
      <c r="P133" s="91">
        <f>TETCO_TRANSCO!K146</f>
        <v>0.41500000000000004</v>
      </c>
      <c r="Q133" s="91">
        <f>TETCO_TRANSCO!L146</f>
        <v>0.06</v>
      </c>
      <c r="R133" s="91">
        <f>TETCO_TRANSCO!N146</f>
        <v>0.41500000000000004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5">
      <c r="A134">
        <v>0.43433019388233479</v>
      </c>
      <c r="B134" t="str">
        <f t="shared" si="5"/>
        <v>0.910.050.910.290.910.050.910.290.7250.040.98-0.130.980.160.98-0.0500000.840.3000.040.16-0.050.16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0.72500000000000009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5">
      <c r="A135">
        <v>0.43164747355118072</v>
      </c>
      <c r="B135" t="str">
        <f t="shared" si="5"/>
        <v>1.2150.051.2150.321.2150.051.2150.320.9650.041.6-0.251.60.341.6-0.200001.1350.05000.040.34-0.20.34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0.96500000000000008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5">
      <c r="A136">
        <v>0.42898107818271358</v>
      </c>
      <c r="B136" t="str">
        <f t="shared" si="5"/>
        <v>1.2150.051.2150.321.2150.051.2150.320.9450.041.6-0.281.60.341.6-0.200001.1350.05000.040.34-0.20.34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0.94500000000000006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5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0.6550.050.6550.150.6550.050.6550.150.480.040.47-0.170.470.10.47-0.0500000.6050.05000.040.1-0.050.1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0.48</v>
      </c>
      <c r="M137" s="91">
        <f>TETCO_TRANSCO!F150</f>
        <v>0.04</v>
      </c>
      <c r="N137" s="91">
        <f>TETCO_TRANSCO!H150</f>
        <v>0.47000000000000003</v>
      </c>
      <c r="O137" s="91">
        <f>TETCO_TRANSCO!I150</f>
        <v>-0.16999999999999998</v>
      </c>
      <c r="P137" s="91">
        <f>TETCO_TRANSCO!K150</f>
        <v>0.47000000000000003</v>
      </c>
      <c r="Q137" s="91">
        <f>TETCO_TRANSCO!L150</f>
        <v>0.1</v>
      </c>
      <c r="R137" s="91">
        <f>TETCO_TRANSCO!N150</f>
        <v>0.47000000000000003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5">
      <c r="A138">
        <v>0.42386632478797076</v>
      </c>
      <c r="B138" t="str">
        <f t="shared" si="10"/>
        <v>0.4350.020.4350.050.4350.020.4350.050.310.00250.3325-0.0850.33250.0250.3325-0.04500000.4350.02000.00250.025-0.0450.025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2.5000000000000001E-3</v>
      </c>
      <c r="N138" s="91">
        <f>TETCO_TRANSCO!H151</f>
        <v>0.33250000000000002</v>
      </c>
      <c r="O138" s="91">
        <f>TETCO_TRANSCO!I151</f>
        <v>-8.4999999999999992E-2</v>
      </c>
      <c r="P138" s="91">
        <f>TETCO_TRANSCO!K151</f>
        <v>0.33250000000000002</v>
      </c>
      <c r="Q138" s="91">
        <f>TETCO_TRANSCO!L151</f>
        <v>2.5000000000000001E-2</v>
      </c>
      <c r="R138" s="91">
        <f>TETCO_TRANSCO!N151</f>
        <v>0.33250000000000002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2.5000000000000001E-3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5">
      <c r="A139">
        <v>0.42133152397439516</v>
      </c>
      <c r="B139" t="str">
        <f t="shared" si="10"/>
        <v>0.3850.020.3850.050.3850.020.3850.050.290.00250.3075-0.0650.30750.0250.3075-0.03500000.3850.02000.00250.025-0.0350.025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2.5000000000000001E-3</v>
      </c>
      <c r="N139" s="91">
        <f>TETCO_TRANSCO!H152</f>
        <v>0.30750000000000005</v>
      </c>
      <c r="O139" s="91">
        <f>TETCO_TRANSCO!I152</f>
        <v>-6.5000000000000002E-2</v>
      </c>
      <c r="P139" s="91">
        <f>TETCO_TRANSCO!K152</f>
        <v>0.30750000000000005</v>
      </c>
      <c r="Q139" s="91">
        <f>TETCO_TRANSCO!L152</f>
        <v>2.5000000000000001E-2</v>
      </c>
      <c r="R139" s="91">
        <f>TETCO_TRANSCO!N152</f>
        <v>0.30750000000000005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2.5000000000000001E-3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5">
      <c r="A140">
        <v>0.4187279180563564</v>
      </c>
      <c r="B140" t="str">
        <f t="shared" si="10"/>
        <v>0.3850.020.3850.060.3850.020.3850.060.3-0.00250.2925-0.0550.29250.0250.2925-0.03500000.3850.0200-0.00250.025-0.0350.025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0.29250000000000004</v>
      </c>
      <c r="O140" s="91">
        <f>TETCO_TRANSCO!I153</f>
        <v>-5.5000000000000007E-2</v>
      </c>
      <c r="P140" s="91">
        <f>TETCO_TRANSCO!K153</f>
        <v>0.29250000000000004</v>
      </c>
      <c r="Q140" s="91">
        <f>TETCO_TRANSCO!L153</f>
        <v>2.5000000000000001E-2</v>
      </c>
      <c r="R140" s="91">
        <f>TETCO_TRANSCO!N153</f>
        <v>0.29250000000000004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5">
      <c r="A141">
        <v>0.41622339256965507</v>
      </c>
      <c r="B141" t="str">
        <f t="shared" si="10"/>
        <v>0.39750.020.39750.070.39750.020.39750.070.315-0.00250.3625-0.020.36250.0250.3625-0.0200000.39750.0200-0.00250.025-0.020.025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0.36250000000000004</v>
      </c>
      <c r="O141" s="91">
        <f>TETCO_TRANSCO!I154</f>
        <v>-0.02</v>
      </c>
      <c r="P141" s="91">
        <f>TETCO_TRANSCO!K154</f>
        <v>0.36250000000000004</v>
      </c>
      <c r="Q141" s="91">
        <f>TETCO_TRANSCO!L154</f>
        <v>2.5000000000000001E-2</v>
      </c>
      <c r="R141" s="91">
        <f>TETCO_TRANSCO!N154</f>
        <v>0.36250000000000004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5">
      <c r="A142">
        <v>0.41365088666952021</v>
      </c>
      <c r="B142" t="str">
        <f t="shared" si="10"/>
        <v>0.40.020.40.070.40.020.40.070.315-0.00250.3625-0.020.36250.0150.3625-0.0200000.40.0200-0.00250.015-0.020.015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-2.5000000000000001E-3</v>
      </c>
      <c r="N142" s="91">
        <f>TETCO_TRANSCO!H155</f>
        <v>0.36250000000000004</v>
      </c>
      <c r="O142" s="91">
        <f>TETCO_TRANSCO!I155</f>
        <v>-0.02</v>
      </c>
      <c r="P142" s="91">
        <f>TETCO_TRANSCO!K155</f>
        <v>0.36250000000000004</v>
      </c>
      <c r="Q142" s="91">
        <f>TETCO_TRANSCO!L155</f>
        <v>1.4999999999999999E-2</v>
      </c>
      <c r="R142" s="91">
        <f>TETCO_TRANSCO!N155</f>
        <v>0.36250000000000004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-2.5000000000000001E-3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5">
      <c r="A143">
        <v>0.41109404525371951</v>
      </c>
      <c r="B143" t="str">
        <f t="shared" si="10"/>
        <v>0.39750.020.39750.050.39750.020.39750.050.29-0.00250.2725-0.040.27250.0150.2725-0.0200000.39750.0200-0.00250.015-0.020.015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-2.5000000000000001E-3</v>
      </c>
      <c r="N143" s="91">
        <f>TETCO_TRANSCO!H156</f>
        <v>0.27250000000000002</v>
      </c>
      <c r="O143" s="91">
        <f>TETCO_TRANSCO!I156</f>
        <v>-0.04</v>
      </c>
      <c r="P143" s="91">
        <f>TETCO_TRANSCO!K156</f>
        <v>0.27250000000000002</v>
      </c>
      <c r="Q143" s="91">
        <f>TETCO_TRANSCO!L156</f>
        <v>1.4999999999999999E-2</v>
      </c>
      <c r="R143" s="91">
        <f>TETCO_TRANSCO!N156</f>
        <v>0.27250000000000002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-2.5000000000000001E-3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5">
      <c r="A144">
        <v>0.40863450881267982</v>
      </c>
      <c r="B144" t="str">
        <f t="shared" si="10"/>
        <v>0.40.020.40.050.40.020.40.050.35-0.0050.2925-0.0850.29250.010.2925-0.05500000.40.0200-0.0050.01-0.0550.01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0.35000000000000009</v>
      </c>
      <c r="M144" s="91">
        <f>TETCO_TRANSCO!F157</f>
        <v>-5.0000000000000001E-3</v>
      </c>
      <c r="N144" s="91">
        <f>TETCO_TRANSCO!H157</f>
        <v>0.29250000000000004</v>
      </c>
      <c r="O144" s="91">
        <f>TETCO_TRANSCO!I157</f>
        <v>-8.4999999999999992E-2</v>
      </c>
      <c r="P144" s="91">
        <f>TETCO_TRANSCO!K157</f>
        <v>0.29250000000000004</v>
      </c>
      <c r="Q144" s="91">
        <f>TETCO_TRANSCO!L157</f>
        <v>9.9999999999999985E-3</v>
      </c>
      <c r="R144" s="91">
        <f>TETCO_TRANSCO!N157</f>
        <v>0.29250000000000004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5">
      <c r="A145">
        <v>0.40610821738045205</v>
      </c>
      <c r="B145" t="str">
        <f t="shared" si="10"/>
        <v>0.5550.050.5550.140.5550.050.5550.140.410.040.415-0.170.4150.060.415-0.0500000.5050.1000.040.06-0.050.06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0.41</v>
      </c>
      <c r="M145" s="91">
        <f>TETCO_TRANSCO!F158</f>
        <v>0.04</v>
      </c>
      <c r="N145" s="91">
        <f>TETCO_TRANSCO!H158</f>
        <v>0.41500000000000004</v>
      </c>
      <c r="O145" s="91">
        <f>TETCO_TRANSCO!I158</f>
        <v>-0.16999999999999998</v>
      </c>
      <c r="P145" s="91">
        <f>TETCO_TRANSCO!K158</f>
        <v>0.41500000000000004</v>
      </c>
      <c r="Q145" s="91">
        <f>TETCO_TRANSCO!L158</f>
        <v>0.06</v>
      </c>
      <c r="R145" s="91">
        <f>TETCO_TRANSCO!N158</f>
        <v>0.41500000000000004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5">
      <c r="A146">
        <v>0.40367807102310749</v>
      </c>
      <c r="B146" t="str">
        <f t="shared" si="10"/>
        <v>0.6050.050.6050.290.6050.050.6050.290.7250.040.98-0.130.980.160.98-0.0500000.5350.3000.040.16-0.050.16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0.72500000000000009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5">
      <c r="A147">
        <v>0.40118197016530482</v>
      </c>
      <c r="B147" t="str">
        <f t="shared" si="10"/>
        <v>0.6050.050.6050.320.6050.050.6050.320.9650.041.6-0.251.60.341.6-0.200000.5250.05000.040.34-0.20.34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0.96500000000000008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5">
      <c r="A148">
        <v>0.39870107565676594</v>
      </c>
      <c r="B148" t="str">
        <f t="shared" si="10"/>
        <v>1.2150.051.2150.321.2150.051.2150.320.9450.041.6-0.281.60.341.6-0.200001.1350.05000.040.34-0.20.34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0.94500000000000006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5">
      <c r="A149">
        <v>0.39647326201966704</v>
      </c>
      <c r="B149" t="str">
        <f t="shared" si="10"/>
        <v>0.6550.050.6550.150.6550.050.6550.150.480.040.47-0.170.470.10.47-0.0500000.6050.05000.040.1-0.050.1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0.48</v>
      </c>
      <c r="M149" s="91">
        <f>TETCO_TRANSCO!F162</f>
        <v>0.04</v>
      </c>
      <c r="N149" s="91">
        <f>TETCO_TRANSCO!H162</f>
        <v>0.47000000000000003</v>
      </c>
      <c r="O149" s="91">
        <f>TETCO_TRANSCO!I162</f>
        <v>-0.16999999999999998</v>
      </c>
      <c r="P149" s="91">
        <f>TETCO_TRANSCO!K162</f>
        <v>0.47000000000000003</v>
      </c>
      <c r="Q149" s="91">
        <f>TETCO_TRANSCO!L162</f>
        <v>0.1</v>
      </c>
      <c r="R149" s="91">
        <f>TETCO_TRANSCO!N162</f>
        <v>0.47000000000000003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5">
      <c r="A150">
        <v>0.39402105709624985</v>
      </c>
      <c r="B150" t="str">
        <f t="shared" si="10"/>
        <v>0.4350.020.4350.050.4350.020.4350.050.310.00250.3325-0.0850.33250.0250.3325-0.04500000.4350.02000.00250.025-0.0450.025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2.5000000000000001E-3</v>
      </c>
      <c r="N150" s="91">
        <f>TETCO_TRANSCO!H163</f>
        <v>0.33250000000000002</v>
      </c>
      <c r="O150" s="91">
        <f>TETCO_TRANSCO!I163</f>
        <v>-8.4999999999999992E-2</v>
      </c>
      <c r="P150" s="91">
        <f>TETCO_TRANSCO!K163</f>
        <v>0.33250000000000002</v>
      </c>
      <c r="Q150" s="91">
        <f>TETCO_TRANSCO!L163</f>
        <v>2.5000000000000001E-2</v>
      </c>
      <c r="R150" s="91">
        <f>TETCO_TRANSCO!N163</f>
        <v>0.33250000000000002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2.5000000000000001E-3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5">
      <c r="A151">
        <v>0.39166218424312266</v>
      </c>
      <c r="B151" t="str">
        <f t="shared" si="10"/>
        <v>0.3850.020.3850.050.3850.020.3850.050.290.00250.3075-0.0650.30750.0250.3075-0.03500000.3850.02000.00250.025-0.0350.025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2.5000000000000001E-3</v>
      </c>
      <c r="N151" s="91">
        <f>TETCO_TRANSCO!H164</f>
        <v>0.30750000000000005</v>
      </c>
      <c r="O151" s="91">
        <f>TETCO_TRANSCO!I164</f>
        <v>-6.5000000000000002E-2</v>
      </c>
      <c r="P151" s="91">
        <f>TETCO_TRANSCO!K164</f>
        <v>0.30750000000000005</v>
      </c>
      <c r="Q151" s="91">
        <f>TETCO_TRANSCO!L164</f>
        <v>2.5000000000000001E-2</v>
      </c>
      <c r="R151" s="91">
        <f>TETCO_TRANSCO!N164</f>
        <v>0.30750000000000005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2.5000000000000001E-3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5">
      <c r="A152">
        <v>0.38923929800411522</v>
      </c>
      <c r="B152" t="str">
        <f t="shared" si="10"/>
        <v>0.3850.020.3850.060.3850.020.3850.060.3-0.00250.2925-0.0550.29250.0250.2925-0.03500000.3850.0200-0.00250.025-0.0350.025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0.29250000000000004</v>
      </c>
      <c r="O152" s="91">
        <f>TETCO_TRANSCO!I165</f>
        <v>-5.5000000000000007E-2</v>
      </c>
      <c r="P152" s="91">
        <f>TETCO_TRANSCO!K165</f>
        <v>0.29250000000000004</v>
      </c>
      <c r="Q152" s="91">
        <f>TETCO_TRANSCO!L165</f>
        <v>2.5000000000000001E-2</v>
      </c>
      <c r="R152" s="91">
        <f>TETCO_TRANSCO!N165</f>
        <v>0.29250000000000004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5">
      <c r="A153">
        <v>0.38690863057259756</v>
      </c>
      <c r="B153" t="str">
        <f t="shared" si="10"/>
        <v>0.39750.020.39750.070.39750.020.39750.070.315-0.00250.3625-0.020.36250.0250.3625-0.0200000.39750.0200-0.00250.025-0.020.025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0.36250000000000004</v>
      </c>
      <c r="O153" s="91">
        <f>TETCO_TRANSCO!I166</f>
        <v>-0.02</v>
      </c>
      <c r="P153" s="91">
        <f>TETCO_TRANSCO!K166</f>
        <v>0.36250000000000004</v>
      </c>
      <c r="Q153" s="91">
        <f>TETCO_TRANSCO!L166</f>
        <v>2.5000000000000001E-2</v>
      </c>
      <c r="R153" s="91">
        <f>TETCO_TRANSCO!N166</f>
        <v>0.36250000000000004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5">
      <c r="A154">
        <v>0.38451471786452296</v>
      </c>
      <c r="B154" t="str">
        <f t="shared" si="10"/>
        <v>0.40.020.40.070.40.020.40.070.315-0.00250.3625-0.020.36250.0150.3625-0.0200000.40.0200-0.00250.015-0.020.015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-2.5000000000000001E-3</v>
      </c>
      <c r="N154" s="91">
        <f>TETCO_TRANSCO!H167</f>
        <v>0.36250000000000004</v>
      </c>
      <c r="O154" s="91">
        <f>TETCO_TRANSCO!I167</f>
        <v>-0.02</v>
      </c>
      <c r="P154" s="91">
        <f>TETCO_TRANSCO!K167</f>
        <v>0.36250000000000004</v>
      </c>
      <c r="Q154" s="91">
        <f>TETCO_TRANSCO!L167</f>
        <v>1.4999999999999999E-2</v>
      </c>
      <c r="R154" s="91">
        <f>TETCO_TRANSCO!N167</f>
        <v>0.36250000000000004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-2.5000000000000001E-3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5">
      <c r="A155">
        <v>0.38213539841933486</v>
      </c>
      <c r="B155" t="str">
        <f t="shared" si="10"/>
        <v>0.39750.020.39750.050.39750.020.39750.050.29-0.00250.2725-0.040.27250.0150.2725-0.0200000.39750.0200-0.00250.015-0.020.015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-2.5000000000000001E-3</v>
      </c>
      <c r="N155" s="91">
        <f>TETCO_TRANSCO!H168</f>
        <v>0.27250000000000002</v>
      </c>
      <c r="O155" s="91">
        <f>TETCO_TRANSCO!I168</f>
        <v>-0.04</v>
      </c>
      <c r="P155" s="91">
        <f>TETCO_TRANSCO!K168</f>
        <v>0.27250000000000002</v>
      </c>
      <c r="Q155" s="91">
        <f>TETCO_TRANSCO!L168</f>
        <v>1.4999999999999999E-2</v>
      </c>
      <c r="R155" s="91">
        <f>TETCO_TRANSCO!N168</f>
        <v>0.27250000000000002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-2.5000000000000001E-3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5">
      <c r="A156">
        <v>0.37984664344238994</v>
      </c>
      <c r="B156" t="str">
        <f t="shared" si="10"/>
        <v>0.40.020.40.050.40.020.40.050.35-0.0050.2925-0.0850.29250.010.2925-0.05500000.40.0200-0.0050.01-0.0550.01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0.35000000000000009</v>
      </c>
      <c r="M156" s="91">
        <f>TETCO_TRANSCO!F169</f>
        <v>-5.0000000000000001E-3</v>
      </c>
      <c r="N156" s="91">
        <f>TETCO_TRANSCO!H169</f>
        <v>0.29250000000000004</v>
      </c>
      <c r="O156" s="91">
        <f>TETCO_TRANSCO!I169</f>
        <v>-8.4999999999999992E-2</v>
      </c>
      <c r="P156" s="91">
        <f>TETCO_TRANSCO!K169</f>
        <v>0.29250000000000004</v>
      </c>
      <c r="Q156" s="91">
        <f>TETCO_TRANSCO!L169</f>
        <v>9.9999999999999985E-3</v>
      </c>
      <c r="R156" s="91">
        <f>TETCO_TRANSCO!N169</f>
        <v>0.29250000000000004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5">
      <c r="A157">
        <v>0.37749578451588017</v>
      </c>
      <c r="B157" t="str">
        <f t="shared" si="10"/>
        <v>0.5550.050.5550.140.5550.050.5550.140.410.040.415-0.170.4150.060.415-0.0500000.5050.1000.040.06-0.050.06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0.41</v>
      </c>
      <c r="M157" s="91">
        <f>TETCO_TRANSCO!F170</f>
        <v>0.04</v>
      </c>
      <c r="N157" s="91">
        <f>TETCO_TRANSCO!H170</f>
        <v>0.41500000000000004</v>
      </c>
      <c r="O157" s="91">
        <f>TETCO_TRANSCO!I170</f>
        <v>-0.16999999999999998</v>
      </c>
      <c r="P157" s="91">
        <f>TETCO_TRANSCO!K170</f>
        <v>0.41500000000000004</v>
      </c>
      <c r="Q157" s="91">
        <f>TETCO_TRANSCO!L170</f>
        <v>0.06</v>
      </c>
      <c r="R157" s="91">
        <f>TETCO_TRANSCO!N170</f>
        <v>0.41500000000000004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5">
      <c r="A158">
        <v>0.37523440930182134</v>
      </c>
      <c r="B158" t="str">
        <f t="shared" si="10"/>
        <v>0.910.050.910.290.910.050.910.290.7250.040.98-0.130.980.160.98-0.0500000.840.3000.040.16-0.050.16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0.72500000000000009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5">
      <c r="A159">
        <v>0.37291167568203026</v>
      </c>
      <c r="B159" t="str">
        <f t="shared" si="10"/>
        <v>1.2150.051.2150.321.2150.051.2150.320.9650.041.6-0.251.60.341.6-0.200001.1350.05000.040.34-0.20.34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0.96500000000000008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5">
      <c r="A160">
        <v>0.37060310803393909</v>
      </c>
      <c r="B160" t="str">
        <f t="shared" si="10"/>
        <v>1.2150.051.2150.321.2150.051.2150.320.9450.041.6-0.281.60.341.6-0.200001.1350.05000.040.34-0.20.34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0.94500000000000006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5">
      <c r="A161">
        <v>0.36853005534742228</v>
      </c>
      <c r="B161" t="str">
        <f t="shared" si="10"/>
        <v>0.6550.050.6550.150.6550.050.6550.150.480.040.47-0.170.470.10.47-0.0500000.6050.05000.040.1-0.050.1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0.48</v>
      </c>
      <c r="M161" s="91">
        <f>TETCO_TRANSCO!F174</f>
        <v>0.04</v>
      </c>
      <c r="N161" s="91">
        <f>TETCO_TRANSCO!H174</f>
        <v>0.47000000000000003</v>
      </c>
      <c r="O161" s="91">
        <f>TETCO_TRANSCO!I174</f>
        <v>-0.16999999999999998</v>
      </c>
      <c r="P161" s="91">
        <f>TETCO_TRANSCO!K174</f>
        <v>0.47000000000000003</v>
      </c>
      <c r="Q161" s="91">
        <f>TETCO_TRANSCO!L174</f>
        <v>0.1</v>
      </c>
      <c r="R161" s="91">
        <f>TETCO_TRANSCO!N174</f>
        <v>0.47000000000000003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5">
      <c r="A162">
        <v>0.3662482141507859</v>
      </c>
      <c r="B162" t="str">
        <f t="shared" si="10"/>
        <v>0.4350.020.4350.050.4350.020.4350.050.310.00250.3325-0.0850.33250.0250.3325-0.04500000.4350.02000.00250.025-0.0450.025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2.5000000000000001E-3</v>
      </c>
      <c r="N162" s="91">
        <f>TETCO_TRANSCO!H175</f>
        <v>0.33250000000000002</v>
      </c>
      <c r="O162" s="91">
        <f>TETCO_TRANSCO!I175</f>
        <v>-8.4999999999999992E-2</v>
      </c>
      <c r="P162" s="91">
        <f>TETCO_TRANSCO!K175</f>
        <v>0.33250000000000002</v>
      </c>
      <c r="Q162" s="91">
        <f>TETCO_TRANSCO!L175</f>
        <v>2.5000000000000001E-2</v>
      </c>
      <c r="R162" s="91">
        <f>TETCO_TRANSCO!N175</f>
        <v>0.33250000000000002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2.5000000000000001E-3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5">
      <c r="A163">
        <v>0.36405323566549092</v>
      </c>
      <c r="B163" t="str">
        <f t="shared" si="10"/>
        <v>0.3850.020.3850.050.3850.020.3850.050.290.00250.3075-0.0650.30750.0250.3075-0.03500000.3850.02000.00250.025-0.0350.025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2.5000000000000001E-3</v>
      </c>
      <c r="N163" s="91">
        <f>TETCO_TRANSCO!H176</f>
        <v>0.30750000000000005</v>
      </c>
      <c r="O163" s="91">
        <f>TETCO_TRANSCO!I176</f>
        <v>-6.5000000000000002E-2</v>
      </c>
      <c r="P163" s="91">
        <f>TETCO_TRANSCO!K176</f>
        <v>0.30750000000000005</v>
      </c>
      <c r="Q163" s="91">
        <f>TETCO_TRANSCO!L176</f>
        <v>2.5000000000000001E-2</v>
      </c>
      <c r="R163" s="91">
        <f>TETCO_TRANSCO!N176</f>
        <v>0.30750000000000005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2.5000000000000001E-3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5">
      <c r="A164">
        <v>0.36179870660511088</v>
      </c>
      <c r="B164" t="str">
        <f t="shared" si="10"/>
        <v>0.3850.020.3850.060.3850.020.3850.060.3-0.00250.2925-0.0550.29250.0250.2925-0.03500000.3850.0200-0.00250.025-0.0350.025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0.29250000000000004</v>
      </c>
      <c r="O164" s="91">
        <f>TETCO_TRANSCO!I177</f>
        <v>-5.5000000000000007E-2</v>
      </c>
      <c r="P164" s="91">
        <f>TETCO_TRANSCO!K177</f>
        <v>0.29250000000000004</v>
      </c>
      <c r="Q164" s="91">
        <f>TETCO_TRANSCO!L177</f>
        <v>2.5000000000000001E-2</v>
      </c>
      <c r="R164" s="91">
        <f>TETCO_TRANSCO!N177</f>
        <v>0.29250000000000004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5">
      <c r="A165">
        <v>0.35963000300448156</v>
      </c>
      <c r="B165" t="str">
        <f t="shared" si="10"/>
        <v>0.39750.020.39750.070.39750.020.39750.070.315-0.00250.3625-0.020.36250.0250.3625-0.0200000.39750.0200-0.00250.025-0.020.025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0.36250000000000004</v>
      </c>
      <c r="O165" s="91">
        <f>TETCO_TRANSCO!I178</f>
        <v>-0.02</v>
      </c>
      <c r="P165" s="91">
        <f>TETCO_TRANSCO!K178</f>
        <v>0.36250000000000004</v>
      </c>
      <c r="Q165" s="91">
        <f>TETCO_TRANSCO!L178</f>
        <v>2.5000000000000001E-2</v>
      </c>
      <c r="R165" s="91">
        <f>TETCO_TRANSCO!N178</f>
        <v>0.36250000000000004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5">
      <c r="A166">
        <v>0.3574024641798797</v>
      </c>
      <c r="B166" t="str">
        <f t="shared" si="10"/>
        <v>0.40.020.40.070.40.020.40.070.315-0.00250.3625-0.020.36250.0150.3625-0.0200000.40.0200-0.00250.015-0.020.015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-2.5000000000000001E-3</v>
      </c>
      <c r="N166" s="91">
        <f>TETCO_TRANSCO!H179</f>
        <v>0.36250000000000004</v>
      </c>
      <c r="O166" s="91">
        <f>TETCO_TRANSCO!I179</f>
        <v>-0.02</v>
      </c>
      <c r="P166" s="91">
        <f>TETCO_TRANSCO!K179</f>
        <v>0.36250000000000004</v>
      </c>
      <c r="Q166" s="91">
        <f>TETCO_TRANSCO!L179</f>
        <v>1.4999999999999999E-2</v>
      </c>
      <c r="R166" s="91">
        <f>TETCO_TRANSCO!N179</f>
        <v>0.36250000000000004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-2.5000000000000001E-3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5">
      <c r="A167">
        <v>0.3551885195403407</v>
      </c>
      <c r="B167" t="str">
        <f t="shared" si="10"/>
        <v>0.39750.020.39750.050.39750.020.39750.050.29-0.00250.2725-0.040.27250.0150.2725-0.0200000.39750.0200-0.00250.015-0.020.015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-2.5000000000000001E-3</v>
      </c>
      <c r="N167" s="91">
        <f>TETCO_TRANSCO!H180</f>
        <v>0.27250000000000002</v>
      </c>
      <c r="O167" s="91">
        <f>TETCO_TRANSCO!I180</f>
        <v>-0.04</v>
      </c>
      <c r="P167" s="91">
        <f>TETCO_TRANSCO!K180</f>
        <v>0.27250000000000002</v>
      </c>
      <c r="Q167" s="91">
        <f>TETCO_TRANSCO!L180</f>
        <v>1.4999999999999999E-2</v>
      </c>
      <c r="R167" s="91">
        <f>TETCO_TRANSCO!N180</f>
        <v>0.27250000000000002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-2.5000000000000001E-3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5">
      <c r="A168">
        <v>0.35305885900248024</v>
      </c>
      <c r="B168" t="str">
        <f t="shared" si="10"/>
        <v>0.40.020.40.050.40.020.40.050.35-0.0050.2925-0.0850.29250.010.2925-0.05500000.40.0200-0.0050.01-0.0550.01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0.35000000000000009</v>
      </c>
      <c r="M168" s="91">
        <f>TETCO_TRANSCO!F181</f>
        <v>-5.0000000000000001E-3</v>
      </c>
      <c r="N168" s="91">
        <f>TETCO_TRANSCO!H181</f>
        <v>0.29250000000000004</v>
      </c>
      <c r="O168" s="91">
        <f>TETCO_TRANSCO!I181</f>
        <v>-8.4999999999999992E-2</v>
      </c>
      <c r="P168" s="91">
        <f>TETCO_TRANSCO!K181</f>
        <v>0.29250000000000004</v>
      </c>
      <c r="Q168" s="91">
        <f>TETCO_TRANSCO!L181</f>
        <v>9.9999999999999985E-3</v>
      </c>
      <c r="R168" s="91">
        <f>TETCO_TRANSCO!N181</f>
        <v>0.29250000000000004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5">
      <c r="A169">
        <v>0.350871426156461</v>
      </c>
      <c r="B169" t="str">
        <f t="shared" si="10"/>
        <v>0.5550.050.5550.140.5550.050.5550.140.410.040.415-0.170.4150.060.415-0.0500000.5050.1000.040.06-0.050.06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0.41</v>
      </c>
      <c r="M169" s="91">
        <f>TETCO_TRANSCO!F182</f>
        <v>0.04</v>
      </c>
      <c r="N169" s="91">
        <f>TETCO_TRANSCO!H182</f>
        <v>0.41500000000000004</v>
      </c>
      <c r="O169" s="91">
        <f>TETCO_TRANSCO!I182</f>
        <v>-0.16999999999999998</v>
      </c>
      <c r="P169" s="91">
        <f>TETCO_TRANSCO!K182</f>
        <v>0.41500000000000004</v>
      </c>
      <c r="Q169" s="91">
        <f>TETCO_TRANSCO!L182</f>
        <v>0.06</v>
      </c>
      <c r="R169" s="91">
        <f>TETCO_TRANSCO!N182</f>
        <v>0.41500000000000004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5">
      <c r="A170">
        <v>0.34876727048260708</v>
      </c>
      <c r="B170" t="str">
        <f t="shared" si="10"/>
        <v>0.910.050.910.290.910.050.910.290.7250.040.98-0.130.980.160.98-0.0500000.840.3000.040.16-0.050.16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0.72500000000000009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5">
      <c r="A171">
        <v>0.34660603681230401</v>
      </c>
      <c r="B171" t="str">
        <f t="shared" si="10"/>
        <v>1.2150.051.2150.321.2150.051.2150.320.9650.041.6-0.251.60.341.6-0.200001.1350.05000.040.34-0.20.34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0.96500000000000008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5">
      <c r="A172">
        <v>0.3444579988363769</v>
      </c>
      <c r="B172" t="str">
        <f t="shared" si="10"/>
        <v>1.2150.051.2150.321.2150.051.2150.320.9450.041.6-0.281.60.341.6-0.200001.1350.05000.040.34-0.20.34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0.94500000000000006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5">
      <c r="A173">
        <v>0.34252911148957288</v>
      </c>
      <c r="B173" t="str">
        <f t="shared" si="10"/>
        <v>0.6550.050.6550.150.6550.050.6550.150.480.040.47-0.170.470.10.47-0.0500000.6050.05000.040.1-0.050.1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0.48</v>
      </c>
      <c r="M173" s="91">
        <f>TETCO_TRANSCO!F186</f>
        <v>0.04</v>
      </c>
      <c r="N173" s="91">
        <f>TETCO_TRANSCO!H186</f>
        <v>0.47000000000000003</v>
      </c>
      <c r="O173" s="91">
        <f>TETCO_TRANSCO!I186</f>
        <v>-0.16999999999999998</v>
      </c>
      <c r="P173" s="91">
        <f>TETCO_TRANSCO!K186</f>
        <v>0.47000000000000003</v>
      </c>
      <c r="Q173" s="91">
        <f>TETCO_TRANSCO!L186</f>
        <v>0.1</v>
      </c>
      <c r="R173" s="91">
        <f>TETCO_TRANSCO!N186</f>
        <v>0.47000000000000003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5">
      <c r="A174">
        <v>0.34040596912538978</v>
      </c>
      <c r="B174" t="str">
        <f t="shared" si="10"/>
        <v>0.4350.020.4350.050.4350.020.4350.050.310.00250.3325-0.0850.33250.0250.3325-0.04500000.4350.02000.00250.025-0.0450.025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2.5000000000000001E-3</v>
      </c>
      <c r="N174" s="91">
        <f>TETCO_TRANSCO!H187</f>
        <v>0.33250000000000002</v>
      </c>
      <c r="O174" s="91">
        <f>TETCO_TRANSCO!I187</f>
        <v>-8.4999999999999992E-2</v>
      </c>
      <c r="P174" s="91">
        <f>TETCO_TRANSCO!K187</f>
        <v>0.33250000000000002</v>
      </c>
      <c r="Q174" s="91">
        <f>TETCO_TRANSCO!L187</f>
        <v>2.5000000000000001E-2</v>
      </c>
      <c r="R174" s="91">
        <f>TETCO_TRANSCO!N187</f>
        <v>0.33250000000000002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2.5000000000000001E-3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5">
      <c r="A175">
        <v>0.33836366203031709</v>
      </c>
      <c r="B175" t="str">
        <f t="shared" si="10"/>
        <v>0.3850.020.3850.050.3850.020.3850.050.290.00250.3075-0.0650.30750.0250.3075-0.03500000.3850.02000.00250.025-0.0350.025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2.5000000000000001E-3</v>
      </c>
      <c r="N175" s="91">
        <f>TETCO_TRANSCO!H188</f>
        <v>0.30750000000000005</v>
      </c>
      <c r="O175" s="91">
        <f>TETCO_TRANSCO!I188</f>
        <v>-6.5000000000000002E-2</v>
      </c>
      <c r="P175" s="91">
        <f>TETCO_TRANSCO!K188</f>
        <v>0.30750000000000005</v>
      </c>
      <c r="Q175" s="91">
        <f>TETCO_TRANSCO!L188</f>
        <v>2.5000000000000001E-2</v>
      </c>
      <c r="R175" s="91">
        <f>TETCO_TRANSCO!N188</f>
        <v>0.30750000000000005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2.5000000000000001E-3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5">
      <c r="A176">
        <v>0.33626596049946761</v>
      </c>
      <c r="B176" t="str">
        <f t="shared" si="10"/>
        <v>0.3850.020.3850.060.3850.020.3850.060.3-0.00250.2925-0.0550.29250.0250.2925-0.03500000.3850.0200-0.00250.025-0.0350.025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0.29250000000000004</v>
      </c>
      <c r="O176" s="91">
        <f>TETCO_TRANSCO!I189</f>
        <v>-5.5000000000000007E-2</v>
      </c>
      <c r="P176" s="91">
        <f>TETCO_TRANSCO!K189</f>
        <v>0.29250000000000004</v>
      </c>
      <c r="Q176" s="91">
        <f>TETCO_TRANSCO!L189</f>
        <v>2.5000000000000001E-2</v>
      </c>
      <c r="R176" s="91">
        <f>TETCO_TRANSCO!N189</f>
        <v>0.29250000000000004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5">
      <c r="A177">
        <v>0.33424812788658292</v>
      </c>
      <c r="B177" t="str">
        <f t="shared" si="10"/>
        <v>0.39750.020.39750.070.39750.020.39750.070.315-0.00250.3625-0.020.36250.0250.3625-0.0200000.39750.0200-0.00250.025-0.020.025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0.36250000000000004</v>
      </c>
      <c r="O177" s="91">
        <f>TETCO_TRANSCO!I190</f>
        <v>-0.02</v>
      </c>
      <c r="P177" s="91">
        <f>TETCO_TRANSCO!K190</f>
        <v>0.36250000000000004</v>
      </c>
      <c r="Q177" s="91">
        <f>TETCO_TRANSCO!L190</f>
        <v>2.5000000000000001E-2</v>
      </c>
      <c r="R177" s="91">
        <f>TETCO_TRANSCO!N190</f>
        <v>0.36250000000000004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5">
      <c r="A178">
        <v>0.33217556700004147</v>
      </c>
      <c r="B178" t="str">
        <f t="shared" si="10"/>
        <v>0.40.020.40.070.40.020.40.070.315-0.00250.3625-0.020.36250.0150.3625-0.0200000.40.0200-0.00250.015-0.020.015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-2.5000000000000001E-3</v>
      </c>
      <c r="N178" s="91">
        <f>TETCO_TRANSCO!H191</f>
        <v>0.36250000000000004</v>
      </c>
      <c r="O178" s="91">
        <f>TETCO_TRANSCO!I191</f>
        <v>-0.02</v>
      </c>
      <c r="P178" s="91">
        <f>TETCO_TRANSCO!K191</f>
        <v>0.36250000000000004</v>
      </c>
      <c r="Q178" s="91">
        <f>TETCO_TRANSCO!L191</f>
        <v>1.4999999999999999E-2</v>
      </c>
      <c r="R178" s="91">
        <f>TETCO_TRANSCO!N191</f>
        <v>0.36250000000000004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-2.5000000000000001E-3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5">
      <c r="A179">
        <v>0.33011566858324848</v>
      </c>
      <c r="B179" t="str">
        <f t="shared" si="10"/>
        <v>0.39750.020.39750.050.39750.020.39750.050.29-0.00250.2725-0.040.27250.0150.2725-0.0200000.39750.0200-0.00250.015-0.020.015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-2.5000000000000001E-3</v>
      </c>
      <c r="N179" s="91">
        <f>TETCO_TRANSCO!H192</f>
        <v>0.27250000000000002</v>
      </c>
      <c r="O179" s="91">
        <f>TETCO_TRANSCO!I192</f>
        <v>-0.04</v>
      </c>
      <c r="P179" s="91">
        <f>TETCO_TRANSCO!K192</f>
        <v>0.27250000000000002</v>
      </c>
      <c r="Q179" s="91">
        <f>TETCO_TRANSCO!L192</f>
        <v>1.4999999999999999E-2</v>
      </c>
      <c r="R179" s="91">
        <f>TETCO_TRANSCO!N192</f>
        <v>0.27250000000000002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-2.5000000000000001E-3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5">
      <c r="A180">
        <v>0.32813420310917046</v>
      </c>
      <c r="B180" t="str">
        <f t="shared" si="10"/>
        <v>0.40.020.40.050.40.020.40.050.35-0.0050.2925-0.0850.29250.010.2925-0.05500000.40.0200-0.0050.01-0.0550.01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0.35000000000000009</v>
      </c>
      <c r="M180" s="91">
        <f>TETCO_TRANSCO!F193</f>
        <v>-5.0000000000000001E-3</v>
      </c>
      <c r="N180" s="91">
        <f>TETCO_TRANSCO!H193</f>
        <v>0.29250000000000004</v>
      </c>
      <c r="O180" s="91">
        <f>TETCO_TRANSCO!I193</f>
        <v>-8.4999999999999992E-2</v>
      </c>
      <c r="P180" s="91">
        <f>TETCO_TRANSCO!K193</f>
        <v>0.29250000000000004</v>
      </c>
      <c r="Q180" s="91">
        <f>TETCO_TRANSCO!L193</f>
        <v>9.9999999999999985E-3</v>
      </c>
      <c r="R180" s="91">
        <f>TETCO_TRANSCO!N193</f>
        <v>0.29250000000000004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5">
      <c r="A181">
        <v>0.32609899917201762</v>
      </c>
      <c r="B181" t="str">
        <f t="shared" si="10"/>
        <v>0.5550.050.5550.140.5550.050.5550.140.410.040.415-0.170.4150.060.415-0.0500000.5050.1000.040.06-0.050.06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0.41</v>
      </c>
      <c r="M181" s="91">
        <f>TETCO_TRANSCO!F194</f>
        <v>0.04</v>
      </c>
      <c r="N181" s="91">
        <f>TETCO_TRANSCO!H194</f>
        <v>0.41500000000000004</v>
      </c>
      <c r="O181" s="91">
        <f>TETCO_TRANSCO!I194</f>
        <v>-0.16999999999999998</v>
      </c>
      <c r="P181" s="91">
        <f>TETCO_TRANSCO!K194</f>
        <v>0.41500000000000004</v>
      </c>
      <c r="Q181" s="91">
        <f>TETCO_TRANSCO!L194</f>
        <v>0.06</v>
      </c>
      <c r="R181" s="91">
        <f>TETCO_TRANSCO!N194</f>
        <v>0.41500000000000004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5">
      <c r="A182">
        <v>0.32414129010804288</v>
      </c>
      <c r="B182" t="str">
        <f t="shared" si="10"/>
        <v>0.910.050.910.290.910.050.910.290.7250.040.98-0.130.980.160.98-0.0500000.840.3000.040.16-0.050.16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0.72500000000000009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5">
      <c r="A183">
        <v>0.32213048912825859</v>
      </c>
      <c r="B183" t="str">
        <f t="shared" si="10"/>
        <v>1.2150.051.2150.321.2150.051.2150.320.9650.041.6-0.251.60.341.6-0.200001.1350.05000.040.34-0.20.34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0.96500000000000008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5">
      <c r="A184">
        <v>0.3201319790177149</v>
      </c>
      <c r="B184" t="str">
        <f t="shared" si="10"/>
        <v>1.2150.051.2150.321.2150.051.2150.320.9450.041.6-0.281.60.341.6-0.200001.1350.05000.040.34-0.20.34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0.94500000000000006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5">
      <c r="A185">
        <v>0.31827346651795507</v>
      </c>
      <c r="B185" t="str">
        <f t="shared" si="10"/>
        <v>0.6550.050.6550.150.6550.050.6550.150.480.040.47-0.170.470.10.47-0.0500000.6050.05000.040.1-0.050.1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0.48</v>
      </c>
      <c r="M185" s="91">
        <f>TETCO_TRANSCO!F198</f>
        <v>0.04</v>
      </c>
      <c r="N185" s="91">
        <f>TETCO_TRANSCO!H198</f>
        <v>0.47000000000000003</v>
      </c>
      <c r="O185" s="91">
        <f>TETCO_TRANSCO!I198</f>
        <v>-0.16999999999999998</v>
      </c>
      <c r="P185" s="91">
        <f>TETCO_TRANSCO!K198</f>
        <v>0.47000000000000003</v>
      </c>
      <c r="Q185" s="91">
        <f>TETCO_TRANSCO!L198</f>
        <v>0.1</v>
      </c>
      <c r="R185" s="91">
        <f>TETCO_TRANSCO!N198</f>
        <v>0.47000000000000003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5">
      <c r="A186">
        <v>0.31629853543052516</v>
      </c>
      <c r="B186" t="str">
        <f t="shared" si="10"/>
        <v>0.4350.020.4350.050.4350.020.4350.050.310.00250.3325-0.0850.33250.0250.3325-0.04500000.4350.02000.00250.025-0.0450.025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2.5000000000000001E-3</v>
      </c>
      <c r="N186" s="91">
        <f>TETCO_TRANSCO!H199</f>
        <v>0.33250000000000002</v>
      </c>
      <c r="O186" s="91">
        <f>TETCO_TRANSCO!I199</f>
        <v>-8.4999999999999992E-2</v>
      </c>
      <c r="P186" s="91">
        <f>TETCO_TRANSCO!K199</f>
        <v>0.33250000000000002</v>
      </c>
      <c r="Q186" s="91">
        <f>TETCO_TRANSCO!L199</f>
        <v>2.5000000000000001E-2</v>
      </c>
      <c r="R186" s="91">
        <f>TETCO_TRANSCO!N199</f>
        <v>0.33250000000000002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2.5000000000000001E-3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5">
      <c r="A187">
        <v>0.31439880951540627</v>
      </c>
      <c r="B187" t="str">
        <f t="shared" si="10"/>
        <v>0.3850.020.3850.050.3850.020.3850.050.290.00250.3075-0.0650.30750.0250.3075-0.03500000.3850.02000.00250.025-0.0350.025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2.5000000000000001E-3</v>
      </c>
      <c r="N187" s="91">
        <f>TETCO_TRANSCO!H200</f>
        <v>0.30750000000000005</v>
      </c>
      <c r="O187" s="91">
        <f>TETCO_TRANSCO!I200</f>
        <v>-6.5000000000000002E-2</v>
      </c>
      <c r="P187" s="91">
        <f>TETCO_TRANSCO!K200</f>
        <v>0.30750000000000005</v>
      </c>
      <c r="Q187" s="91">
        <f>TETCO_TRANSCO!L200</f>
        <v>2.5000000000000001E-2</v>
      </c>
      <c r="R187" s="91">
        <f>TETCO_TRANSCO!N200</f>
        <v>0.30750000000000005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2.5000000000000001E-3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5">
      <c r="A188">
        <v>0.31244756961785347</v>
      </c>
      <c r="B188" t="str">
        <f t="shared" si="10"/>
        <v>0.3850.020.3850.060.3850.020.3850.060.3-0.00250.2925-0.0550.29250.0250.2925-0.03500000.3850.0200-0.00250.025-0.0350.025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0.29250000000000004</v>
      </c>
      <c r="O188" s="91">
        <f>TETCO_TRANSCO!I201</f>
        <v>-5.5000000000000007E-2</v>
      </c>
      <c r="P188" s="91">
        <f>TETCO_TRANSCO!K201</f>
        <v>0.29250000000000004</v>
      </c>
      <c r="Q188" s="91">
        <f>TETCO_TRANSCO!L201</f>
        <v>2.5000000000000001E-2</v>
      </c>
      <c r="R188" s="91">
        <f>TETCO_TRANSCO!N201</f>
        <v>0.29250000000000004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5">
      <c r="A189">
        <v>0.31057063484415343</v>
      </c>
      <c r="B189" t="str">
        <f t="shared" si="10"/>
        <v>0.39750.020.39750.070.39750.020.39750.070.315-0.00250.3625-0.020.36250.0250.3625-0.0200000.39750.0200-0.00250.025-0.020.025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0.36250000000000004</v>
      </c>
      <c r="O189" s="91">
        <f>TETCO_TRANSCO!I202</f>
        <v>-0.02</v>
      </c>
      <c r="P189" s="91">
        <f>TETCO_TRANSCO!K202</f>
        <v>0.36250000000000004</v>
      </c>
      <c r="Q189" s="91">
        <f>TETCO_TRANSCO!L202</f>
        <v>2.5000000000000001E-2</v>
      </c>
      <c r="R189" s="91">
        <f>TETCO_TRANSCO!N202</f>
        <v>0.36250000000000004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5">
      <c r="A190">
        <v>0.30864280627143736</v>
      </c>
      <c r="B190" t="str">
        <f t="shared" si="10"/>
        <v>0.40.020.40.070.40.020.40.070.315-0.00250.3625-0.020.36250.0150.3625-0.0200000.40.0200-0.00250.015-0.020.015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-2.5000000000000001E-3</v>
      </c>
      <c r="N190" s="91">
        <f>TETCO_TRANSCO!H203</f>
        <v>0.36250000000000004</v>
      </c>
      <c r="O190" s="91">
        <f>TETCO_TRANSCO!I203</f>
        <v>-0.02</v>
      </c>
      <c r="P190" s="91">
        <f>TETCO_TRANSCO!K203</f>
        <v>0.36250000000000004</v>
      </c>
      <c r="Q190" s="91">
        <f>TETCO_TRANSCO!L203</f>
        <v>1.4999999999999999E-2</v>
      </c>
      <c r="R190" s="91">
        <f>TETCO_TRANSCO!N203</f>
        <v>0.36250000000000004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-2.5000000000000001E-3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5">
      <c r="A191">
        <v>0.30672676904829443</v>
      </c>
      <c r="B191" t="str">
        <f t="shared" si="10"/>
        <v>0.39750.020.39750.050.39750.020.39750.050.29-0.00250.2725-0.040.27250.0150.2725-0.0200000.39750.0200-0.00250.015-0.020.015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-2.5000000000000001E-3</v>
      </c>
      <c r="N191" s="91">
        <f>TETCO_TRANSCO!H204</f>
        <v>0.27250000000000002</v>
      </c>
      <c r="O191" s="91">
        <f>TETCO_TRANSCO!I204</f>
        <v>-0.04</v>
      </c>
      <c r="P191" s="91">
        <f>TETCO_TRANSCO!K204</f>
        <v>0.27250000000000002</v>
      </c>
      <c r="Q191" s="91">
        <f>TETCO_TRANSCO!L204</f>
        <v>1.4999999999999999E-2</v>
      </c>
      <c r="R191" s="91">
        <f>TETCO_TRANSCO!N204</f>
        <v>0.27250000000000002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-2.5000000000000001E-3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5">
      <c r="A192">
        <v>0.30488369952098893</v>
      </c>
      <c r="B192" t="str">
        <f t="shared" si="10"/>
        <v>0.40.020.40.050.40.020.40.050.35-0.0050.2925-0.0850.29250.010.2925-0.05500000.40.0200-0.0050.01-0.0550.01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0.35000000000000009</v>
      </c>
      <c r="M192" s="91">
        <f>TETCO_TRANSCO!F205</f>
        <v>-5.0000000000000001E-3</v>
      </c>
      <c r="N192" s="91">
        <f>TETCO_TRANSCO!H205</f>
        <v>0.29250000000000004</v>
      </c>
      <c r="O192" s="91">
        <f>TETCO_TRANSCO!I205</f>
        <v>-8.4999999999999992E-2</v>
      </c>
      <c r="P192" s="91">
        <f>TETCO_TRANSCO!K205</f>
        <v>0.29250000000000004</v>
      </c>
      <c r="Q192" s="91">
        <f>TETCO_TRANSCO!L205</f>
        <v>9.9999999999999985E-3</v>
      </c>
      <c r="R192" s="91">
        <f>TETCO_TRANSCO!N205</f>
        <v>0.29250000000000004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5">
      <c r="A193">
        <v>0.30299065767242517</v>
      </c>
      <c r="B193" t="str">
        <f t="shared" si="10"/>
        <v>0.5550.050.5550.140.5550.050.5550.140.410.040.415-0.170.4150.060.415-0.0500000.5050.1000.040.06-0.050.06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0.41</v>
      </c>
      <c r="M193" s="91">
        <f>TETCO_TRANSCO!F206</f>
        <v>0.04</v>
      </c>
      <c r="N193" s="91">
        <f>TETCO_TRANSCO!H206</f>
        <v>0.41500000000000004</v>
      </c>
      <c r="O193" s="91">
        <f>TETCO_TRANSCO!I206</f>
        <v>-0.16999999999999998</v>
      </c>
      <c r="P193" s="91">
        <f>TETCO_TRANSCO!K206</f>
        <v>0.41500000000000004</v>
      </c>
      <c r="Q193" s="91">
        <f>TETCO_TRANSCO!L206</f>
        <v>0.06</v>
      </c>
      <c r="R193" s="91">
        <f>TETCO_TRANSCO!N206</f>
        <v>0.41500000000000004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5">
      <c r="A194">
        <v>0.30116970984247937</v>
      </c>
      <c r="B194" t="str">
        <f t="shared" si="10"/>
        <v>0.910.050.910.290.910.050.910.290.7250.040.98-0.130.980.160.98-0.0500000.840.3000.040.16-0.050.16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0.72500000000000009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5">
      <c r="A195">
        <v>0.29929939159295099</v>
      </c>
      <c r="B195" t="str">
        <f t="shared" si="10"/>
        <v>1.2150.051.2150.321.2150.051.2150.320.9650.041.6-0.251.60.341.6-0.2000000000.040.34-0.20.34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0.96500000000000008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5">
      <c r="A196">
        <v>0.29744051826346946</v>
      </c>
      <c r="B196" t="str">
        <f t="shared" si="10"/>
        <v>1.2150.051.2150.321.2150.051.2150.320.9450.041.6-0.281.60.341.6-0.2000000000.040.34-0.20.34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0.94500000000000006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5">
      <c r="A197">
        <v>0.29577131568407572</v>
      </c>
      <c r="B197" t="str">
        <f t="shared" si="10"/>
        <v>0.6550.050.6550.150.6550.050.6550.150.480.040.47-0.170.470.10.47-0.05000000000.040.1-0.050.1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0.48</v>
      </c>
      <c r="M197" s="91">
        <f>TETCO_TRANSCO!F210</f>
        <v>0.04</v>
      </c>
      <c r="N197" s="91">
        <f>TETCO_TRANSCO!H210</f>
        <v>0.47000000000000003</v>
      </c>
      <c r="O197" s="91">
        <f>TETCO_TRANSCO!I210</f>
        <v>-0.16999999999999998</v>
      </c>
      <c r="P197" s="91">
        <f>TETCO_TRANSCO!K210</f>
        <v>0.47000000000000003</v>
      </c>
      <c r="Q197" s="91">
        <f>TETCO_TRANSCO!L210</f>
        <v>0.1</v>
      </c>
      <c r="R197" s="91">
        <f>TETCO_TRANSCO!N210</f>
        <v>0.47000000000000003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5">
      <c r="A198">
        <v>0.29393403443824229</v>
      </c>
      <c r="B198" t="str">
        <f t="shared" si="10"/>
        <v>0.4350.020.4350.050.4350.020.4350.050.310.00250.3325-0.0850.33250.0250.3325-0.045000000000.00250.025-0.0450.025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2.5000000000000001E-3</v>
      </c>
      <c r="N198" s="91">
        <f>TETCO_TRANSCO!H211</f>
        <v>0.33250000000000002</v>
      </c>
      <c r="O198" s="91">
        <f>TETCO_TRANSCO!I211</f>
        <v>-8.4999999999999992E-2</v>
      </c>
      <c r="P198" s="91">
        <f>TETCO_TRANSCO!K211</f>
        <v>0.33250000000000002</v>
      </c>
      <c r="Q198" s="91">
        <f>TETCO_TRANSCO!L211</f>
        <v>2.5000000000000001E-2</v>
      </c>
      <c r="R198" s="91">
        <f>TETCO_TRANSCO!N211</f>
        <v>0.33250000000000002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2.5000000000000001E-3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5">
      <c r="A199">
        <v>0.29216672855845022</v>
      </c>
      <c r="B199" t="str">
        <f t="shared" si="10"/>
        <v>0.3850.020.3850.050.3850.020.3850.050.290.00250.3075-0.0650.30750.0250.3075-0.035000000000.00250.025-0.0350.025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2.5000000000000001E-3</v>
      </c>
      <c r="N199" s="91">
        <f>TETCO_TRANSCO!H212</f>
        <v>0.30750000000000005</v>
      </c>
      <c r="O199" s="91">
        <f>TETCO_TRANSCO!I212</f>
        <v>-6.5000000000000002E-2</v>
      </c>
      <c r="P199" s="91">
        <f>TETCO_TRANSCO!K212</f>
        <v>0.30750000000000005</v>
      </c>
      <c r="Q199" s="91">
        <f>TETCO_TRANSCO!L212</f>
        <v>2.5000000000000001E-2</v>
      </c>
      <c r="R199" s="91">
        <f>TETCO_TRANSCO!N212</f>
        <v>0.30750000000000005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2.5000000000000001E-3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5">
      <c r="A200">
        <v>0.29035151167546164</v>
      </c>
      <c r="B200" t="str">
        <f t="shared" si="10"/>
        <v>0.3850.020.3850.060.3850.020.3850.060.3-0.00250.2925-0.0550.29250.0250.2925-0.03500000000-0.00250.025-0.0350.025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0.29250000000000004</v>
      </c>
      <c r="O200" s="91">
        <f>TETCO_TRANSCO!I213</f>
        <v>-5.5000000000000007E-2</v>
      </c>
      <c r="P200" s="91">
        <f>TETCO_TRANSCO!K213</f>
        <v>0.29250000000000004</v>
      </c>
      <c r="Q200" s="91">
        <f>TETCO_TRANSCO!L213</f>
        <v>2.5000000000000001E-2</v>
      </c>
      <c r="R200" s="91">
        <f>TETCO_TRANSCO!N213</f>
        <v>0.29250000000000004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5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0.39750.020.39750.070.39750.020.39750.070.315-0.00250.3625-0.020.36250.0250.3625-0.0200000000-0.00250.025-0.020.025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0.36250000000000004</v>
      </c>
      <c r="O201" s="91">
        <f>TETCO_TRANSCO!I214</f>
        <v>-0.02</v>
      </c>
      <c r="P201" s="91">
        <f>TETCO_TRANSCO!K214</f>
        <v>0.36250000000000004</v>
      </c>
      <c r="Q201" s="91">
        <f>TETCO_TRANSCO!L214</f>
        <v>2.5000000000000001E-2</v>
      </c>
      <c r="R201" s="91">
        <f>TETCO_TRANSCO!N214</f>
        <v>0.36250000000000004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5">
      <c r="A202">
        <v>0.28681201830410602</v>
      </c>
      <c r="B202" t="str">
        <f t="shared" si="15"/>
        <v>0.40.020.40.070.40.020.40.070.315-0.00250.3625-0.020.36250.0150.3625-0.0200000000-0.00250.015-0.020.015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-2.5000000000000001E-3</v>
      </c>
      <c r="N202" s="91">
        <f>TETCO_TRANSCO!H215</f>
        <v>0.36250000000000004</v>
      </c>
      <c r="O202" s="91">
        <f>TETCO_TRANSCO!I215</f>
        <v>-0.02</v>
      </c>
      <c r="P202" s="91">
        <f>TETCO_TRANSCO!K215</f>
        <v>0.36250000000000004</v>
      </c>
      <c r="Q202" s="91">
        <f>TETCO_TRANSCO!L215</f>
        <v>1.4999999999999999E-2</v>
      </c>
      <c r="R202" s="91">
        <f>TETCO_TRANSCO!N215</f>
        <v>0.36250000000000004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-2.5000000000000001E-3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5">
      <c r="A203">
        <v>0.28502958623625457</v>
      </c>
      <c r="B203" t="str">
        <f t="shared" si="15"/>
        <v>0.39750.020.39750.050.39750.020.39750.050.29-0.00250.2725-0.040.27250.0150.2725-0.0200000000-0.00250.015-0.020.015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-2.5000000000000001E-3</v>
      </c>
      <c r="N203" s="91">
        <f>TETCO_TRANSCO!H216</f>
        <v>0.27250000000000002</v>
      </c>
      <c r="O203" s="91">
        <f>TETCO_TRANSCO!I216</f>
        <v>-0.04</v>
      </c>
      <c r="P203" s="91">
        <f>TETCO_TRANSCO!K216</f>
        <v>0.27250000000000002</v>
      </c>
      <c r="Q203" s="91">
        <f>TETCO_TRANSCO!L216</f>
        <v>1.4999999999999999E-2</v>
      </c>
      <c r="R203" s="91">
        <f>TETCO_TRANSCO!N216</f>
        <v>0.27250000000000002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-2.5000000000000001E-3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5">
      <c r="A204">
        <v>0.28331504536175373</v>
      </c>
      <c r="B204" t="str">
        <f t="shared" si="15"/>
        <v>0.40.020.40.050.40.020.40.050.35-0.0050.2925-0.0850.29250.010.2925-0.05500000000-0.0050.01-0.0550.01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0.35000000000000009</v>
      </c>
      <c r="M204" s="91">
        <f>TETCO_TRANSCO!F217</f>
        <v>-5.0000000000000001E-3</v>
      </c>
      <c r="N204" s="91">
        <f>TETCO_TRANSCO!H217</f>
        <v>0.29250000000000004</v>
      </c>
      <c r="O204" s="91">
        <f>TETCO_TRANSCO!I217</f>
        <v>-8.4999999999999992E-2</v>
      </c>
      <c r="P204" s="91">
        <f>TETCO_TRANSCO!K217</f>
        <v>0.29250000000000004</v>
      </c>
      <c r="Q204" s="91">
        <f>TETCO_TRANSCO!L217</f>
        <v>9.9999999999999985E-3</v>
      </c>
      <c r="R204" s="91">
        <f>TETCO_TRANSCO!N217</f>
        <v>0.29250000000000004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5">
      <c r="A205">
        <v>0.28155402888750264</v>
      </c>
      <c r="B205" t="str">
        <f t="shared" si="15"/>
        <v>0.5550.050.5550.140.5550.050.5550.140.410.040.415-0.170.4150.060.415-0.05000000000.040.06-0.050.06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0.41</v>
      </c>
      <c r="M205" s="91">
        <f>TETCO_TRANSCO!F218</f>
        <v>0.04</v>
      </c>
      <c r="N205" s="91">
        <f>TETCO_TRANSCO!H218</f>
        <v>0.41500000000000004</v>
      </c>
      <c r="O205" s="91">
        <f>TETCO_TRANSCO!I218</f>
        <v>-0.16999999999999998</v>
      </c>
      <c r="P205" s="91">
        <f>TETCO_TRANSCO!K218</f>
        <v>0.41500000000000004</v>
      </c>
      <c r="Q205" s="91">
        <f>TETCO_TRANSCO!L218</f>
        <v>0.06</v>
      </c>
      <c r="R205" s="91">
        <f>TETCO_TRANSCO!N218</f>
        <v>0.41500000000000004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5">
      <c r="A206">
        <v>0.27986008981015459</v>
      </c>
      <c r="B206" t="str">
        <f t="shared" si="15"/>
        <v>0.910.050.910.290.910.050.910.290.7250.040.98-0.130.980.160.98-0.05000000000.040.16-0.050.16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0.72500000000000009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5">
      <c r="A207">
        <v>0.27812023553567805</v>
      </c>
      <c r="B207" t="str">
        <f t="shared" si="15"/>
        <v>1.2150.051.2150.321.2150.051.2150.320.9650.041.6-0.251.60.341.6-0.2000000000.040.34-0.20.34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0.96500000000000008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5">
      <c r="A208">
        <v>0.27639103966021261</v>
      </c>
      <c r="B208" t="str">
        <f t="shared" si="15"/>
        <v>1.2150.051.2150.321.2150.051.2150.320.9450.041.6-0.281.60.341.6-0.2000000000.040.34-0.20.34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0.94500000000000006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5">
      <c r="A209">
        <v>0.27483829295358819</v>
      </c>
      <c r="B209" t="str">
        <f t="shared" si="15"/>
        <v>0.6550.050.6550.150.6550.050.6550.150.480.040.47-0.170.470.10.47-0.05000000000.040.1-0.050.1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0.48</v>
      </c>
      <c r="M209" s="91">
        <f>TETCO_TRANSCO!F222</f>
        <v>0.04</v>
      </c>
      <c r="N209" s="91">
        <f>TETCO_TRANSCO!H222</f>
        <v>0.47000000000000003</v>
      </c>
      <c r="O209" s="91">
        <f>TETCO_TRANSCO!I222</f>
        <v>-0.16999999999999998</v>
      </c>
      <c r="P209" s="91">
        <f>TETCO_TRANSCO!K222</f>
        <v>0.47000000000000003</v>
      </c>
      <c r="Q209" s="91">
        <f>TETCO_TRANSCO!L222</f>
        <v>0.1</v>
      </c>
      <c r="R209" s="91">
        <f>TETCO_TRANSCO!N222</f>
        <v>0.47000000000000003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5">
      <c r="A210">
        <v>0.27312920510194211</v>
      </c>
      <c r="B210" t="str">
        <f t="shared" si="15"/>
        <v>0.4350.020.4350.050.4350.020.4350.050.310.00250.3325-0.0850.33250.0250.3325-0.045000000000.00250.025-0.0450.025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2.5000000000000001E-3</v>
      </c>
      <c r="N210" s="91">
        <f>TETCO_TRANSCO!H223</f>
        <v>0.33250000000000002</v>
      </c>
      <c r="O210" s="91">
        <f>TETCO_TRANSCO!I223</f>
        <v>-8.4999999999999992E-2</v>
      </c>
      <c r="P210" s="91">
        <f>TETCO_TRANSCO!K223</f>
        <v>0.33250000000000002</v>
      </c>
      <c r="Q210" s="91">
        <f>TETCO_TRANSCO!L223</f>
        <v>2.5000000000000001E-2</v>
      </c>
      <c r="R210" s="91">
        <f>TETCO_TRANSCO!N223</f>
        <v>0.33250000000000002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2.5000000000000001E-3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5">
      <c r="A211">
        <v>0.27148522125125835</v>
      </c>
      <c r="B211" t="str">
        <f t="shared" si="15"/>
        <v>0.3850.020.3850.050.3850.020.3850.050.290.00250.3075-0.0650.30750.0250.3075-0.035000000000.00250.025-0.0350.025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2.5000000000000001E-3</v>
      </c>
      <c r="N211" s="91">
        <f>TETCO_TRANSCO!H224</f>
        <v>0.30750000000000005</v>
      </c>
      <c r="O211" s="91">
        <f>TETCO_TRANSCO!I224</f>
        <v>-6.5000000000000002E-2</v>
      </c>
      <c r="P211" s="91">
        <f>TETCO_TRANSCO!K224</f>
        <v>0.30750000000000005</v>
      </c>
      <c r="Q211" s="91">
        <f>TETCO_TRANSCO!L224</f>
        <v>2.5000000000000001E-2</v>
      </c>
      <c r="R211" s="91">
        <f>TETCO_TRANSCO!N224</f>
        <v>0.30750000000000005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2.5000000000000001E-3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5">
      <c r="A212">
        <v>0.26979668096587467</v>
      </c>
      <c r="B212" t="str">
        <f t="shared" si="15"/>
        <v>0.3850.020.3850.060.3850.020.3850.060.3-0.00250.2925-0.0550.29250.0250.2925-0.03500000000-0.00250.025-0.0350.025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0.29250000000000004</v>
      </c>
      <c r="O212" s="91">
        <f>TETCO_TRANSCO!I225</f>
        <v>-5.5000000000000007E-2</v>
      </c>
      <c r="P212" s="91">
        <f>TETCO_TRANSCO!K225</f>
        <v>0.29250000000000004</v>
      </c>
      <c r="Q212" s="91">
        <f>TETCO_TRANSCO!L225</f>
        <v>2.5000000000000001E-2</v>
      </c>
      <c r="R212" s="91">
        <f>TETCO_TRANSCO!N225</f>
        <v>0.29250000000000004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5">
      <c r="A213">
        <v>0.26817246379174603</v>
      </c>
      <c r="B213" t="str">
        <f t="shared" si="15"/>
        <v>0.39750.020.39750.070.39750.020.39750.070.315-0.00250.3625-0.020.36250.0250.3625-0.0200000000-0.00250.025-0.020.025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0.36250000000000004</v>
      </c>
      <c r="O213" s="91">
        <f>TETCO_TRANSCO!I226</f>
        <v>-0.02</v>
      </c>
      <c r="P213" s="91">
        <f>TETCO_TRANSCO!K226</f>
        <v>0.36250000000000004</v>
      </c>
      <c r="Q213" s="91">
        <f>TETCO_TRANSCO!L226</f>
        <v>2.5000000000000001E-2</v>
      </c>
      <c r="R213" s="91">
        <f>TETCO_TRANSCO!N226</f>
        <v>0.36250000000000004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5">
      <c r="A214">
        <v>0.26650422778830141</v>
      </c>
      <c r="B214" t="str">
        <f t="shared" si="15"/>
        <v>0.40.020.40.070.40.020.40.070.315-0.00250.3625-0.020.36250.0150.3625-0.0200000000-0.00250.015-0.020.015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-2.5000000000000001E-3</v>
      </c>
      <c r="N214" s="91">
        <f>TETCO_TRANSCO!H227</f>
        <v>0.36250000000000004</v>
      </c>
      <c r="O214" s="91">
        <f>TETCO_TRANSCO!I227</f>
        <v>-0.02</v>
      </c>
      <c r="P214" s="91">
        <f>TETCO_TRANSCO!K227</f>
        <v>0.36250000000000004</v>
      </c>
      <c r="Q214" s="91">
        <f>TETCO_TRANSCO!L227</f>
        <v>1.4999999999999999E-2</v>
      </c>
      <c r="R214" s="91">
        <f>TETCO_TRANSCO!N227</f>
        <v>0.36250000000000004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-2.5000000000000001E-3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5">
      <c r="A215">
        <v>0.26484621802996861</v>
      </c>
      <c r="B215" t="str">
        <f t="shared" si="15"/>
        <v>0.39750.020.39750.050.39750.020.39750.050.29-0.00250.2725-0.040.27250.0150.2725-0.0200000000-0.00250.015-0.020.015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-2.5000000000000001E-3</v>
      </c>
      <c r="N215" s="91">
        <f>TETCO_TRANSCO!H228</f>
        <v>0.27250000000000002</v>
      </c>
      <c r="O215" s="91">
        <f>TETCO_TRANSCO!I228</f>
        <v>-0.04</v>
      </c>
      <c r="P215" s="91">
        <f>TETCO_TRANSCO!K228</f>
        <v>0.27250000000000002</v>
      </c>
      <c r="Q215" s="91">
        <f>TETCO_TRANSCO!L228</f>
        <v>1.4999999999999999E-2</v>
      </c>
      <c r="R215" s="91">
        <f>TETCO_TRANSCO!N228</f>
        <v>0.27250000000000002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-2.5000000000000001E-3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5">
      <c r="A216">
        <v>0.26325137105872004</v>
      </c>
      <c r="B216" t="str">
        <f t="shared" si="15"/>
        <v>0.40.020.40.050.40.020.40.050.35-0.0050.2925-0.0850.29250.010.2925-0.05500000000-0.0050.01-0.0550.01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0.35000000000000009</v>
      </c>
      <c r="M216" s="91">
        <f>TETCO_TRANSCO!F229</f>
        <v>-5.0000000000000001E-3</v>
      </c>
      <c r="N216" s="91">
        <f>TETCO_TRANSCO!H229</f>
        <v>0.29250000000000004</v>
      </c>
      <c r="O216" s="91">
        <f>TETCO_TRANSCO!I229</f>
        <v>-8.4999999999999992E-2</v>
      </c>
      <c r="P216" s="91">
        <f>TETCO_TRANSCO!K229</f>
        <v>0.29250000000000004</v>
      </c>
      <c r="Q216" s="91">
        <f>TETCO_TRANSCO!L229</f>
        <v>9.9999999999999985E-3</v>
      </c>
      <c r="R216" s="91">
        <f>TETCO_TRANSCO!N229</f>
        <v>0.29250000000000004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5">
      <c r="A217">
        <v>0.26161330401287097</v>
      </c>
      <c r="B217" t="str">
        <f t="shared" si="15"/>
        <v>0.5550.050.5550.140.5550.050.5550.140.410.040.415-0.170.4150.060.415-0.05000000000.040.06-0.050.06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0.41</v>
      </c>
      <c r="M217" s="91">
        <f>TETCO_TRANSCO!F230</f>
        <v>0.04</v>
      </c>
      <c r="N217" s="91">
        <f>TETCO_TRANSCO!H230</f>
        <v>0.41500000000000004</v>
      </c>
      <c r="O217" s="91">
        <f>TETCO_TRANSCO!I230</f>
        <v>-0.16999999999999998</v>
      </c>
      <c r="P217" s="91">
        <f>TETCO_TRANSCO!K230</f>
        <v>0.41500000000000004</v>
      </c>
      <c r="Q217" s="91">
        <f>TETCO_TRANSCO!L230</f>
        <v>0.06</v>
      </c>
      <c r="R217" s="91">
        <f>TETCO_TRANSCO!N230</f>
        <v>0.41500000000000004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5">
      <c r="A218">
        <v>0.26003764179630429</v>
      </c>
      <c r="B218" t="str">
        <f t="shared" si="15"/>
        <v>0.910.050.910.290.910.050.910.290.7250.040.98-0.130.980.160.98-0.05000000000.040.16-0.050.16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0.72500000000000009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5">
      <c r="A219">
        <v>0.25841928122721569</v>
      </c>
      <c r="B219" t="str">
        <f t="shared" si="15"/>
        <v>1.2150.051.2150.321.2150.051.2150.320.9650.041.6-0.251.60.341.6-0.2000000000.040.34-0.20.34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0.96500000000000008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5">
      <c r="A220">
        <v>0.25681084577594382</v>
      </c>
      <c r="B220" t="str">
        <f t="shared" si="15"/>
        <v>1.2150.051.2150.321.2150.051.2150.320.9450.041.6-0.281.60.341.6-0.2000000000.040.34-0.20.34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0.94500000000000006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5">
      <c r="A221">
        <v>0.25536654635294254</v>
      </c>
      <c r="B221" t="str">
        <f t="shared" si="15"/>
        <v>0.6550.050.6550.150.6550.050.6550.150.480.040.47-0.170.470.10.47-0.05000000000.040.1-0.050.1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0.48</v>
      </c>
      <c r="M221" s="91">
        <f>TETCO_TRANSCO!F234</f>
        <v>0.04</v>
      </c>
      <c r="N221" s="91">
        <f>TETCO_TRANSCO!H234</f>
        <v>0.47000000000000003</v>
      </c>
      <c r="O221" s="91">
        <f>TETCO_TRANSCO!I234</f>
        <v>-0.16999999999999998</v>
      </c>
      <c r="P221" s="91">
        <f>TETCO_TRANSCO!K234</f>
        <v>0.47000000000000003</v>
      </c>
      <c r="Q221" s="91">
        <f>TETCO_TRANSCO!L234</f>
        <v>0.1</v>
      </c>
      <c r="R221" s="91">
        <f>TETCO_TRANSCO!N234</f>
        <v>0.47000000000000003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5">
      <c r="A222">
        <v>0.25377683533624262</v>
      </c>
      <c r="B222" t="str">
        <f t="shared" si="15"/>
        <v>0.4350.020.4350.050.4350.020.4350.050.310.00250.3325-0.0850.33250.0250.3325-0.045000000000.00250.025-0.0450.025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2.5000000000000001E-3</v>
      </c>
      <c r="N222" s="91">
        <f>TETCO_TRANSCO!H235</f>
        <v>0.33250000000000002</v>
      </c>
      <c r="O222" s="91">
        <f>TETCO_TRANSCO!I235</f>
        <v>-8.4999999999999992E-2</v>
      </c>
      <c r="P222" s="91">
        <f>TETCO_TRANSCO!K235</f>
        <v>0.33250000000000002</v>
      </c>
      <c r="Q222" s="91">
        <f>TETCO_TRANSCO!L235</f>
        <v>2.5000000000000001E-2</v>
      </c>
      <c r="R222" s="91">
        <f>TETCO_TRANSCO!N235</f>
        <v>0.33250000000000002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2.5000000000000001E-3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5">
      <c r="A223">
        <v>0.2522476912010142</v>
      </c>
      <c r="B223" t="str">
        <f t="shared" si="15"/>
        <v>0.3850.020.3850.050.3850.020.3850.050.290.00250.3075-0.0650.30750.0250.3075-0.035000000000.00250.025-0.0350.025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2.5000000000000001E-3</v>
      </c>
      <c r="N223" s="91">
        <f>TETCO_TRANSCO!H236</f>
        <v>0.30750000000000005</v>
      </c>
      <c r="O223" s="91">
        <f>TETCO_TRANSCO!I236</f>
        <v>-6.5000000000000002E-2</v>
      </c>
      <c r="P223" s="91">
        <f>TETCO_TRANSCO!K236</f>
        <v>0.30750000000000005</v>
      </c>
      <c r="Q223" s="91">
        <f>TETCO_TRANSCO!L236</f>
        <v>2.5000000000000001E-2</v>
      </c>
      <c r="R223" s="91">
        <f>TETCO_TRANSCO!N236</f>
        <v>0.30750000000000005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2.5000000000000001E-3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5">
      <c r="A224">
        <v>0.25067711366020273</v>
      </c>
      <c r="B224" t="str">
        <f t="shared" si="15"/>
        <v>0.3850.020.3850.060.3850.020.3850.060.3-0.00250.2925-0.0550.29250.0250.2925-0.03500000000-0.00250.025-0.0350.025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0.29250000000000004</v>
      </c>
      <c r="O224" s="91">
        <f>TETCO_TRANSCO!I237</f>
        <v>-5.5000000000000007E-2</v>
      </c>
      <c r="P224" s="91">
        <f>TETCO_TRANSCO!K237</f>
        <v>0.29250000000000004</v>
      </c>
      <c r="Q224" s="91">
        <f>TETCO_TRANSCO!L237</f>
        <v>2.5000000000000001E-2</v>
      </c>
      <c r="R224" s="91">
        <f>TETCO_TRANSCO!N237</f>
        <v>0.29250000000000004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5">
      <c r="A225">
        <v>0.24916637572647174</v>
      </c>
      <c r="B225" t="str">
        <f t="shared" si="15"/>
        <v>0.39750.020.39750.070.39750.020.39750.070.315-0.00250.3625-0.020.36250.0250.3625-0.0200000000-0.00250.025-0.020.025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0.36250000000000004</v>
      </c>
      <c r="O225" s="91">
        <f>TETCO_TRANSCO!I238</f>
        <v>-0.02</v>
      </c>
      <c r="P225" s="91">
        <f>TETCO_TRANSCO!K238</f>
        <v>0.36250000000000004</v>
      </c>
      <c r="Q225" s="91">
        <f>TETCO_TRANSCO!L238</f>
        <v>2.5000000000000001E-2</v>
      </c>
      <c r="R225" s="91">
        <f>TETCO_TRANSCO!N238</f>
        <v>0.36250000000000004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5">
      <c r="A226">
        <v>0.24761470486175186</v>
      </c>
      <c r="B226" t="str">
        <f t="shared" si="15"/>
        <v>0.40.020.40.070.40.020.40.070.315-0.00250.3625-0.020.36250.0150.3625-0.0200000000-0.00250.015-0.020.015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-2.5000000000000001E-3</v>
      </c>
      <c r="N226" s="91">
        <f>TETCO_TRANSCO!H239</f>
        <v>0.36250000000000004</v>
      </c>
      <c r="O226" s="91">
        <f>TETCO_TRANSCO!I239</f>
        <v>-0.02</v>
      </c>
      <c r="P226" s="91">
        <f>TETCO_TRANSCO!K239</f>
        <v>0.36250000000000004</v>
      </c>
      <c r="Q226" s="91">
        <f>TETCO_TRANSCO!L239</f>
        <v>1.4999999999999999E-2</v>
      </c>
      <c r="R226" s="91">
        <f>TETCO_TRANSCO!N239</f>
        <v>0.36250000000000004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-2.5000000000000001E-3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5">
      <c r="A227">
        <v>0.24607255624017513</v>
      </c>
      <c r="B227" t="str">
        <f t="shared" si="15"/>
        <v>0.39750.020.39750.050.39750.020.39750.050.29-0.00250.2725-0.040.27250.0150.2725-0.0200000000-0.00250.015-0.020.015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-2.5000000000000001E-3</v>
      </c>
      <c r="N227" s="91">
        <f>TETCO_TRANSCO!H240</f>
        <v>0.27250000000000002</v>
      </c>
      <c r="O227" s="91">
        <f>TETCO_TRANSCO!I240</f>
        <v>-0.04</v>
      </c>
      <c r="P227" s="91">
        <f>TETCO_TRANSCO!K240</f>
        <v>0.27250000000000002</v>
      </c>
      <c r="Q227" s="91">
        <f>TETCO_TRANSCO!L240</f>
        <v>1.4999999999999999E-2</v>
      </c>
      <c r="R227" s="91">
        <f>TETCO_TRANSCO!N240</f>
        <v>0.27250000000000002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-2.5000000000000001E-3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5">
      <c r="A228">
        <v>0.24458916658703986</v>
      </c>
      <c r="B228" t="str">
        <f t="shared" si="15"/>
        <v>0.40.020.40.050.40.020.40.050.35-0.0050.2925-0.0850.29250.010.2925-0.05500000000-0.0050.01-0.0550.01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0.35000000000000009</v>
      </c>
      <c r="M228" s="91">
        <f>TETCO_TRANSCO!F241</f>
        <v>-5.0000000000000001E-3</v>
      </c>
      <c r="N228" s="91">
        <f>TETCO_TRANSCO!H241</f>
        <v>0.29250000000000004</v>
      </c>
      <c r="O228" s="91">
        <f>TETCO_TRANSCO!I241</f>
        <v>-8.4999999999999992E-2</v>
      </c>
      <c r="P228" s="91">
        <f>TETCO_TRANSCO!K241</f>
        <v>0.29250000000000004</v>
      </c>
      <c r="Q228" s="91">
        <f>TETCO_TRANSCO!L241</f>
        <v>9.9999999999999985E-3</v>
      </c>
      <c r="R228" s="91">
        <f>TETCO_TRANSCO!N241</f>
        <v>0.29250000000000004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5">
      <c r="A229">
        <v>0.24306558757729155</v>
      </c>
      <c r="B229" t="str">
        <f t="shared" si="15"/>
        <v>0.5550.050.5550.140.5550.050.5550.140.410.040.415-0.170.4150.060.415-0.05000000000.040.06-0.050.06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0.41</v>
      </c>
      <c r="M229" s="91">
        <f>TETCO_TRANSCO!F242</f>
        <v>0.04</v>
      </c>
      <c r="N229" s="91">
        <f>TETCO_TRANSCO!H242</f>
        <v>0.41500000000000004</v>
      </c>
      <c r="O229" s="91">
        <f>TETCO_TRANSCO!I242</f>
        <v>-0.16999999999999998</v>
      </c>
      <c r="P229" s="91">
        <f>TETCO_TRANSCO!K242</f>
        <v>0.41500000000000004</v>
      </c>
      <c r="Q229" s="91">
        <f>TETCO_TRANSCO!L242</f>
        <v>0.06</v>
      </c>
      <c r="R229" s="91">
        <f>TETCO_TRANSCO!N242</f>
        <v>0.41500000000000004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5">
      <c r="A230">
        <v>0.24160006164322742</v>
      </c>
      <c r="B230" t="str">
        <f t="shared" si="15"/>
        <v>0.910.050.910.290.910.050.910.290.7250.040.98-0.130.980.160.98-0.05000000000.040.16-0.050.16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0.72500000000000009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5">
      <c r="A231">
        <v>0.24009483202421006</v>
      </c>
      <c r="B231" t="str">
        <f t="shared" si="15"/>
        <v>1.2150.051.2150.321.2150.051.2150.320.9650.041.6-0.251.60.341.6-0.2000000000.040.34-0.20.34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0.96500000000000008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5">
      <c r="A232">
        <v>0.23859884393468056</v>
      </c>
      <c r="B232" t="str">
        <f t="shared" si="15"/>
        <v>1.2150.051.2150.321.2150.051.2150.320.9450.041.6-0.281.60.341.6-0.2000000000.040.34-0.20.34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0.94500000000000006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5">
      <c r="A233">
        <v>0.23720768812457682</v>
      </c>
      <c r="B233" t="str">
        <f t="shared" si="15"/>
        <v>0.6550.050.6550.150.6550.050.6550.150.480.040.47-0.170.470.10.47-0.05000000000.040.1-0.050.1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0.48</v>
      </c>
      <c r="M233" s="91">
        <f>TETCO_TRANSCO!F246</f>
        <v>0.04</v>
      </c>
      <c r="N233" s="91">
        <f>TETCO_TRANSCO!H246</f>
        <v>0.47000000000000003</v>
      </c>
      <c r="O233" s="91">
        <f>TETCO_TRANSCO!I246</f>
        <v>-0.16999999999999998</v>
      </c>
      <c r="P233" s="91">
        <f>TETCO_TRANSCO!K246</f>
        <v>0.47000000000000003</v>
      </c>
      <c r="Q233" s="91">
        <f>TETCO_TRANSCO!L246</f>
        <v>0.1</v>
      </c>
      <c r="R233" s="91">
        <f>TETCO_TRANSCO!N246</f>
        <v>0.47000000000000003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5">
      <c r="A234">
        <v>0.23572942842745898</v>
      </c>
      <c r="B234" t="str">
        <f t="shared" si="15"/>
        <v>0.4350.020.4350.050.4350.020.4350.050.310.00250.3325-0.0850.33250.0250.3325-0.045000000000.00250.025-0.0450.025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2.5000000000000001E-3</v>
      </c>
      <c r="N234" s="91">
        <f>TETCO_TRANSCO!H247</f>
        <v>0.33250000000000002</v>
      </c>
      <c r="O234" s="91">
        <f>TETCO_TRANSCO!I247</f>
        <v>-8.4999999999999992E-2</v>
      </c>
      <c r="P234" s="91">
        <f>TETCO_TRANSCO!K247</f>
        <v>0.33250000000000002</v>
      </c>
      <c r="Q234" s="91">
        <f>TETCO_TRANSCO!L247</f>
        <v>2.5000000000000001E-2</v>
      </c>
      <c r="R234" s="91">
        <f>TETCO_TRANSCO!N247</f>
        <v>0.33250000000000002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2.5000000000000001E-3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5">
      <c r="A235">
        <v>0.23430749898143377</v>
      </c>
      <c r="B235" t="str">
        <f t="shared" si="15"/>
        <v>0.3850.020.3850.050.3850.020.3850.050.290.00250.3075-0.0650.30750.0250.3075-0.035000000000.00250.025-0.0350.025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2.5000000000000001E-3</v>
      </c>
      <c r="N235" s="91">
        <f>TETCO_TRANSCO!H248</f>
        <v>0.30750000000000005</v>
      </c>
      <c r="O235" s="91">
        <f>TETCO_TRANSCO!I248</f>
        <v>-6.5000000000000002E-2</v>
      </c>
      <c r="P235" s="91">
        <f>TETCO_TRANSCO!K248</f>
        <v>0.30750000000000005</v>
      </c>
      <c r="Q235" s="91">
        <f>TETCO_TRANSCO!L248</f>
        <v>2.5000000000000001E-2</v>
      </c>
      <c r="R235" s="91">
        <f>TETCO_TRANSCO!N248</f>
        <v>0.30750000000000005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2.5000000000000001E-3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5">
      <c r="A236">
        <v>0.23284705104534492</v>
      </c>
      <c r="B236" t="str">
        <f t="shared" si="15"/>
        <v>0.3850.020.3850.060.3850.020.3850.060.3-0.00250.2925-0.0550.29250.0250.2925-0.03500000000-0.00250.025-0.0350.025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0.29250000000000004</v>
      </c>
      <c r="O236" s="91">
        <f>TETCO_TRANSCO!I249</f>
        <v>-5.5000000000000007E-2</v>
      </c>
      <c r="P236" s="91">
        <f>TETCO_TRANSCO!K249</f>
        <v>0.29250000000000004</v>
      </c>
      <c r="Q236" s="91">
        <f>TETCO_TRANSCO!L249</f>
        <v>2.5000000000000001E-2</v>
      </c>
      <c r="R236" s="91">
        <f>TETCO_TRANSCO!N249</f>
        <v>0.29250000000000004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5">
      <c r="A237">
        <v>0.23144792645179244</v>
      </c>
      <c r="B237" t="str">
        <f t="shared" si="15"/>
        <v>0.39750.020.39750.070.39750.020.39750.070.315-0.00250.3625-0.020.36250.0250.3625-0.0200000000-0.00250.025-0.020.025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0.36250000000000004</v>
      </c>
      <c r="O237" s="91">
        <f>TETCO_TRANSCO!I250</f>
        <v>-0.02</v>
      </c>
      <c r="P237" s="91">
        <f>TETCO_TRANSCO!K250</f>
        <v>0.36250000000000004</v>
      </c>
      <c r="Q237" s="91">
        <f>TETCO_TRANSCO!L250</f>
        <v>2.5000000000000001E-2</v>
      </c>
      <c r="R237" s="91">
        <f>TETCO_TRANSCO!N250</f>
        <v>0.36250000000000004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5">
      <c r="A238">
        <v>0.23001269453668113</v>
      </c>
      <c r="B238" t="str">
        <f t="shared" si="15"/>
        <v>0.40.020.40.070.40.020.40.070.315-0.00250.3625-0.020.36250.0150.3625-0.0200000000-0.00250.015-0.020.015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-2.5000000000000001E-3</v>
      </c>
      <c r="N238" s="91">
        <f>TETCO_TRANSCO!H251</f>
        <v>0.36250000000000004</v>
      </c>
      <c r="O238" s="91">
        <f>TETCO_TRANSCO!I251</f>
        <v>-0.02</v>
      </c>
      <c r="P238" s="91">
        <f>TETCO_TRANSCO!K251</f>
        <v>0.36250000000000004</v>
      </c>
      <c r="Q238" s="91">
        <f>TETCO_TRANSCO!L251</f>
        <v>1.4999999999999999E-2</v>
      </c>
      <c r="R238" s="91">
        <f>TETCO_TRANSCO!N251</f>
        <v>0.36250000000000004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-2.5000000000000001E-3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5">
      <c r="A239">
        <v>0.22858629572476935</v>
      </c>
      <c r="B239" t="str">
        <f t="shared" si="15"/>
        <v>0.39750.020.39750.050.39750.020.39750.050.29-0.00250.2725-0.040.27250.0150.2725-0.0200000000-0.00250.015-0.020.015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-2.5000000000000001E-3</v>
      </c>
      <c r="N239" s="91">
        <f>TETCO_TRANSCO!H252</f>
        <v>0.27250000000000002</v>
      </c>
      <c r="O239" s="91">
        <f>TETCO_TRANSCO!I252</f>
        <v>-0.04</v>
      </c>
      <c r="P239" s="91">
        <f>TETCO_TRANSCO!K252</f>
        <v>0.27250000000000002</v>
      </c>
      <c r="Q239" s="91">
        <f>TETCO_TRANSCO!L252</f>
        <v>1.4999999999999999E-2</v>
      </c>
      <c r="R239" s="91">
        <f>TETCO_TRANSCO!N252</f>
        <v>0.27250000000000002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-2.5000000000000001E-3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5">
      <c r="A240">
        <v>0.2272142692555611</v>
      </c>
      <c r="B240" t="str">
        <f t="shared" si="15"/>
        <v>0.40.020.40.050.40.020.40.050.35-0.0050.2925-0.0850.29250.010.2925-0.05500000000-0.0050.01-0.0550.01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0.35000000000000009</v>
      </c>
      <c r="M240" s="91">
        <f>TETCO_TRANSCO!F253</f>
        <v>-5.0000000000000001E-3</v>
      </c>
      <c r="N240" s="91">
        <f>TETCO_TRANSCO!H253</f>
        <v>0.29250000000000004</v>
      </c>
      <c r="O240" s="91">
        <f>TETCO_TRANSCO!I253</f>
        <v>-8.4999999999999992E-2</v>
      </c>
      <c r="P240" s="91">
        <f>TETCO_TRANSCO!K253</f>
        <v>0.29250000000000004</v>
      </c>
      <c r="Q240" s="91">
        <f>TETCO_TRANSCO!L253</f>
        <v>9.9999999999999985E-3</v>
      </c>
      <c r="R240" s="91">
        <f>TETCO_TRANSCO!N253</f>
        <v>0.29250000000000004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5">
      <c r="A241">
        <v>0.22580509450663611</v>
      </c>
      <c r="B241" t="str">
        <f t="shared" si="15"/>
        <v>0.5550.050.5550.140.5550.050.5550.140.410.040.415-0.170.4150.060.415-0.05000000000.040.06-0.050.06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0.41</v>
      </c>
      <c r="M241" s="91">
        <f>TETCO_TRANSCO!F254</f>
        <v>0.04</v>
      </c>
      <c r="N241" s="91">
        <f>TETCO_TRANSCO!H254</f>
        <v>0.41500000000000004</v>
      </c>
      <c r="O241" s="91">
        <f>TETCO_TRANSCO!I254</f>
        <v>-0.16999999999999998</v>
      </c>
      <c r="P241" s="91">
        <f>TETCO_TRANSCO!K254</f>
        <v>0.41500000000000004</v>
      </c>
      <c r="Q241" s="91">
        <f>TETCO_TRANSCO!L254</f>
        <v>0.06</v>
      </c>
      <c r="R241" s="91">
        <f>TETCO_TRANSCO!N254</f>
        <v>0.41500000000000004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5">
      <c r="A242">
        <v>0.22444963631722314</v>
      </c>
      <c r="B242" t="str">
        <f t="shared" si="15"/>
        <v>0.910.050.910.290.910.050.910.290.7250.040.98-0.130.980.160.98-0.05000000000.040.16-0.050.16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0.72500000000000009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5">
      <c r="A243">
        <v>0.22305747923735342</v>
      </c>
      <c r="B243" t="str">
        <f t="shared" si="15"/>
        <v>1.2150.051.2150.321.2150.051.2150.320.9650.041.6-0.251.60.341.6-0.2000000000.040.34-0.20.34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0.96500000000000008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5">
      <c r="A244">
        <v>0.22167389217205485</v>
      </c>
      <c r="B244" t="str">
        <f t="shared" si="15"/>
        <v>1.2150.051.2150.321.2150.051.2150.320.9450.041.6-0.281.60.341.6-0.2000000000.040.34-0.20.34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0.94500000000000006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5">
      <c r="A245">
        <v>0.22043152318809661</v>
      </c>
      <c r="B245" t="str">
        <f t="shared" si="15"/>
        <v>0.6550.050.6550.150.6550.050.6550.150.480.040.47-0.170.470.10.47-0.05000000000.040.1-0.050.1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0.48</v>
      </c>
      <c r="M245" s="91">
        <f>TETCO_TRANSCO!F258</f>
        <v>0.04</v>
      </c>
      <c r="N245" s="91">
        <f>TETCO_TRANSCO!H258</f>
        <v>0.47000000000000003</v>
      </c>
      <c r="O245" s="91">
        <f>TETCO_TRANSCO!I258</f>
        <v>-0.16999999999999998</v>
      </c>
      <c r="P245" s="91">
        <f>TETCO_TRANSCO!K258</f>
        <v>0.47000000000000003</v>
      </c>
      <c r="Q245" s="91">
        <f>TETCO_TRANSCO!L258</f>
        <v>0.1</v>
      </c>
      <c r="R245" s="91">
        <f>TETCO_TRANSCO!N258</f>
        <v>0.47000000000000003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5">
      <c r="A246">
        <v>0.21906410242784466</v>
      </c>
      <c r="B246" t="str">
        <f t="shared" si="15"/>
        <v>0.4350.020.4350.050.4350.020.4350.050.310.00250.3325-0.0850.33250.0250.3325-0.045000000000.00250.025-0.0450.025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2.5000000000000001E-3</v>
      </c>
      <c r="N246" s="91">
        <f>TETCO_TRANSCO!H259</f>
        <v>0.33250000000000002</v>
      </c>
      <c r="O246" s="91">
        <f>TETCO_TRANSCO!I259</f>
        <v>-8.4999999999999992E-2</v>
      </c>
      <c r="P246" s="91">
        <f>TETCO_TRANSCO!K259</f>
        <v>0.33250000000000002</v>
      </c>
      <c r="Q246" s="91">
        <f>TETCO_TRANSCO!L259</f>
        <v>2.5000000000000001E-2</v>
      </c>
      <c r="R246" s="91">
        <f>TETCO_TRANSCO!N259</f>
        <v>0.33250000000000002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2.5000000000000001E-3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5">
      <c r="A247">
        <v>0.21774880845966682</v>
      </c>
      <c r="B247" t="str">
        <f t="shared" si="15"/>
        <v>0.3850.020.3850.050.3850.020.3850.050.290.00250.3075-0.0650.30750.0250.3075-0.035000000000.00250.025-0.0350.025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2.5000000000000001E-3</v>
      </c>
      <c r="N247" s="91">
        <f>TETCO_TRANSCO!H260</f>
        <v>0.30750000000000005</v>
      </c>
      <c r="O247" s="91">
        <f>TETCO_TRANSCO!I260</f>
        <v>-6.5000000000000002E-2</v>
      </c>
      <c r="P247" s="91">
        <f>TETCO_TRANSCO!K260</f>
        <v>0.30750000000000005</v>
      </c>
      <c r="Q247" s="91">
        <f>TETCO_TRANSCO!L260</f>
        <v>2.5000000000000001E-2</v>
      </c>
      <c r="R247" s="91">
        <f>TETCO_TRANSCO!N260</f>
        <v>0.30750000000000005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2.5000000000000001E-3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5">
      <c r="A248">
        <v>0.21639790495299302</v>
      </c>
      <c r="B248" t="str">
        <f t="shared" si="15"/>
        <v>0.3850.020.3850.060.3850.020.3850.060.3-0.00250.2925-0.0550.29250.0250.2925-0.03500000000-0.00250.025-0.0350.025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0.29250000000000004</v>
      </c>
      <c r="O248" s="91">
        <f>TETCO_TRANSCO!I261</f>
        <v>-5.5000000000000007E-2</v>
      </c>
      <c r="P248" s="91">
        <f>TETCO_TRANSCO!K261</f>
        <v>0.29250000000000004</v>
      </c>
      <c r="Q248" s="91">
        <f>TETCO_TRANSCO!L261</f>
        <v>2.5000000000000001E-2</v>
      </c>
      <c r="R248" s="91">
        <f>TETCO_TRANSCO!N261</f>
        <v>0.29250000000000004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5">
      <c r="A249">
        <v>0.21509849933423203</v>
      </c>
      <c r="B249" t="str">
        <f t="shared" si="15"/>
        <v>0.39750.020.39750.070.39750.020.39750.070.315-0.00250.3625-0.020.36250.0250.3625-0.0200000000-0.00250.025-0.020.025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0.36250000000000004</v>
      </c>
      <c r="O249" s="91">
        <f>TETCO_TRANSCO!I262</f>
        <v>-0.02</v>
      </c>
      <c r="P249" s="91">
        <f>TETCO_TRANSCO!K262</f>
        <v>0.36250000000000004</v>
      </c>
      <c r="Q249" s="91">
        <f>TETCO_TRANSCO!L262</f>
        <v>2.5000000000000001E-2</v>
      </c>
      <c r="R249" s="91">
        <f>TETCO_TRANSCO!N262</f>
        <v>0.36250000000000004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5">
      <c r="A250">
        <v>0.21376391509150688</v>
      </c>
      <c r="B250" t="str">
        <f t="shared" si="15"/>
        <v>0.40.020.40.070.40.020.40.070.315-0.00250.3625-0.020.36250.0150.3625-0.0200000000-0.00250.015-0.020.015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-2.5000000000000001E-3</v>
      </c>
      <c r="N250" s="91">
        <f>TETCO_TRANSCO!H263</f>
        <v>0.36250000000000004</v>
      </c>
      <c r="O250" s="91">
        <f>TETCO_TRANSCO!I263</f>
        <v>-0.02</v>
      </c>
      <c r="P250" s="91">
        <f>TETCO_TRANSCO!K263</f>
        <v>0.36250000000000004</v>
      </c>
      <c r="Q250" s="91">
        <f>TETCO_TRANSCO!L263</f>
        <v>1.4999999999999999E-2</v>
      </c>
      <c r="R250" s="91">
        <f>TETCO_TRANSCO!N263</f>
        <v>0.36250000000000004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-2.5000000000000001E-3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5">
      <c r="A251">
        <v>0.21243754912514648</v>
      </c>
      <c r="B251" t="str">
        <f t="shared" si="15"/>
        <v>0.39750.020.39750.050.39750.020.39750.050.29-0.00250.2725-0.040.27250.0150.2725-0.0200000000-0.00250.015-0.020.015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-2.5000000000000001E-3</v>
      </c>
      <c r="N251" s="91">
        <f>TETCO_TRANSCO!H264</f>
        <v>0.27250000000000002</v>
      </c>
      <c r="O251" s="91">
        <f>TETCO_TRANSCO!I264</f>
        <v>-0.04</v>
      </c>
      <c r="P251" s="91">
        <f>TETCO_TRANSCO!K264</f>
        <v>0.27250000000000002</v>
      </c>
      <c r="Q251" s="91">
        <f>TETCO_TRANSCO!L264</f>
        <v>1.4999999999999999E-2</v>
      </c>
      <c r="R251" s="91">
        <f>TETCO_TRANSCO!N264</f>
        <v>0.27250000000000002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-2.5000000000000001E-3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5">
      <c r="A252">
        <v>0.2111617467483593</v>
      </c>
      <c r="B252" t="str">
        <f t="shared" si="15"/>
        <v>0.40.020.40.050.40.020.40.050.35-0.0050.2925-0.0850.29250.010.2925-0.05500000000-0.0050.01-0.0550.01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0.35000000000000009</v>
      </c>
      <c r="M252" s="91">
        <f>TETCO_TRANSCO!F265</f>
        <v>-5.0000000000000001E-3</v>
      </c>
      <c r="N252" s="91">
        <f>TETCO_TRANSCO!H265</f>
        <v>0.29250000000000004</v>
      </c>
      <c r="O252" s="91">
        <f>TETCO_TRANSCO!I265</f>
        <v>-8.4999999999999992E-2</v>
      </c>
      <c r="P252" s="91">
        <f>TETCO_TRANSCO!K265</f>
        <v>0.29250000000000004</v>
      </c>
      <c r="Q252" s="91">
        <f>TETCO_TRANSCO!L265</f>
        <v>9.9999999999999985E-3</v>
      </c>
      <c r="R252" s="91">
        <f>TETCO_TRANSCO!N265</f>
        <v>0.29250000000000004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5">
      <c r="A253">
        <v>0.2098514058834742</v>
      </c>
      <c r="B253" t="str">
        <f t="shared" si="15"/>
        <v>0.5550.050.5550.140.5550.050.5550.140.410.040.415-0.170.4150.060.415-0.05000000000.040.06-0.050.06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0.41</v>
      </c>
      <c r="M253" s="91">
        <f>TETCO_TRANSCO!F266</f>
        <v>0.04</v>
      </c>
      <c r="N253" s="91">
        <f>TETCO_TRANSCO!H266</f>
        <v>0.41500000000000004</v>
      </c>
      <c r="O253" s="91">
        <f>TETCO_TRANSCO!I266</f>
        <v>-0.16999999999999998</v>
      </c>
      <c r="P253" s="91">
        <f>TETCO_TRANSCO!K266</f>
        <v>0.41500000000000004</v>
      </c>
      <c r="Q253" s="91">
        <f>TETCO_TRANSCO!L266</f>
        <v>0.06</v>
      </c>
      <c r="R253" s="91">
        <f>TETCO_TRANSCO!N266</f>
        <v>0.41500000000000004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5">
      <c r="A254">
        <v>0.2085910184207164</v>
      </c>
      <c r="B254" t="str">
        <f t="shared" si="15"/>
        <v>0.910.050.910.290.910.050.910.290.7250.040.98-0.130.980.160.98-0.05000000000.040.16-0.050.16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0.72500000000000009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5">
      <c r="A255">
        <v>0.20729651052129958</v>
      </c>
      <c r="B255" t="str">
        <f t="shared" si="15"/>
        <v>1.2150.051.2150.321.2150.051.2150.320.9650.041.6-0.251.60.341.6-0.2000000000.040.34-0.20.34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0.96500000000000008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5">
      <c r="A256">
        <v>0.20600997598407744</v>
      </c>
      <c r="B256" t="str">
        <f t="shared" si="15"/>
        <v>1.2150.051.2150.321.2150.051.2150.320.9450.041.6-0.281.60.341.6-0.2000000000.040.34-0.20.34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0.94500000000000006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5">
      <c r="A257">
        <v>0.20485475752161428</v>
      </c>
      <c r="B257" t="str">
        <f t="shared" si="15"/>
        <v>0.6550.050.6550.150.6550.050.6550.150.480.040.47-0.170.470.10.47-0.05000000000.040.1-0.050.1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0.48</v>
      </c>
      <c r="M257" s="91">
        <f>TETCO_TRANSCO!F270</f>
        <v>0.04</v>
      </c>
      <c r="N257" s="91">
        <f>TETCO_TRANSCO!H270</f>
        <v>0.47000000000000003</v>
      </c>
      <c r="O257" s="91">
        <f>TETCO_TRANSCO!I270</f>
        <v>-0.16999999999999998</v>
      </c>
      <c r="P257" s="91">
        <f>TETCO_TRANSCO!K270</f>
        <v>0.47000000000000003</v>
      </c>
      <c r="Q257" s="91">
        <f>TETCO_TRANSCO!L270</f>
        <v>0.1</v>
      </c>
      <c r="R257" s="91">
        <f>TETCO_TRANSCO!N270</f>
        <v>0.47000000000000003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5">
      <c r="A258">
        <v>0.20358326369988344</v>
      </c>
      <c r="B258" t="str">
        <f t="shared" si="15"/>
        <v>0.4350.020.4350.050.4350.020.4350.050.310.00250.3325-0.0850.33250.0250.3325-0.045000000000.00250.025-0.0450.025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2.5000000000000001E-3</v>
      </c>
      <c r="N258" s="91">
        <f>TETCO_TRANSCO!H271</f>
        <v>0.33250000000000002</v>
      </c>
      <c r="O258" s="91">
        <f>TETCO_TRANSCO!I271</f>
        <v>-8.4999999999999992E-2</v>
      </c>
      <c r="P258" s="91">
        <f>TETCO_TRANSCO!K271</f>
        <v>0.33250000000000002</v>
      </c>
      <c r="Q258" s="91">
        <f>TETCO_TRANSCO!L271</f>
        <v>2.5000000000000001E-2</v>
      </c>
      <c r="R258" s="91">
        <f>TETCO_TRANSCO!N271</f>
        <v>0.33250000000000002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2.5000000000000001E-3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5">
      <c r="A259">
        <v>0.20236024406497458</v>
      </c>
      <c r="B259" t="str">
        <f t="shared" si="15"/>
        <v>0.3850.020.3850.050.3850.020.3850.050.290.00250.3075-0.0650.30750.0250.3075-0.035000000000.00250.025-0.0350.025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2.5000000000000001E-3</v>
      </c>
      <c r="N259" s="91">
        <f>TETCO_TRANSCO!H272</f>
        <v>0.30750000000000005</v>
      </c>
      <c r="O259" s="91">
        <f>TETCO_TRANSCO!I272</f>
        <v>-6.5000000000000002E-2</v>
      </c>
      <c r="P259" s="91">
        <f>TETCO_TRANSCO!K272</f>
        <v>0.30750000000000005</v>
      </c>
      <c r="Q259" s="91">
        <f>TETCO_TRANSCO!L272</f>
        <v>2.5000000000000001E-2</v>
      </c>
      <c r="R259" s="91">
        <f>TETCO_TRANSCO!N272</f>
        <v>0.30750000000000005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2.5000000000000001E-3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5">
      <c r="A260">
        <v>0.20110411736811548</v>
      </c>
      <c r="B260" t="str">
        <f t="shared" si="15"/>
        <v>0.3850.020.3850.060.3850.020.3850.060.3-0.00250.2925-0.0550.29250.0250.2925-0.03500000000-0.00250.025-0.0350.025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0.29250000000000004</v>
      </c>
      <c r="O260" s="91">
        <f>TETCO_TRANSCO!I273</f>
        <v>-5.5000000000000007E-2</v>
      </c>
      <c r="P260" s="91">
        <f>TETCO_TRANSCO!K273</f>
        <v>0.29250000000000004</v>
      </c>
      <c r="Q260" s="91">
        <f>TETCO_TRANSCO!L273</f>
        <v>2.5000000000000001E-2</v>
      </c>
      <c r="R260" s="91">
        <f>TETCO_TRANSCO!N273</f>
        <v>0.29250000000000004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5">
      <c r="A261">
        <v>0.19989587969481423</v>
      </c>
      <c r="B261" t="str">
        <f t="shared" si="15"/>
        <v>0.39750.020.39750.070.39750.020.39750.070.315-0.00250.3625-0.020.36250.0250.3625-0.0200000000-0.00250.025-0.020.025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0.36250000000000004</v>
      </c>
      <c r="O261" s="91">
        <f>TETCO_TRANSCO!I274</f>
        <v>-0.02</v>
      </c>
      <c r="P261" s="91">
        <f>TETCO_TRANSCO!K274</f>
        <v>0.36250000000000004</v>
      </c>
      <c r="Q261" s="91">
        <f>TETCO_TRANSCO!L274</f>
        <v>2.5000000000000001E-2</v>
      </c>
      <c r="R261" s="91">
        <f>TETCO_TRANSCO!N274</f>
        <v>0.36250000000000004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5">
      <c r="A262">
        <v>0.19865493581499485</v>
      </c>
      <c r="B262" t="str">
        <f t="shared" si="15"/>
        <v>0.40.020.40.070.40.020.40.070.315-0.00250.3625-0.020.36250.0150.3625-0.0200000000-0.00250.015-0.020.015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-2.5000000000000001E-3</v>
      </c>
      <c r="N262" s="91">
        <f>TETCO_TRANSCO!H275</f>
        <v>0.36250000000000004</v>
      </c>
      <c r="O262" s="91">
        <f>TETCO_TRANSCO!I275</f>
        <v>-0.02</v>
      </c>
      <c r="P262" s="91">
        <f>TETCO_TRANSCO!K275</f>
        <v>0.36250000000000004</v>
      </c>
      <c r="Q262" s="91">
        <f>TETCO_TRANSCO!L275</f>
        <v>1.4999999999999999E-2</v>
      </c>
      <c r="R262" s="91">
        <f>TETCO_TRANSCO!N275</f>
        <v>0.36250000000000004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-2.5000000000000001E-3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5">
      <c r="A263">
        <v>0.19742163786442227</v>
      </c>
      <c r="B263" t="str">
        <f t="shared" si="15"/>
        <v>0.39750.020.39750.050.39750.020.39750.050.29-0.00250.2725-0.040.27250.0150.2725-0.0200000000-0.00250.015-0.020.015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-2.5000000000000001E-3</v>
      </c>
      <c r="N263" s="91">
        <f>TETCO_TRANSCO!H276</f>
        <v>0.27250000000000002</v>
      </c>
      <c r="O263" s="91">
        <f>TETCO_TRANSCO!I276</f>
        <v>-0.04</v>
      </c>
      <c r="P263" s="91">
        <f>TETCO_TRANSCO!K276</f>
        <v>0.27250000000000002</v>
      </c>
      <c r="Q263" s="91">
        <f>TETCO_TRANSCO!L276</f>
        <v>1.4999999999999999E-2</v>
      </c>
      <c r="R263" s="91">
        <f>TETCO_TRANSCO!N276</f>
        <v>0.27250000000000002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-2.5000000000000001E-3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5">
      <c r="A264">
        <v>0.19623535962794561</v>
      </c>
      <c r="B264" t="str">
        <f t="shared" si="15"/>
        <v>0.40.020.40.050.40.020.40.050.35-0.0050.2925-0.0850.29250.010.2925-0.05500000000-0.0050.01-0.0550.01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0.35000000000000009</v>
      </c>
      <c r="M264" s="91">
        <f>TETCO_TRANSCO!F277</f>
        <v>-5.0000000000000001E-3</v>
      </c>
      <c r="N264" s="91">
        <f>TETCO_TRANSCO!H277</f>
        <v>0.29250000000000004</v>
      </c>
      <c r="O264" s="91">
        <f>TETCO_TRANSCO!I277</f>
        <v>-8.4999999999999992E-2</v>
      </c>
      <c r="P264" s="91">
        <f>TETCO_TRANSCO!K277</f>
        <v>0.29250000000000004</v>
      </c>
      <c r="Q264" s="91">
        <f>TETCO_TRANSCO!L277</f>
        <v>9.9999999999999985E-3</v>
      </c>
      <c r="R264" s="91">
        <f>TETCO_TRANSCO!N277</f>
        <v>0.29250000000000004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5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0.5550.050.5550.140.5550.050.5550.140.410.040.415-0.170.4150.060.415-0.05000000000.040.06-0.050.06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0.41</v>
      </c>
      <c r="M265" s="91">
        <f>TETCO_TRANSCO!F278</f>
        <v>0.04</v>
      </c>
      <c r="N265" s="91">
        <f>TETCO_TRANSCO!H278</f>
        <v>0.41500000000000004</v>
      </c>
      <c r="O265" s="91">
        <f>TETCO_TRANSCO!I278</f>
        <v>-0.16999999999999998</v>
      </c>
      <c r="P265" s="91">
        <f>TETCO_TRANSCO!K278</f>
        <v>0.41500000000000004</v>
      </c>
      <c r="Q265" s="91">
        <f>TETCO_TRANSCO!L278</f>
        <v>0.06</v>
      </c>
      <c r="R265" s="91">
        <f>TETCO_TRANSCO!N278</f>
        <v>0.41500000000000004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5">
      <c r="A266">
        <v>0.19384503367168182</v>
      </c>
      <c r="B266" t="str">
        <f t="shared" si="20"/>
        <v>0.910.050.910.290.910.050.910.290.7250.040.98-0.130.980.160.98-0.05000000000.040.16-0.050.16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0.72500000000000009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5">
      <c r="A267">
        <v>0.1926413748347931</v>
      </c>
      <c r="B267" t="str">
        <f t="shared" si="20"/>
        <v>1.2150.051.2150.321.2150.051.2150.320.9650.041.6-0.251.60.341.6-0.2000000000.040.34-0.20.34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0.96500000000000008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5">
      <c r="A268">
        <v>0.19144513394139778</v>
      </c>
      <c r="B268" t="str">
        <f t="shared" si="20"/>
        <v>1.2150.051.2150.321.2150.051.2150.320.9450.041.6-0.281.60.341.6-0.2000000000.040.34-0.20.34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0.94500000000000006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5">
      <c r="A269">
        <v>0.19037099643666083</v>
      </c>
      <c r="B269" t="str">
        <f t="shared" si="20"/>
        <v>0.6550.050.6550.150.6550.050.6550.150.480.040.47-0.170.470.10.47-0.05000000000.040.1-0.050.1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0.48</v>
      </c>
      <c r="M269" s="91">
        <f>TETCO_TRANSCO!F282</f>
        <v>0.04</v>
      </c>
      <c r="N269" s="91">
        <f>TETCO_TRANSCO!H282</f>
        <v>0.47000000000000003</v>
      </c>
      <c r="O269" s="91">
        <f>TETCO_TRANSCO!I282</f>
        <v>-0.16999999999999998</v>
      </c>
      <c r="P269" s="91">
        <f>TETCO_TRANSCO!K282</f>
        <v>0.47000000000000003</v>
      </c>
      <c r="Q269" s="91">
        <f>TETCO_TRANSCO!L282</f>
        <v>0.1</v>
      </c>
      <c r="R269" s="91">
        <f>TETCO_TRANSCO!N282</f>
        <v>0.47000000000000003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5">
      <c r="A270">
        <v>0.18918874846223885</v>
      </c>
      <c r="B270" t="str">
        <f t="shared" si="20"/>
        <v>0.4350.020.4350.050.4350.020.4350.050.310.00250.3325-0.0850.33250.0250.3325-0.045000000000.00250.025-0.0450.025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2.5000000000000001E-3</v>
      </c>
      <c r="N270" s="91">
        <f>TETCO_TRANSCO!H283</f>
        <v>0.33250000000000002</v>
      </c>
      <c r="O270" s="91">
        <f>TETCO_TRANSCO!I283</f>
        <v>-8.4999999999999992E-2</v>
      </c>
      <c r="P270" s="91">
        <f>TETCO_TRANSCO!K283</f>
        <v>0.33250000000000002</v>
      </c>
      <c r="Q270" s="91">
        <f>TETCO_TRANSCO!L283</f>
        <v>2.5000000000000001E-2</v>
      </c>
      <c r="R270" s="91">
        <f>TETCO_TRANSCO!N283</f>
        <v>0.33250000000000002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2.5000000000000001E-3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5">
      <c r="A271">
        <v>0.18805157616922843</v>
      </c>
      <c r="B271" t="str">
        <f t="shared" si="20"/>
        <v>0.3850.020.3850.050.3850.020.3850.050.290.00250.3075-0.0650.30750.0250.3075-0.035000000000.00250.025-0.0350.025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2.5000000000000001E-3</v>
      </c>
      <c r="N271" s="91">
        <f>TETCO_TRANSCO!H284</f>
        <v>0.30750000000000005</v>
      </c>
      <c r="O271" s="91">
        <f>TETCO_TRANSCO!I284</f>
        <v>-6.5000000000000002E-2</v>
      </c>
      <c r="P271" s="91">
        <f>TETCO_TRANSCO!K284</f>
        <v>0.30750000000000005</v>
      </c>
      <c r="Q271" s="91">
        <f>TETCO_TRANSCO!L284</f>
        <v>2.5000000000000001E-2</v>
      </c>
      <c r="R271" s="91">
        <f>TETCO_TRANSCO!N284</f>
        <v>0.30750000000000005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2.5000000000000001E-3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5">
      <c r="A272">
        <v>0.18688362468729744</v>
      </c>
      <c r="B272" t="str">
        <f t="shared" si="20"/>
        <v>0.3850.020.3850.060.3850.020.3850.060.3-0.00250.2925-0.0550.29250.0250.2925-0.03500000000-0.00250.025-0.0350.025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0.29250000000000004</v>
      </c>
      <c r="O272" s="91">
        <f>TETCO_TRANSCO!I285</f>
        <v>-5.5000000000000007E-2</v>
      </c>
      <c r="P272" s="91">
        <f>TETCO_TRANSCO!K285</f>
        <v>0.29250000000000004</v>
      </c>
      <c r="Q272" s="91">
        <f>TETCO_TRANSCO!L285</f>
        <v>2.5000000000000001E-2</v>
      </c>
      <c r="R272" s="91">
        <f>TETCO_TRANSCO!N285</f>
        <v>0.29250000000000004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5">
      <c r="A273">
        <v>0.18576020444464447</v>
      </c>
      <c r="B273" t="str">
        <f t="shared" si="20"/>
        <v>0.39750.020.39750.070.39750.020.39750.070.315-0.00250.3625-0.020.36250.0250.3625-0.0200000000-0.00250.025-0.020.025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0.36250000000000004</v>
      </c>
      <c r="O273" s="91">
        <f>TETCO_TRANSCO!I286</f>
        <v>-0.02</v>
      </c>
      <c r="P273" s="91">
        <f>TETCO_TRANSCO!K286</f>
        <v>0.36250000000000004</v>
      </c>
      <c r="Q273" s="91">
        <f>TETCO_TRANSCO!L286</f>
        <v>2.5000000000000001E-2</v>
      </c>
      <c r="R273" s="91">
        <f>TETCO_TRANSCO!N286</f>
        <v>0.36250000000000004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5">
      <c r="A274">
        <v>0.18460637789085119</v>
      </c>
      <c r="B274" t="str">
        <f t="shared" si="20"/>
        <v>0.40.020.40.070.40.020.40.070.315-0.00250.3625-0.020.36250.0150.3625-0.0200000000-0.00250.015-0.020.015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-2.5000000000000001E-3</v>
      </c>
      <c r="N274" s="91">
        <f>TETCO_TRANSCO!H287</f>
        <v>0.36250000000000004</v>
      </c>
      <c r="O274" s="91">
        <f>TETCO_TRANSCO!I287</f>
        <v>-0.02</v>
      </c>
      <c r="P274" s="91">
        <f>TETCO_TRANSCO!K287</f>
        <v>0.36250000000000004</v>
      </c>
      <c r="Q274" s="91">
        <f>TETCO_TRANSCO!L287</f>
        <v>1.4999999999999999E-2</v>
      </c>
      <c r="R274" s="91">
        <f>TETCO_TRANSCO!N287</f>
        <v>0.36250000000000004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-2.5000000000000001E-3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5">
      <c r="A275">
        <v>0.18345966448602524</v>
      </c>
      <c r="B275" t="str">
        <f t="shared" si="20"/>
        <v>0.39750.020.39750.050.39750.020.39750.050.29-0.00250.2725-0.040.27250.0150.2725-0.0200000000-0.00250.015-0.020.015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-2.5000000000000001E-3</v>
      </c>
      <c r="N275" s="91">
        <f>TETCO_TRANSCO!H288</f>
        <v>0.27250000000000002</v>
      </c>
      <c r="O275" s="91">
        <f>TETCO_TRANSCO!I288</f>
        <v>-0.04</v>
      </c>
      <c r="P275" s="91">
        <f>TETCO_TRANSCO!K288</f>
        <v>0.27250000000000002</v>
      </c>
      <c r="Q275" s="91">
        <f>TETCO_TRANSCO!L288</f>
        <v>1.4999999999999999E-2</v>
      </c>
      <c r="R275" s="91">
        <f>TETCO_TRANSCO!N288</f>
        <v>0.27250000000000002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-2.5000000000000001E-3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5">
      <c r="A276">
        <v>0.18235667351268103</v>
      </c>
      <c r="B276" t="str">
        <f t="shared" si="20"/>
        <v>0.40.020.40.050.40.020.40.050.35-0.0050.2925-0.0850.29250.010.2925-0.05500000000-0.0050.01-0.0550.01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0.35000000000000009</v>
      </c>
      <c r="M276" s="91">
        <f>TETCO_TRANSCO!F289</f>
        <v>-5.0000000000000001E-3</v>
      </c>
      <c r="N276" s="91">
        <f>TETCO_TRANSCO!H289</f>
        <v>0.29250000000000004</v>
      </c>
      <c r="O276" s="91">
        <f>TETCO_TRANSCO!I289</f>
        <v>-8.4999999999999992E-2</v>
      </c>
      <c r="P276" s="91">
        <f>TETCO_TRANSCO!K289</f>
        <v>0.29250000000000004</v>
      </c>
      <c r="Q276" s="91">
        <f>TETCO_TRANSCO!L289</f>
        <v>9.9999999999999985E-3</v>
      </c>
      <c r="R276" s="91">
        <f>TETCO_TRANSCO!N289</f>
        <v>0.29250000000000004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5">
      <c r="A277">
        <v>0.18122383013921387</v>
      </c>
      <c r="B277" t="str">
        <f t="shared" si="20"/>
        <v>0.5550.050.5550.140.5550.050.5550.140.410.040.415-0.170.4150.060.415-0.05000000000.040.06-0.050.06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0.41</v>
      </c>
      <c r="M277" s="91">
        <f>TETCO_TRANSCO!F290</f>
        <v>0.04</v>
      </c>
      <c r="N277" s="91">
        <f>TETCO_TRANSCO!H290</f>
        <v>0.41500000000000004</v>
      </c>
      <c r="O277" s="91">
        <f>TETCO_TRANSCO!I290</f>
        <v>-0.16999999999999998</v>
      </c>
      <c r="P277" s="91">
        <f>TETCO_TRANSCO!K290</f>
        <v>0.41500000000000004</v>
      </c>
      <c r="Q277" s="91">
        <f>TETCO_TRANSCO!L290</f>
        <v>0.06</v>
      </c>
      <c r="R277" s="91">
        <f>TETCO_TRANSCO!N290</f>
        <v>0.41500000000000004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5">
      <c r="A278">
        <v>0.18013418097641526</v>
      </c>
      <c r="B278" t="str">
        <f t="shared" si="20"/>
        <v>0.910.050.910.290.910.050.910.290.7250.040.98-0.130.980.160.98-0.05000000000.040.16-0.050.16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0.72500000000000009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5">
      <c r="A279">
        <v>0.17901504114809483</v>
      </c>
      <c r="B279" t="str">
        <f t="shared" si="20"/>
        <v>1.2150.051.2150.321.2150.051.2150.320.9650.041.6-0.251.60.341.6-0.2000000000.040.34-0.20.34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0.96500000000000008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5">
      <c r="A280">
        <v>0.17790280225015251</v>
      </c>
      <c r="B280" t="str">
        <f t="shared" si="20"/>
        <v>1.2150.051.2150.321.2150.051.2150.320.9450.041.6-0.281.60.341.6-0.2000000000.040.34-0.20.34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0.94500000000000006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5">
      <c r="A281">
        <v>0.17686853075089479</v>
      </c>
      <c r="B281" t="str">
        <f t="shared" si="20"/>
        <v>0.6550.050.6550.150.6550.050.6550.150.480.040.47-0.170.470.10.47-0.05000000000.040.1-0.050.1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0.48</v>
      </c>
      <c r="M281" s="91">
        <f>TETCO_TRANSCO!F294</f>
        <v>0.04</v>
      </c>
      <c r="N281" s="91">
        <f>TETCO_TRANSCO!H294</f>
        <v>0.47000000000000003</v>
      </c>
      <c r="O281" s="91">
        <f>TETCO_TRANSCO!I294</f>
        <v>-0.16999999999999998</v>
      </c>
      <c r="P281" s="91">
        <f>TETCO_TRANSCO!K294</f>
        <v>0.47000000000000003</v>
      </c>
      <c r="Q281" s="91">
        <f>TETCO_TRANSCO!L294</f>
        <v>0.1</v>
      </c>
      <c r="R281" s="91">
        <f>TETCO_TRANSCO!N294</f>
        <v>0.47000000000000003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5">
      <c r="A282">
        <v>0.17576952876141264</v>
      </c>
      <c r="B282" t="str">
        <f t="shared" si="20"/>
        <v>0.4350.020.4350.050.4350.020.4350.050.310.00250.3325-0.0850.33250.0250.3325-0.045000000000.00250.025-0.0450.025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2.5000000000000001E-3</v>
      </c>
      <c r="N282" s="91">
        <f>TETCO_TRANSCO!H295</f>
        <v>0.33250000000000002</v>
      </c>
      <c r="O282" s="91">
        <f>TETCO_TRANSCO!I295</f>
        <v>-8.4999999999999992E-2</v>
      </c>
      <c r="P282" s="91">
        <f>TETCO_TRANSCO!K295</f>
        <v>0.33250000000000002</v>
      </c>
      <c r="Q282" s="91">
        <f>TETCO_TRANSCO!L295</f>
        <v>2.5000000000000001E-2</v>
      </c>
      <c r="R282" s="91">
        <f>TETCO_TRANSCO!N295</f>
        <v>0.33250000000000002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2.5000000000000001E-3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5">
      <c r="A283">
        <v>0.17471243214805585</v>
      </c>
      <c r="B283" t="str">
        <f t="shared" si="20"/>
        <v>0.3850.020.3850.050.3850.020.3850.050.290.00250.3075-0.0650.30750.0250.3075-0.035000000000.00250.025-0.0350.025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2.5000000000000001E-3</v>
      </c>
      <c r="N283" s="91">
        <f>TETCO_TRANSCO!H296</f>
        <v>0.30750000000000005</v>
      </c>
      <c r="O283" s="91">
        <f>TETCO_TRANSCO!I296</f>
        <v>-6.5000000000000002E-2</v>
      </c>
      <c r="P283" s="91">
        <f>TETCO_TRANSCO!K296</f>
        <v>0.30750000000000005</v>
      </c>
      <c r="Q283" s="91">
        <f>TETCO_TRANSCO!L296</f>
        <v>2.5000000000000001E-2</v>
      </c>
      <c r="R283" s="91">
        <f>TETCO_TRANSCO!N296</f>
        <v>0.30750000000000005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2.5000000000000001E-3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5">
      <c r="B284" t="str">
        <f t="shared" si="20"/>
        <v>0.3850.020.3850.060.3850.020.3850.060.3-0.00250.2925-0.0550.29250.0250.2925-0.03500000000-0.00250.025-0.0350.025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0.29250000000000004</v>
      </c>
      <c r="O284" s="91">
        <f>TETCO_TRANSCO!I297</f>
        <v>-5.5000000000000007E-2</v>
      </c>
      <c r="P284" s="91">
        <f>TETCO_TRANSCO!K297</f>
        <v>0.29250000000000004</v>
      </c>
      <c r="Q284" s="91">
        <f>TETCO_TRANSCO!L297</f>
        <v>2.5000000000000001E-2</v>
      </c>
      <c r="R284" s="91">
        <f>TETCO_TRANSCO!N297</f>
        <v>0.29250000000000004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5">
      <c r="B285" t="str">
        <f t="shared" si="20"/>
        <v>0.39750.020.39750.070.39750.020.39750.070.315-0.00250.3625-0.020.36250.0250.3625-0.0200000000-0.00250.025-0.020.025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0.36250000000000004</v>
      </c>
      <c r="O285" s="91">
        <f>TETCO_TRANSCO!I298</f>
        <v>-0.02</v>
      </c>
      <c r="P285" s="91">
        <f>TETCO_TRANSCO!K298</f>
        <v>0.36250000000000004</v>
      </c>
      <c r="Q285" s="91">
        <f>TETCO_TRANSCO!L298</f>
        <v>2.5000000000000001E-2</v>
      </c>
      <c r="R285" s="91">
        <f>TETCO_TRANSCO!N298</f>
        <v>0.36250000000000004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5">
      <c r="B286" t="str">
        <f t="shared" si="20"/>
        <v>0.40.020.40.070.40.020.40.070.315-0.00250.3625-0.020.36250.0150.3625-0.0200000000-0.00250.015-0.020.015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-2.5000000000000001E-3</v>
      </c>
      <c r="N286" s="91">
        <f>TETCO_TRANSCO!H299</f>
        <v>0.36250000000000004</v>
      </c>
      <c r="O286" s="91">
        <f>TETCO_TRANSCO!I299</f>
        <v>-0.02</v>
      </c>
      <c r="P286" s="91">
        <f>TETCO_TRANSCO!K299</f>
        <v>0.36250000000000004</v>
      </c>
      <c r="Q286" s="91">
        <f>TETCO_TRANSCO!L299</f>
        <v>1.4999999999999999E-2</v>
      </c>
      <c r="R286" s="91">
        <f>TETCO_TRANSCO!N299</f>
        <v>0.36250000000000004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-2.5000000000000001E-3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5">
      <c r="B287" t="str">
        <f t="shared" si="20"/>
        <v>0.39750.020.39750.050.39750.020.39750.050.29-0.00250.2725-0.040.27250.0150.2725-0.0200000000-0.00250.015-0.020.015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-2.5000000000000001E-3</v>
      </c>
      <c r="N287" s="91">
        <f>TETCO_TRANSCO!H300</f>
        <v>0.27250000000000002</v>
      </c>
      <c r="O287" s="91">
        <f>TETCO_TRANSCO!I300</f>
        <v>-0.04</v>
      </c>
      <c r="P287" s="91">
        <f>TETCO_TRANSCO!K300</f>
        <v>0.27250000000000002</v>
      </c>
      <c r="Q287" s="91">
        <f>TETCO_TRANSCO!L300</f>
        <v>1.4999999999999999E-2</v>
      </c>
      <c r="R287" s="91">
        <f>TETCO_TRANSCO!N300</f>
        <v>0.27250000000000002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-2.5000000000000001E-3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5">
      <c r="B288" t="str">
        <f t="shared" si="20"/>
        <v>0.40.020.40.050.40.020.40.050.35-0.0050.2925-0.0850.29250.010.2925-0.05500000000-0.0050.01-0.0550.01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0.35000000000000009</v>
      </c>
      <c r="M288" s="91">
        <f>TETCO_TRANSCO!F301</f>
        <v>-5.0000000000000001E-3</v>
      </c>
      <c r="N288" s="91">
        <f>TETCO_TRANSCO!H301</f>
        <v>0.29250000000000004</v>
      </c>
      <c r="O288" s="91">
        <f>TETCO_TRANSCO!I301</f>
        <v>-8.4999999999999992E-2</v>
      </c>
      <c r="P288" s="91">
        <f>TETCO_TRANSCO!K301</f>
        <v>0.29250000000000004</v>
      </c>
      <c r="Q288" s="91">
        <f>TETCO_TRANSCO!L301</f>
        <v>9.9999999999999985E-3</v>
      </c>
      <c r="R288" s="91">
        <f>TETCO_TRANSCO!N301</f>
        <v>0.29250000000000004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5">
      <c r="B289" t="str">
        <f t="shared" si="20"/>
        <v>0.5550.050.5550.140.5550.050.5550.140.410.040.415-0.170.4150.060.415-0.05000000000.040.06-0.050.06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0.41</v>
      </c>
      <c r="M289" s="91">
        <f>TETCO_TRANSCO!F302</f>
        <v>0.04</v>
      </c>
      <c r="N289" s="91">
        <f>TETCO_TRANSCO!H302</f>
        <v>0.41500000000000004</v>
      </c>
      <c r="O289" s="91">
        <f>TETCO_TRANSCO!I302</f>
        <v>-0.16999999999999998</v>
      </c>
      <c r="P289" s="91">
        <f>TETCO_TRANSCO!K302</f>
        <v>0.41500000000000004</v>
      </c>
      <c r="Q289" s="91">
        <f>TETCO_TRANSCO!L302</f>
        <v>0.06</v>
      </c>
      <c r="R289" s="91">
        <f>TETCO_TRANSCO!N302</f>
        <v>0.41500000000000004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5">
      <c r="B290" t="str">
        <f t="shared" si="20"/>
        <v>0.910.050.910.290.910.050.910.290.7250.040.98-0.130.980.160.98-0.05000000000.040.16-0.050.16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0.72500000000000009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5">
      <c r="B291" t="str">
        <f t="shared" si="20"/>
        <v>1.2150.051.2150.321.2150.051.2150.320.9650.041.6-0.251.60.341.6-0.2000000000.040.34-0.20.34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0.96500000000000008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5">
      <c r="B292" t="str">
        <f t="shared" si="20"/>
        <v>1.2150.051.2150.321.2150.051.2150.320.9450.041.6-0.281.60.341.6-0.2000000000.040.34-0.20.34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0.94500000000000006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5">
      <c r="B293" t="str">
        <f t="shared" si="20"/>
        <v>0.6550.050.6550.150.6550.050.6550.150.480.040.47-0.170.470.10.47-0.05000000000.040.1-0.050.1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0.48</v>
      </c>
      <c r="M293" s="91">
        <f>TETCO_TRANSCO!F306</f>
        <v>0.04</v>
      </c>
      <c r="N293" s="91">
        <f>TETCO_TRANSCO!H306</f>
        <v>0.47000000000000003</v>
      </c>
      <c r="O293" s="91">
        <f>TETCO_TRANSCO!I306</f>
        <v>-0.16999999999999998</v>
      </c>
      <c r="P293" s="91">
        <f>TETCO_TRANSCO!K306</f>
        <v>0.47000000000000003</v>
      </c>
      <c r="Q293" s="91">
        <f>TETCO_TRANSCO!L306</f>
        <v>0.1</v>
      </c>
      <c r="R293" s="91">
        <f>TETCO_TRANSCO!N306</f>
        <v>0.47000000000000003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5">
      <c r="B294" t="str">
        <f t="shared" si="20"/>
        <v>0.4350.020.4350.050.4350.020.4350.050.310.00250.3325-0.0850.33250.0250.3325-0.045000000000.00250.025-0.0450.025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2.5000000000000001E-3</v>
      </c>
      <c r="N294" s="91">
        <f>TETCO_TRANSCO!H307</f>
        <v>0.33250000000000002</v>
      </c>
      <c r="O294" s="91">
        <f>TETCO_TRANSCO!I307</f>
        <v>-8.4999999999999992E-2</v>
      </c>
      <c r="P294" s="91">
        <f>TETCO_TRANSCO!K307</f>
        <v>0.33250000000000002</v>
      </c>
      <c r="Q294" s="91">
        <f>TETCO_TRANSCO!L307</f>
        <v>2.5000000000000001E-2</v>
      </c>
      <c r="R294" s="91">
        <f>TETCO_TRANSCO!N307</f>
        <v>0.33250000000000002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2.5000000000000001E-3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5">
      <c r="B295" t="str">
        <f t="shared" si="20"/>
        <v>0.3850.020.3850.050.3850.020.3850.050.290.00250.3075-0.0650.30750.0250.3075-0.035000000000.00250.025-0.0350.025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2.5000000000000001E-3</v>
      </c>
      <c r="N295" s="91">
        <f>TETCO_TRANSCO!H308</f>
        <v>0.30750000000000005</v>
      </c>
      <c r="O295" s="91">
        <f>TETCO_TRANSCO!I308</f>
        <v>-6.5000000000000002E-2</v>
      </c>
      <c r="P295" s="91">
        <f>TETCO_TRANSCO!K308</f>
        <v>0.30750000000000005</v>
      </c>
      <c r="Q295" s="91">
        <f>TETCO_TRANSCO!L308</f>
        <v>2.5000000000000001E-2</v>
      </c>
      <c r="R295" s="91">
        <f>TETCO_TRANSCO!N308</f>
        <v>0.30750000000000005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2.5000000000000001E-3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5">
      <c r="B296" t="str">
        <f t="shared" si="20"/>
        <v>0.3850.020.3850.060.3850.020.3850.060.3-0.00250.2925-0.0550.29250.0250.2925-0.03500000000-0.00250.025-0.0350.025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0.29250000000000004</v>
      </c>
      <c r="O296" s="91">
        <f>TETCO_TRANSCO!I309</f>
        <v>-5.5000000000000007E-2</v>
      </c>
      <c r="P296" s="91">
        <f>TETCO_TRANSCO!K309</f>
        <v>0.29250000000000004</v>
      </c>
      <c r="Q296" s="91">
        <f>TETCO_TRANSCO!L309</f>
        <v>2.5000000000000001E-2</v>
      </c>
      <c r="R296" s="91">
        <f>TETCO_TRANSCO!N309</f>
        <v>0.29250000000000004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5">
      <c r="B297" t="str">
        <f t="shared" si="20"/>
        <v>0.39750.020.39750.070.39750.020.39750.070.315-0.00250.3625-0.020.36250.0250.3625-0.0200000000-0.00250.025-0.020.025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0.36250000000000004</v>
      </c>
      <c r="O297" s="91">
        <f>TETCO_TRANSCO!I310</f>
        <v>-0.02</v>
      </c>
      <c r="P297" s="91">
        <f>TETCO_TRANSCO!K310</f>
        <v>0.36250000000000004</v>
      </c>
      <c r="Q297" s="91">
        <f>TETCO_TRANSCO!L310</f>
        <v>2.5000000000000001E-2</v>
      </c>
      <c r="R297" s="91">
        <f>TETCO_TRANSCO!N310</f>
        <v>0.36250000000000004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5">
      <c r="B298" t="str">
        <f t="shared" si="20"/>
        <v>0.40.020.40.070.40.020.40.070.315-0.00250.3625-0.020.36250.0150.3625-0.0200000000-0.00250.015-0.020.015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-2.5000000000000001E-3</v>
      </c>
      <c r="N298" s="91">
        <f>TETCO_TRANSCO!H311</f>
        <v>0.36250000000000004</v>
      </c>
      <c r="O298" s="91">
        <f>TETCO_TRANSCO!I311</f>
        <v>-0.02</v>
      </c>
      <c r="P298" s="91">
        <f>TETCO_TRANSCO!K311</f>
        <v>0.36250000000000004</v>
      </c>
      <c r="Q298" s="91">
        <f>TETCO_TRANSCO!L311</f>
        <v>1.4999999999999999E-2</v>
      </c>
      <c r="R298" s="91">
        <f>TETCO_TRANSCO!N311</f>
        <v>0.36250000000000004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-2.5000000000000001E-3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5">
      <c r="B299" t="str">
        <f t="shared" si="20"/>
        <v>0.39750.020.39750.050.39750.020.39750.050.29-0.00250.2725-0.040.27250.0150.2725-0.0200000000-0.00250.015-0.020.015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-2.5000000000000001E-3</v>
      </c>
      <c r="N299" s="91">
        <f>TETCO_TRANSCO!H312</f>
        <v>0.27250000000000002</v>
      </c>
      <c r="O299" s="91">
        <f>TETCO_TRANSCO!I312</f>
        <v>-0.04</v>
      </c>
      <c r="P299" s="91">
        <f>TETCO_TRANSCO!K312</f>
        <v>0.27250000000000002</v>
      </c>
      <c r="Q299" s="91">
        <f>TETCO_TRANSCO!L312</f>
        <v>1.4999999999999999E-2</v>
      </c>
      <c r="R299" s="91">
        <f>TETCO_TRANSCO!N312</f>
        <v>0.27250000000000002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-2.5000000000000001E-3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5">
      <c r="B300" t="str">
        <f t="shared" si="20"/>
        <v>0.40.020.40.050.40.020.40.050.35-0.0050.2925-0.0850.29250.010.2925-0.05500000000-0.0050.01-0.0550.01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0.35000000000000009</v>
      </c>
      <c r="M300" s="91">
        <f>TETCO_TRANSCO!F313</f>
        <v>-5.0000000000000001E-3</v>
      </c>
      <c r="N300" s="91">
        <f>TETCO_TRANSCO!H313</f>
        <v>0.29250000000000004</v>
      </c>
      <c r="O300" s="91">
        <f>TETCO_TRANSCO!I313</f>
        <v>-8.4999999999999992E-2</v>
      </c>
      <c r="P300" s="91">
        <f>TETCO_TRANSCO!K313</f>
        <v>0.29250000000000004</v>
      </c>
      <c r="Q300" s="91">
        <f>TETCO_TRANSCO!L313</f>
        <v>9.9999999999999985E-3</v>
      </c>
      <c r="R300" s="91">
        <f>TETCO_TRANSCO!N313</f>
        <v>0.29250000000000004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5">
      <c r="B301" t="str">
        <f t="shared" si="20"/>
        <v>0.5550.050.5550.140.5550.050.5550.140.410.040.415-0.170.4150.060.415-0.05000000000.040.06-0.050.06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0.41</v>
      </c>
      <c r="M301" s="91">
        <f>TETCO_TRANSCO!F314</f>
        <v>0.04</v>
      </c>
      <c r="N301" s="91">
        <f>TETCO_TRANSCO!H314</f>
        <v>0.41500000000000004</v>
      </c>
      <c r="O301" s="91">
        <f>TETCO_TRANSCO!I314</f>
        <v>-0.16999999999999998</v>
      </c>
      <c r="P301" s="91">
        <f>TETCO_TRANSCO!K314</f>
        <v>0.41500000000000004</v>
      </c>
      <c r="Q301" s="91">
        <f>TETCO_TRANSCO!L314</f>
        <v>0.06</v>
      </c>
      <c r="R301" s="91">
        <f>TETCO_TRANSCO!N314</f>
        <v>0.41500000000000004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5">
      <c r="B302" t="str">
        <f t="shared" si="20"/>
        <v>0.910.050.910.290.910.050.910.290.7250.040.98-0.130.980.160.98-0.05000000000.040.16-0.050.16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0.72500000000000009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5">
      <c r="B303" t="str">
        <f t="shared" si="20"/>
        <v>1.2150.051.2150.321.2150.051.2150.320.9650.041.6-0.251.60.341.6-0.2000000000.040.34-0.20.34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0.96500000000000008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5">
      <c r="B304" t="str">
        <f t="shared" si="20"/>
        <v>1.2150.051.2150.321.2150.051.2150.320.9450.041.6-0.281.60.341.6-0.2000000000.040.34-0.20.34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0.94500000000000006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5">
      <c r="B305" t="str">
        <f t="shared" si="20"/>
        <v>0.6550.050.6550.150.6550.050.6550.150.480.040.47-0.170.470.10.47-0.05000000000.040.1-0.050.1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0.48</v>
      </c>
      <c r="M305" s="91">
        <f>TETCO_TRANSCO!F318</f>
        <v>0.04</v>
      </c>
      <c r="N305" s="91">
        <f>TETCO_TRANSCO!H318</f>
        <v>0.47000000000000003</v>
      </c>
      <c r="O305" s="91">
        <f>TETCO_TRANSCO!I318</f>
        <v>-0.16999999999999998</v>
      </c>
      <c r="P305" s="91">
        <f>TETCO_TRANSCO!K318</f>
        <v>0.47000000000000003</v>
      </c>
      <c r="Q305" s="91">
        <f>TETCO_TRANSCO!L318</f>
        <v>0.1</v>
      </c>
      <c r="R305" s="91">
        <f>TETCO_TRANSCO!N318</f>
        <v>0.47000000000000003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5">
      <c r="B306" t="str">
        <f t="shared" si="20"/>
        <v>0.4350.020.4350.050.4350.020.4350.050.310.00250.3325-0.0850.33250.0250.3325-0.045000000000.00250.025-0.0450.025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2.5000000000000001E-3</v>
      </c>
      <c r="N306" s="91">
        <f>TETCO_TRANSCO!H319</f>
        <v>0.33250000000000002</v>
      </c>
      <c r="O306" s="91">
        <f>TETCO_TRANSCO!I319</f>
        <v>-8.4999999999999992E-2</v>
      </c>
      <c r="P306" s="91">
        <f>TETCO_TRANSCO!K319</f>
        <v>0.33250000000000002</v>
      </c>
      <c r="Q306" s="91">
        <f>TETCO_TRANSCO!L319</f>
        <v>2.5000000000000001E-2</v>
      </c>
      <c r="R306" s="91">
        <f>TETCO_TRANSCO!N319</f>
        <v>0.33250000000000002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2.5000000000000001E-3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5">
      <c r="B307" t="str">
        <f t="shared" si="20"/>
        <v>0.3850.020.3850.050.3850.020.3850.050.290.00250.3075-0.0650.30750.0250.3075-0.035000000000.00250.025-0.0350.025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2.5000000000000001E-3</v>
      </c>
      <c r="N307" s="91">
        <f>TETCO_TRANSCO!H320</f>
        <v>0.30750000000000005</v>
      </c>
      <c r="O307" s="91">
        <f>TETCO_TRANSCO!I320</f>
        <v>-6.5000000000000002E-2</v>
      </c>
      <c r="P307" s="91">
        <f>TETCO_TRANSCO!K320</f>
        <v>0.30750000000000005</v>
      </c>
      <c r="Q307" s="91">
        <f>TETCO_TRANSCO!L320</f>
        <v>2.5000000000000001E-2</v>
      </c>
      <c r="R307" s="91">
        <f>TETCO_TRANSCO!N320</f>
        <v>0.30750000000000005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2.5000000000000001E-3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5">
      <c r="B308" t="str">
        <f t="shared" si="20"/>
        <v>0.3850.020.3850.060.3850.020.3850.060.3-0.00250.2925-0.0550.29250.0250.2925-0.03500000000-0.00250.025-0.0350.025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0.29250000000000004</v>
      </c>
      <c r="O308" s="91">
        <f>TETCO_TRANSCO!I321</f>
        <v>-5.5000000000000007E-2</v>
      </c>
      <c r="P308" s="91">
        <f>TETCO_TRANSCO!K321</f>
        <v>0.29250000000000004</v>
      </c>
      <c r="Q308" s="91">
        <f>TETCO_TRANSCO!L321</f>
        <v>2.5000000000000001E-2</v>
      </c>
      <c r="R308" s="91">
        <f>TETCO_TRANSCO!N321</f>
        <v>0.29250000000000004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5">
      <c r="B309" t="str">
        <f t="shared" si="20"/>
        <v>0.39750.020.39750.070.39750.020.39750.070.315-0.00250.3625-0.020.36250.0250.3625-0.0200000000-0.00250.025-0.020.025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0.36250000000000004</v>
      </c>
      <c r="O309" s="91">
        <f>TETCO_TRANSCO!I322</f>
        <v>-0.02</v>
      </c>
      <c r="P309" s="91">
        <f>TETCO_TRANSCO!K322</f>
        <v>0.36250000000000004</v>
      </c>
      <c r="Q309" s="91">
        <f>TETCO_TRANSCO!L322</f>
        <v>2.5000000000000001E-2</v>
      </c>
      <c r="R309" s="91">
        <f>TETCO_TRANSCO!N322</f>
        <v>0.36250000000000004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5">
      <c r="B310" t="str">
        <f t="shared" si="20"/>
        <v>0.40.020.40.070.40.020.40.070.315-0.00250.3625-0.020.36250.0150.3625-0.0200000000-0.00250.015-0.020.015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-2.5000000000000001E-3</v>
      </c>
      <c r="N310" s="91">
        <f>TETCO_TRANSCO!H323</f>
        <v>0.36250000000000004</v>
      </c>
      <c r="O310" s="91">
        <f>TETCO_TRANSCO!I323</f>
        <v>-0.02</v>
      </c>
      <c r="P310" s="91">
        <f>TETCO_TRANSCO!K323</f>
        <v>0.36250000000000004</v>
      </c>
      <c r="Q310" s="91">
        <f>TETCO_TRANSCO!L323</f>
        <v>1.4999999999999999E-2</v>
      </c>
      <c r="R310" s="91">
        <f>TETCO_TRANSCO!N323</f>
        <v>0.36250000000000004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-2.5000000000000001E-3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5">
      <c r="B311" t="str">
        <f t="shared" si="20"/>
        <v>0.39750.020.39750.050.39750.020.39750.050.29-0.00250.2725-0.040.27250.0150.2725-0.0200000000-0.00250.015-0.020.015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-2.5000000000000001E-3</v>
      </c>
      <c r="N311" s="91">
        <f>TETCO_TRANSCO!H324</f>
        <v>0.27250000000000002</v>
      </c>
      <c r="O311" s="91">
        <f>TETCO_TRANSCO!I324</f>
        <v>-0.04</v>
      </c>
      <c r="P311" s="91">
        <f>TETCO_TRANSCO!K324</f>
        <v>0.27250000000000002</v>
      </c>
      <c r="Q311" s="91">
        <f>TETCO_TRANSCO!L324</f>
        <v>1.4999999999999999E-2</v>
      </c>
      <c r="R311" s="91">
        <f>TETCO_TRANSCO!N324</f>
        <v>0.27250000000000002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-2.5000000000000001E-3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5">
      <c r="B312" t="str">
        <f t="shared" si="20"/>
        <v>0.40.020.40.050.40.020.40.050.35-0.0050.2925-0.0850.29250.010.2925-0.05500000000-0.0050.01-0.0550.01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0.35000000000000009</v>
      </c>
      <c r="M312" s="91">
        <f>TETCO_TRANSCO!F325</f>
        <v>-5.0000000000000001E-3</v>
      </c>
      <c r="N312" s="91">
        <f>TETCO_TRANSCO!H325</f>
        <v>0.29250000000000004</v>
      </c>
      <c r="O312" s="91">
        <f>TETCO_TRANSCO!I325</f>
        <v>-8.4999999999999992E-2</v>
      </c>
      <c r="P312" s="91">
        <f>TETCO_TRANSCO!K325</f>
        <v>0.29250000000000004</v>
      </c>
      <c r="Q312" s="91">
        <f>TETCO_TRANSCO!L325</f>
        <v>9.9999999999999985E-3</v>
      </c>
      <c r="R312" s="91">
        <f>TETCO_TRANSCO!N325</f>
        <v>0.29250000000000004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5">
      <c r="B313" t="str">
        <f t="shared" si="20"/>
        <v>0.5550.050.5550.140.5550.050.5550.140.410.040.415-0.170.4150.060.415-0.05000000000.040.06-0.050.06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0.41</v>
      </c>
      <c r="M313" s="91">
        <f>TETCO_TRANSCO!F326</f>
        <v>0.04</v>
      </c>
      <c r="N313" s="91">
        <f>TETCO_TRANSCO!H326</f>
        <v>0.41500000000000004</v>
      </c>
      <c r="O313" s="91">
        <f>TETCO_TRANSCO!I326</f>
        <v>-0.16999999999999998</v>
      </c>
      <c r="P313" s="91">
        <f>TETCO_TRANSCO!K326</f>
        <v>0.41500000000000004</v>
      </c>
      <c r="Q313" s="91">
        <f>TETCO_TRANSCO!L326</f>
        <v>0.06</v>
      </c>
      <c r="R313" s="91">
        <f>TETCO_TRANSCO!N326</f>
        <v>0.41500000000000004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5">
      <c r="B314" t="str">
        <f t="shared" si="20"/>
        <v>0.910.050.910.290.910.050.910.290.7250.040.98-0.130.980.160.98-0.05000000000.040.16-0.050.16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0.72500000000000009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5">
      <c r="B315" t="str">
        <f t="shared" si="20"/>
        <v>1.2150.051.2150.321.2150.051.2150.320.9650.041.6-0.251.60.341.6-0.2000000000.040.34-0.20.34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0.96500000000000008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5">
      <c r="B316" t="str">
        <f t="shared" si="20"/>
        <v>1.2150.051.2150.321.2150.051.2150.320.9450.041.6-0.281.60.341.6-0.2000000000.040.34-0.20.34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0.94500000000000006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5">
      <c r="B317" t="str">
        <f t="shared" si="20"/>
        <v>0.6550.050.6550.150.6550.050.6550.150.480.040.47-0.170.470.10.47-0.05000000000.040.1-0.050.1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0.48</v>
      </c>
      <c r="M317" s="91">
        <f>TETCO_TRANSCO!F330</f>
        <v>0.04</v>
      </c>
      <c r="N317" s="91">
        <f>TETCO_TRANSCO!H330</f>
        <v>0.47000000000000003</v>
      </c>
      <c r="O317" s="91">
        <f>TETCO_TRANSCO!I330</f>
        <v>-0.16999999999999998</v>
      </c>
      <c r="P317" s="91">
        <f>TETCO_TRANSCO!K330</f>
        <v>0.47000000000000003</v>
      </c>
      <c r="Q317" s="91">
        <f>TETCO_TRANSCO!L330</f>
        <v>0.1</v>
      </c>
      <c r="R317" s="91">
        <f>TETCO_TRANSCO!N330</f>
        <v>0.47000000000000003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5">
      <c r="B318" t="str">
        <f t="shared" si="20"/>
        <v>0.4350.020.4350.050.4350.020.4350.050.310.00250.3325-0.0850.33250.0250.3325-0.045000000000.00250.025-0.0450.025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2.5000000000000001E-3</v>
      </c>
      <c r="N318" s="91">
        <f>TETCO_TRANSCO!H331</f>
        <v>0.33250000000000002</v>
      </c>
      <c r="O318" s="91">
        <f>TETCO_TRANSCO!I331</f>
        <v>-8.4999999999999992E-2</v>
      </c>
      <c r="P318" s="91">
        <f>TETCO_TRANSCO!K331</f>
        <v>0.33250000000000002</v>
      </c>
      <c r="Q318" s="91">
        <f>TETCO_TRANSCO!L331</f>
        <v>2.5000000000000001E-2</v>
      </c>
      <c r="R318" s="91">
        <f>TETCO_TRANSCO!N331</f>
        <v>0.33250000000000002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2.5000000000000001E-3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5">
      <c r="B319" t="str">
        <f t="shared" si="20"/>
        <v>0.3850.020.3850.050.3850.020.3850.050.290.00250.3075-0.0650.30750.0250.3075-0.035000000000.00250.025-0.0350.025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2.5000000000000001E-3</v>
      </c>
      <c r="N319" s="91">
        <f>TETCO_TRANSCO!H332</f>
        <v>0.30750000000000005</v>
      </c>
      <c r="O319" s="91">
        <f>TETCO_TRANSCO!I332</f>
        <v>-6.5000000000000002E-2</v>
      </c>
      <c r="P319" s="91">
        <f>TETCO_TRANSCO!K332</f>
        <v>0.30750000000000005</v>
      </c>
      <c r="Q319" s="91">
        <f>TETCO_TRANSCO!L332</f>
        <v>2.5000000000000001E-2</v>
      </c>
      <c r="R319" s="91">
        <f>TETCO_TRANSCO!N332</f>
        <v>0.30750000000000005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2.5000000000000001E-3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5">
      <c r="B320" t="str">
        <f t="shared" si="20"/>
        <v>0.3850.020.3850.060.3850.020.3850.060.3-0.00250.2925-0.0550.29250.0250.2925-0.03500000000-0.00250.025-0.0350.025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0.29250000000000004</v>
      </c>
      <c r="O320" s="91">
        <f>TETCO_TRANSCO!I333</f>
        <v>-5.5000000000000007E-2</v>
      </c>
      <c r="P320" s="91">
        <f>TETCO_TRANSCO!K333</f>
        <v>0.29250000000000004</v>
      </c>
      <c r="Q320" s="91">
        <f>TETCO_TRANSCO!L333</f>
        <v>2.5000000000000001E-2</v>
      </c>
      <c r="R320" s="91">
        <f>TETCO_TRANSCO!N333</f>
        <v>0.29250000000000004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5">
      <c r="B321" t="str">
        <f t="shared" si="20"/>
        <v>0.39750.020.39750.070.39750.020.39750.070.315-0.00250.3625-0.020.36250.0250.3625-0.0200000000-0.00250.025-0.020.025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0.36250000000000004</v>
      </c>
      <c r="O321" s="91">
        <f>TETCO_TRANSCO!I334</f>
        <v>-0.02</v>
      </c>
      <c r="P321" s="91">
        <f>TETCO_TRANSCO!K334</f>
        <v>0.36250000000000004</v>
      </c>
      <c r="Q321" s="91">
        <f>TETCO_TRANSCO!L334</f>
        <v>2.5000000000000001E-2</v>
      </c>
      <c r="R321" s="91">
        <f>TETCO_TRANSCO!N334</f>
        <v>0.36250000000000004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5">
      <c r="B322" t="str">
        <f t="shared" si="20"/>
        <v>0.40.020.40.070.40.020.40.070.315-0.00250.3625-0.020.36250.0150.3625-0.0200000000-0.00250.015-0.020.015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-2.5000000000000001E-3</v>
      </c>
      <c r="N322" s="91">
        <f>TETCO_TRANSCO!H335</f>
        <v>0.36250000000000004</v>
      </c>
      <c r="O322" s="91">
        <f>TETCO_TRANSCO!I335</f>
        <v>-0.02</v>
      </c>
      <c r="P322" s="91">
        <f>TETCO_TRANSCO!K335</f>
        <v>0.36250000000000004</v>
      </c>
      <c r="Q322" s="91">
        <f>TETCO_TRANSCO!L335</f>
        <v>1.4999999999999999E-2</v>
      </c>
      <c r="R322" s="91">
        <f>TETCO_TRANSCO!N335</f>
        <v>0.36250000000000004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-2.5000000000000001E-3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5">
      <c r="B323" t="str">
        <f t="shared" si="20"/>
        <v>0.39750.020.39750.050.39750.020.39750.050.29-0.00250.2725-0.040.27250.0150.2725-0.0200000000-0.00250.015-0.020.015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-2.5000000000000001E-3</v>
      </c>
      <c r="N323" s="91">
        <f>TETCO_TRANSCO!H336</f>
        <v>0.27250000000000002</v>
      </c>
      <c r="O323" s="91">
        <f>TETCO_TRANSCO!I336</f>
        <v>-0.04</v>
      </c>
      <c r="P323" s="91">
        <f>TETCO_TRANSCO!K336</f>
        <v>0.27250000000000002</v>
      </c>
      <c r="Q323" s="91">
        <f>TETCO_TRANSCO!L336</f>
        <v>1.4999999999999999E-2</v>
      </c>
      <c r="R323" s="91">
        <f>TETCO_TRANSCO!N336</f>
        <v>0.27250000000000002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-2.5000000000000001E-3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5">
      <c r="B324" t="str">
        <f t="shared" si="20"/>
        <v>0.40.020.40.050.40.020.40.050.35-0.0050.2925-0.0850.29250.010.2925-0.05500000000-0.0050.01-0.0550.01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0.35000000000000009</v>
      </c>
      <c r="M324" s="91">
        <f>TETCO_TRANSCO!F337</f>
        <v>-5.0000000000000001E-3</v>
      </c>
      <c r="N324" s="91">
        <f>TETCO_TRANSCO!H337</f>
        <v>0.29250000000000004</v>
      </c>
      <c r="O324" s="91">
        <f>TETCO_TRANSCO!I337</f>
        <v>-8.4999999999999992E-2</v>
      </c>
      <c r="P324" s="91">
        <f>TETCO_TRANSCO!K337</f>
        <v>0.29250000000000004</v>
      </c>
      <c r="Q324" s="91">
        <f>TETCO_TRANSCO!L337</f>
        <v>9.9999999999999985E-3</v>
      </c>
      <c r="R324" s="91">
        <f>TETCO_TRANSCO!N337</f>
        <v>0.29250000000000004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5">
      <c r="B325" t="str">
        <f t="shared" si="20"/>
        <v>0.5550.050.5550.140.5550.050.5550.140.410.040.415-0.170.4150.060.415-0.05000000000.040.06-0.050.06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0.41</v>
      </c>
      <c r="M325" s="91">
        <f>TETCO_TRANSCO!F338</f>
        <v>0.04</v>
      </c>
      <c r="N325" s="91">
        <f>TETCO_TRANSCO!H338</f>
        <v>0.41500000000000004</v>
      </c>
      <c r="O325" s="91">
        <f>TETCO_TRANSCO!I338</f>
        <v>-0.16999999999999998</v>
      </c>
      <c r="P325" s="91">
        <f>TETCO_TRANSCO!K338</f>
        <v>0.41500000000000004</v>
      </c>
      <c r="Q325" s="91">
        <f>TETCO_TRANSCO!L338</f>
        <v>0.06</v>
      </c>
      <c r="R325" s="91">
        <f>TETCO_TRANSCO!N338</f>
        <v>0.41500000000000004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5">
      <c r="B326" t="str">
        <f t="shared" si="20"/>
        <v>0.910.050.910.290.910.050.910.290.7250.040.98-0.130.980.160.98-0.05000000000.040.16-0.050.16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0.72500000000000009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5">
      <c r="B327" t="str">
        <f t="shared" si="20"/>
        <v>1.2150.051.2150.321.2150.051.2150.320.9650.041.6-0.251.60.341.6-0.2000000000.040.34-0.20.34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0.96500000000000008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5">
      <c r="B328" t="str">
        <f t="shared" si="20"/>
        <v>1.2150.051.2150.321.2150.051.2150.320.9450.041.6-0.281.60.341.6-0.2000000000.040.34-0.20.34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0.94500000000000006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5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0.6550.050.6550.150.6550.050.6550.150.480.040.47-0.170.470.10.47-0.05000000000.040.1-0.050.1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0.48</v>
      </c>
      <c r="M329" s="91">
        <f>TETCO_TRANSCO!F342</f>
        <v>0.04</v>
      </c>
      <c r="N329" s="91">
        <f>TETCO_TRANSCO!H342</f>
        <v>0.47000000000000003</v>
      </c>
      <c r="O329" s="91">
        <f>TETCO_TRANSCO!I342</f>
        <v>-0.16999999999999998</v>
      </c>
      <c r="P329" s="91">
        <f>TETCO_TRANSCO!K342</f>
        <v>0.47000000000000003</v>
      </c>
      <c r="Q329" s="91">
        <f>TETCO_TRANSCO!L342</f>
        <v>0.1</v>
      </c>
      <c r="R329" s="91">
        <f>TETCO_TRANSCO!N342</f>
        <v>0.47000000000000003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5">
      <c r="B330" t="str">
        <f t="shared" si="25"/>
        <v>0.4350.020.4350.050.4350.020.4350.050.310.00250.3325-0.0850.33250.0250.3325-0.045000000000.00250.025-0.0450.025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2.5000000000000001E-3</v>
      </c>
      <c r="N330" s="91">
        <f>TETCO_TRANSCO!H343</f>
        <v>0.33250000000000002</v>
      </c>
      <c r="O330" s="91">
        <f>TETCO_TRANSCO!I343</f>
        <v>-8.4999999999999992E-2</v>
      </c>
      <c r="P330" s="91">
        <f>TETCO_TRANSCO!K343</f>
        <v>0.33250000000000002</v>
      </c>
      <c r="Q330" s="91">
        <f>TETCO_TRANSCO!L343</f>
        <v>2.5000000000000001E-2</v>
      </c>
      <c r="R330" s="91">
        <f>TETCO_TRANSCO!N343</f>
        <v>0.33250000000000002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2.5000000000000001E-3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5">
      <c r="B331" t="str">
        <f t="shared" si="25"/>
        <v>0.3850.020.3850.050.3850.020.3850.050.290.00250.3075-0.0650.30750.0250.3075-0.035000000000.00250.025-0.0350.025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2.5000000000000001E-3</v>
      </c>
      <c r="N331" s="91">
        <f>TETCO_TRANSCO!H344</f>
        <v>0.30750000000000005</v>
      </c>
      <c r="O331" s="91">
        <f>TETCO_TRANSCO!I344</f>
        <v>-6.5000000000000002E-2</v>
      </c>
      <c r="P331" s="91">
        <f>TETCO_TRANSCO!K344</f>
        <v>0.30750000000000005</v>
      </c>
      <c r="Q331" s="91">
        <f>TETCO_TRANSCO!L344</f>
        <v>2.5000000000000001E-2</v>
      </c>
      <c r="R331" s="91">
        <f>TETCO_TRANSCO!N344</f>
        <v>0.30750000000000005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2.5000000000000001E-3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5">
      <c r="B332" t="str">
        <f t="shared" si="25"/>
        <v>0.3850.020.3850.060.3850.020.3850.060.3-0.00250.2925-0.0550.29250.0250.2925-0.03500000000-0.00250.025-0.0350.025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0.29250000000000004</v>
      </c>
      <c r="O332" s="91">
        <f>TETCO_TRANSCO!I345</f>
        <v>-5.5000000000000007E-2</v>
      </c>
      <c r="P332" s="91">
        <f>TETCO_TRANSCO!K345</f>
        <v>0.29250000000000004</v>
      </c>
      <c r="Q332" s="91">
        <f>TETCO_TRANSCO!L345</f>
        <v>2.5000000000000001E-2</v>
      </c>
      <c r="R332" s="91">
        <f>TETCO_TRANSCO!N345</f>
        <v>0.29250000000000004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5">
      <c r="B333" t="str">
        <f t="shared" si="25"/>
        <v>0.39750.020.39750.070.39750.020.39750.070.315-0.00250.3625-0.020.36250.0250.3625-0.0200000000-0.00250.025-0.020.025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0.36250000000000004</v>
      </c>
      <c r="O333" s="91">
        <f>TETCO_TRANSCO!I346</f>
        <v>-0.02</v>
      </c>
      <c r="P333" s="91">
        <f>TETCO_TRANSCO!K346</f>
        <v>0.36250000000000004</v>
      </c>
      <c r="Q333" s="91">
        <f>TETCO_TRANSCO!L346</f>
        <v>2.5000000000000001E-2</v>
      </c>
      <c r="R333" s="91">
        <f>TETCO_TRANSCO!N346</f>
        <v>0.36250000000000004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5">
      <c r="B334" t="str">
        <f t="shared" si="25"/>
        <v>0.40.020.40.070.40.020.40.070.315-0.00250.3625-0.020.36250.0150.3625-0.0200000000-0.00250.015-0.020.015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-2.5000000000000001E-3</v>
      </c>
      <c r="N334" s="91">
        <f>TETCO_TRANSCO!H347</f>
        <v>0.36250000000000004</v>
      </c>
      <c r="O334" s="91">
        <f>TETCO_TRANSCO!I347</f>
        <v>-0.02</v>
      </c>
      <c r="P334" s="91">
        <f>TETCO_TRANSCO!K347</f>
        <v>0.36250000000000004</v>
      </c>
      <c r="Q334" s="91">
        <f>TETCO_TRANSCO!L347</f>
        <v>1.4999999999999999E-2</v>
      </c>
      <c r="R334" s="91">
        <f>TETCO_TRANSCO!N347</f>
        <v>0.36250000000000004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-2.5000000000000001E-3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5">
      <c r="B335" t="str">
        <f t="shared" si="25"/>
        <v>0.39750.020.39750.050.39750.020.39750.050.29-0.00250.2725-0.040.27250.0150.2725-0.0200000000-0.00250.015-0.020.015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-2.5000000000000001E-3</v>
      </c>
      <c r="N335" s="91">
        <f>TETCO_TRANSCO!H348</f>
        <v>0.27250000000000002</v>
      </c>
      <c r="O335" s="91">
        <f>TETCO_TRANSCO!I348</f>
        <v>-0.04</v>
      </c>
      <c r="P335" s="91">
        <f>TETCO_TRANSCO!K348</f>
        <v>0.27250000000000002</v>
      </c>
      <c r="Q335" s="91">
        <f>TETCO_TRANSCO!L348</f>
        <v>1.4999999999999999E-2</v>
      </c>
      <c r="R335" s="91">
        <f>TETCO_TRANSCO!N348</f>
        <v>0.27250000000000002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-2.5000000000000001E-3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5">
      <c r="B336" t="str">
        <f t="shared" si="25"/>
        <v>0.40.020.40.050.40.020.40.050.35-0.0050.2925-0.0850.29250.010.2925-0.05500000000-0.0050.01-0.0550.01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0.35000000000000009</v>
      </c>
      <c r="M336" s="91">
        <f>TETCO_TRANSCO!F349</f>
        <v>-5.0000000000000001E-3</v>
      </c>
      <c r="N336" s="91">
        <f>TETCO_TRANSCO!H349</f>
        <v>0.29250000000000004</v>
      </c>
      <c r="O336" s="91">
        <f>TETCO_TRANSCO!I349</f>
        <v>-8.4999999999999992E-2</v>
      </c>
      <c r="P336" s="91">
        <f>TETCO_TRANSCO!K349</f>
        <v>0.29250000000000004</v>
      </c>
      <c r="Q336" s="91">
        <f>TETCO_TRANSCO!L349</f>
        <v>9.9999999999999985E-3</v>
      </c>
      <c r="R336" s="91">
        <f>TETCO_TRANSCO!N349</f>
        <v>0.29250000000000004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5">
      <c r="B337" t="str">
        <f t="shared" si="25"/>
        <v>0.5550.050.5550.140.5550.050.5550.140.410.040.415-0.170.4150.060.415-0.05000000000.040.06-0.050.06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0.41</v>
      </c>
      <c r="M337" s="91">
        <f>TETCO_TRANSCO!F350</f>
        <v>0.04</v>
      </c>
      <c r="N337" s="91">
        <f>TETCO_TRANSCO!H350</f>
        <v>0.41500000000000004</v>
      </c>
      <c r="O337" s="91">
        <f>TETCO_TRANSCO!I350</f>
        <v>-0.16999999999999998</v>
      </c>
      <c r="P337" s="91">
        <f>TETCO_TRANSCO!K350</f>
        <v>0.41500000000000004</v>
      </c>
      <c r="Q337" s="91">
        <f>TETCO_TRANSCO!L350</f>
        <v>0.06</v>
      </c>
      <c r="R337" s="91">
        <f>TETCO_TRANSCO!N350</f>
        <v>0.41500000000000004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5">
      <c r="B338" t="str">
        <f t="shared" si="25"/>
        <v>0.910.050.910.290.910.050.910.290.7250.040.98-0.130.980.160.98-0.05000000000.040.16-0.050.16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0.72500000000000009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5">
      <c r="B339" t="str">
        <f t="shared" si="25"/>
        <v>1.2150.051.2150.321.2150.051.2150.320.9650.041.6-0.251.60.341.6-0.2000000000.040.34-0.20.34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0.96500000000000008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5">
      <c r="B340" t="str">
        <f t="shared" si="25"/>
        <v>1.2150.051.2150.321.2150.051.2150.320.9450.041.6-0.281.60.341.6-0.2000000000.040.34-0.20.34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0.94500000000000006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5">
      <c r="B341" t="str">
        <f t="shared" si="25"/>
        <v>0.6550.050.6550.150.6550.050.6550.150.480.040.47-0.170.470.10.47-0.05000000000.040.1-0.050.1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0.48</v>
      </c>
      <c r="M341" s="91">
        <f>TETCO_TRANSCO!F354</f>
        <v>0.04</v>
      </c>
      <c r="N341" s="91">
        <f>TETCO_TRANSCO!H354</f>
        <v>0.47000000000000003</v>
      </c>
      <c r="O341" s="91">
        <f>TETCO_TRANSCO!I354</f>
        <v>-0.16999999999999998</v>
      </c>
      <c r="P341" s="91">
        <f>TETCO_TRANSCO!K354</f>
        <v>0.47000000000000003</v>
      </c>
      <c r="Q341" s="91">
        <f>TETCO_TRANSCO!L354</f>
        <v>0.1</v>
      </c>
      <c r="R341" s="91">
        <f>TETCO_TRANSCO!N354</f>
        <v>0.47000000000000003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5">
      <c r="B342" t="str">
        <f t="shared" si="25"/>
        <v>0.4350.020.4350.050.4350.020.4350.050.310.00250.3325-0.0850.33250.0250.3325-0.045000000000.00250.025-0.0450.025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2.5000000000000001E-3</v>
      </c>
      <c r="N342" s="91">
        <f>TETCO_TRANSCO!H355</f>
        <v>0.33250000000000002</v>
      </c>
      <c r="O342" s="91">
        <f>TETCO_TRANSCO!I355</f>
        <v>-8.4999999999999992E-2</v>
      </c>
      <c r="P342" s="91">
        <f>TETCO_TRANSCO!K355</f>
        <v>0.33250000000000002</v>
      </c>
      <c r="Q342" s="91">
        <f>TETCO_TRANSCO!L355</f>
        <v>2.5000000000000001E-2</v>
      </c>
      <c r="R342" s="91">
        <f>TETCO_TRANSCO!N355</f>
        <v>0.33250000000000002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2.5000000000000001E-3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5">
      <c r="B343" t="str">
        <f t="shared" si="25"/>
        <v>0.3850.020.3850.050.3850.020.3850.050.290.00250.3075-0.0650.30750.0250.3075-0.035000000000.00250.025-0.0350.025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2.5000000000000001E-3</v>
      </c>
      <c r="N343" s="91">
        <f>TETCO_TRANSCO!H356</f>
        <v>0.30750000000000005</v>
      </c>
      <c r="O343" s="91">
        <f>TETCO_TRANSCO!I356</f>
        <v>-6.5000000000000002E-2</v>
      </c>
      <c r="P343" s="91">
        <f>TETCO_TRANSCO!K356</f>
        <v>0.30750000000000005</v>
      </c>
      <c r="Q343" s="91">
        <f>TETCO_TRANSCO!L356</f>
        <v>2.5000000000000001E-2</v>
      </c>
      <c r="R343" s="91">
        <f>TETCO_TRANSCO!N356</f>
        <v>0.30750000000000005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2.5000000000000001E-3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5">
      <c r="B344" t="str">
        <f t="shared" si="25"/>
        <v>0.3850.020.3850.060.3850.020.3850.060.3-0.00250.2925-0.0550.29250.0250.2925-0.03500000000-0.00250.025-0.0350.025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0.29250000000000004</v>
      </c>
      <c r="O344" s="91">
        <f>TETCO_TRANSCO!I357</f>
        <v>-5.5000000000000007E-2</v>
      </c>
      <c r="P344" s="91">
        <f>TETCO_TRANSCO!K357</f>
        <v>0.29250000000000004</v>
      </c>
      <c r="Q344" s="91">
        <f>TETCO_TRANSCO!L357</f>
        <v>2.5000000000000001E-2</v>
      </c>
      <c r="R344" s="91">
        <f>TETCO_TRANSCO!N357</f>
        <v>0.29250000000000004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5">
      <c r="B345" t="str">
        <f t="shared" si="25"/>
        <v>0.39750.020.39750.070.39750.020.39750.070.315-0.00250.3625-0.020.36250.0250.3625-0.0200000000-0.00250.025-0.020.025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0.36250000000000004</v>
      </c>
      <c r="O345" s="91">
        <f>TETCO_TRANSCO!I358</f>
        <v>-0.02</v>
      </c>
      <c r="P345" s="91">
        <f>TETCO_TRANSCO!K358</f>
        <v>0.36250000000000004</v>
      </c>
      <c r="Q345" s="91">
        <f>TETCO_TRANSCO!L358</f>
        <v>2.5000000000000001E-2</v>
      </c>
      <c r="R345" s="91">
        <f>TETCO_TRANSCO!N358</f>
        <v>0.36250000000000004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5">
      <c r="B346" t="str">
        <f t="shared" si="25"/>
        <v>0.40.020.40.070.40.020.40.070.315-0.00250.3625-0.020.36250.0150.3625-0.0200000000-0.00250.015-0.020.015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-2.5000000000000001E-3</v>
      </c>
      <c r="N346" s="91">
        <f>TETCO_TRANSCO!H359</f>
        <v>0.36250000000000004</v>
      </c>
      <c r="O346" s="91">
        <f>TETCO_TRANSCO!I359</f>
        <v>-0.02</v>
      </c>
      <c r="P346" s="91">
        <f>TETCO_TRANSCO!K359</f>
        <v>0.36250000000000004</v>
      </c>
      <c r="Q346" s="91">
        <f>TETCO_TRANSCO!L359</f>
        <v>1.4999999999999999E-2</v>
      </c>
      <c r="R346" s="91">
        <f>TETCO_TRANSCO!N359</f>
        <v>0.36250000000000004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-2.5000000000000001E-3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5">
      <c r="B347" t="str">
        <f t="shared" si="25"/>
        <v>0.39750.020.39750.050.39750.020.39750.050.29-0.00250.2725-0.040.27250.0150.2725-0.0200000000-0.00250.015-0.020.015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-2.5000000000000001E-3</v>
      </c>
      <c r="N347" s="91">
        <f>TETCO_TRANSCO!H360</f>
        <v>0.27250000000000002</v>
      </c>
      <c r="O347" s="91">
        <f>TETCO_TRANSCO!I360</f>
        <v>-0.04</v>
      </c>
      <c r="P347" s="91">
        <f>TETCO_TRANSCO!K360</f>
        <v>0.27250000000000002</v>
      </c>
      <c r="Q347" s="91">
        <f>TETCO_TRANSCO!L360</f>
        <v>1.4999999999999999E-2</v>
      </c>
      <c r="R347" s="91">
        <f>TETCO_TRANSCO!N360</f>
        <v>0.27250000000000002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-2.5000000000000001E-3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5">
      <c r="B348" t="str">
        <f t="shared" si="25"/>
        <v>0.40.020.40.050.40.020.40.050.35-0.0050.2925-0.0850.29250.010.2925-0.05500000000-0.0050.01-0.0550.01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0.35000000000000009</v>
      </c>
      <c r="M348" s="91">
        <f>TETCO_TRANSCO!F361</f>
        <v>-5.0000000000000001E-3</v>
      </c>
      <c r="N348" s="91">
        <f>TETCO_TRANSCO!H361</f>
        <v>0.29250000000000004</v>
      </c>
      <c r="O348" s="91">
        <f>TETCO_TRANSCO!I361</f>
        <v>-8.4999999999999992E-2</v>
      </c>
      <c r="P348" s="91">
        <f>TETCO_TRANSCO!K361</f>
        <v>0.29250000000000004</v>
      </c>
      <c r="Q348" s="91">
        <f>TETCO_TRANSCO!L361</f>
        <v>9.9999999999999985E-3</v>
      </c>
      <c r="R348" s="91">
        <f>TETCO_TRANSCO!N361</f>
        <v>0.29250000000000004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5">
      <c r="B349" t="str">
        <f t="shared" si="25"/>
        <v>0.5550.050.5550.140.5550.050.5550.140.410.040.415-0.620.4150.060.415-0.5000000000.040.06-0.50.06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0.41</v>
      </c>
      <c r="M349" s="91">
        <f>TETCO_TRANSCO!F362</f>
        <v>0.04</v>
      </c>
      <c r="N349" s="91">
        <f>TETCO_TRANSCO!H362</f>
        <v>0.41500000000000004</v>
      </c>
      <c r="O349" s="91">
        <f>TETCO_TRANSCO!I362</f>
        <v>-0.62</v>
      </c>
      <c r="P349" s="91">
        <f>TETCO_TRANSCO!K362</f>
        <v>0.41500000000000004</v>
      </c>
      <c r="Q349" s="91">
        <f>TETCO_TRANSCO!L362</f>
        <v>0.06</v>
      </c>
      <c r="R349" s="91">
        <f>TETCO_TRANSCO!N362</f>
        <v>0.41500000000000004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5">
      <c r="B350" t="str">
        <f t="shared" si="25"/>
        <v>0.910.050.910.290.910.050.910.290.7250.040.98-0.780.980.160.98-0.7000000000.040.16-0.70.16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0.72500000000000009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5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5">
      <c r="C352" s="46"/>
      <c r="AB352" s="154" t="s">
        <v>39</v>
      </c>
      <c r="AC352" s="154" t="s">
        <v>39</v>
      </c>
    </row>
    <row r="353" spans="3:29" x14ac:dyDescent="0.25">
      <c r="C353" s="46"/>
      <c r="AB353" s="154" t="s">
        <v>39</v>
      </c>
      <c r="AC353" s="154" t="s">
        <v>39</v>
      </c>
    </row>
    <row r="354" spans="3:29" x14ac:dyDescent="0.25">
      <c r="C354" s="46"/>
      <c r="AB354" s="154" t="s">
        <v>39</v>
      </c>
      <c r="AC354" s="154" t="s">
        <v>39</v>
      </c>
    </row>
    <row r="355" spans="3:29" x14ac:dyDescent="0.25">
      <c r="C355" s="46"/>
      <c r="AB355" s="154" t="s">
        <v>39</v>
      </c>
      <c r="AC355" s="154" t="s">
        <v>39</v>
      </c>
    </row>
    <row r="356" spans="3:29" x14ac:dyDescent="0.25">
      <c r="C356" s="46"/>
      <c r="AB356" s="154" t="s">
        <v>39</v>
      </c>
      <c r="AC356" s="154" t="s">
        <v>39</v>
      </c>
    </row>
    <row r="357" spans="3:29" x14ac:dyDescent="0.25">
      <c r="C357" s="9"/>
      <c r="AB357" s="154" t="s">
        <v>39</v>
      </c>
      <c r="AC357" s="154" t="s">
        <v>39</v>
      </c>
    </row>
    <row r="358" spans="3:29" x14ac:dyDescent="0.25">
      <c r="C358" s="9"/>
      <c r="AB358" s="154" t="s">
        <v>39</v>
      </c>
      <c r="AC358" s="154" t="s">
        <v>39</v>
      </c>
    </row>
    <row r="359" spans="3:29" x14ac:dyDescent="0.25">
      <c r="C359" s="9"/>
      <c r="AB359" s="154" t="s">
        <v>39</v>
      </c>
      <c r="AC359" s="154" t="s">
        <v>39</v>
      </c>
    </row>
    <row r="360" spans="3:29" x14ac:dyDescent="0.25">
      <c r="C360" s="9"/>
      <c r="AB360" s="154" t="s">
        <v>39</v>
      </c>
      <c r="AC360" s="154" t="s">
        <v>39</v>
      </c>
    </row>
    <row r="361" spans="3:29" x14ac:dyDescent="0.25">
      <c r="C361" s="9"/>
      <c r="AB361" s="154" t="s">
        <v>39</v>
      </c>
      <c r="AC361" s="154" t="s">
        <v>39</v>
      </c>
    </row>
    <row r="362" spans="3:29" x14ac:dyDescent="0.25">
      <c r="C362" s="9"/>
      <c r="AB362" s="154" t="s">
        <v>39</v>
      </c>
      <c r="AC362" s="154" t="s">
        <v>39</v>
      </c>
    </row>
    <row r="363" spans="3:29" x14ac:dyDescent="0.25">
      <c r="C363" s="9"/>
      <c r="AB363" s="154" t="s">
        <v>39</v>
      </c>
      <c r="AC363" s="154" t="s">
        <v>39</v>
      </c>
    </row>
    <row r="364" spans="3:29" x14ac:dyDescent="0.25">
      <c r="C364" s="9"/>
      <c r="AB364" s="154" t="s">
        <v>39</v>
      </c>
      <c r="AC364" s="154" t="s">
        <v>39</v>
      </c>
    </row>
    <row r="365" spans="3:29" x14ac:dyDescent="0.25">
      <c r="C365" s="9"/>
      <c r="AB365" s="154" t="s">
        <v>39</v>
      </c>
      <c r="AC365" s="154" t="s">
        <v>39</v>
      </c>
    </row>
    <row r="366" spans="3:29" x14ac:dyDescent="0.25">
      <c r="C366" s="9"/>
      <c r="AB366" s="154" t="s">
        <v>39</v>
      </c>
      <c r="AC366" s="154" t="s">
        <v>39</v>
      </c>
    </row>
    <row r="367" spans="3:29" x14ac:dyDescent="0.25">
      <c r="C367" s="9"/>
      <c r="AB367" s="154" t="s">
        <v>39</v>
      </c>
      <c r="AC367" s="154" t="s">
        <v>39</v>
      </c>
    </row>
    <row r="368" spans="3:29" x14ac:dyDescent="0.25">
      <c r="C368" s="9"/>
      <c r="AB368" s="154" t="s">
        <v>39</v>
      </c>
      <c r="AC368" s="154" t="s">
        <v>39</v>
      </c>
    </row>
    <row r="369" spans="3:29" x14ac:dyDescent="0.25">
      <c r="C369" s="9"/>
      <c r="AB369" s="154" t="s">
        <v>39</v>
      </c>
      <c r="AC369" s="154" t="s">
        <v>39</v>
      </c>
    </row>
    <row r="370" spans="3:29" x14ac:dyDescent="0.25">
      <c r="C370" s="9"/>
      <c r="AB370" s="154" t="s">
        <v>39</v>
      </c>
      <c r="AC370" s="154" t="s">
        <v>39</v>
      </c>
    </row>
    <row r="371" spans="3:29" x14ac:dyDescent="0.25">
      <c r="C371" s="9"/>
      <c r="AB371" s="154" t="s">
        <v>39</v>
      </c>
      <c r="AC371" s="154" t="s">
        <v>39</v>
      </c>
    </row>
    <row r="372" spans="3:29" x14ac:dyDescent="0.25">
      <c r="C372" s="9"/>
      <c r="AB372" s="154" t="s">
        <v>39</v>
      </c>
      <c r="AC372" s="154" t="s">
        <v>39</v>
      </c>
    </row>
    <row r="373" spans="3:29" x14ac:dyDescent="0.25">
      <c r="C373" s="9"/>
      <c r="AB373" s="154" t="s">
        <v>39</v>
      </c>
      <c r="AC373" s="154" t="s">
        <v>39</v>
      </c>
    </row>
    <row r="374" spans="3:29" x14ac:dyDescent="0.25">
      <c r="C374" s="9"/>
      <c r="AB374" s="154" t="s">
        <v>39</v>
      </c>
      <c r="AC374" s="154" t="s">
        <v>39</v>
      </c>
    </row>
    <row r="375" spans="3:29" x14ac:dyDescent="0.25">
      <c r="C375" s="9"/>
      <c r="AB375" s="154" t="s">
        <v>39</v>
      </c>
      <c r="AC375" s="154" t="s">
        <v>39</v>
      </c>
    </row>
    <row r="376" spans="3:29" x14ac:dyDescent="0.25">
      <c r="C376" s="9"/>
      <c r="AB376" s="154" t="s">
        <v>39</v>
      </c>
      <c r="AC376" s="154" t="s">
        <v>39</v>
      </c>
    </row>
    <row r="377" spans="3:29" x14ac:dyDescent="0.25">
      <c r="C377" s="9"/>
      <c r="AB377" s="154" t="s">
        <v>39</v>
      </c>
      <c r="AC377" s="154" t="s">
        <v>39</v>
      </c>
    </row>
    <row r="378" spans="3:29" x14ac:dyDescent="0.25">
      <c r="C378" s="9"/>
      <c r="AB378" s="154" t="s">
        <v>39</v>
      </c>
      <c r="AC378" s="154" t="s">
        <v>39</v>
      </c>
    </row>
    <row r="379" spans="3:29" x14ac:dyDescent="0.25">
      <c r="C379" s="9"/>
      <c r="AB379" s="154" t="s">
        <v>39</v>
      </c>
      <c r="AC379" s="154" t="s">
        <v>39</v>
      </c>
    </row>
    <row r="380" spans="3:29" x14ac:dyDescent="0.25">
      <c r="C380" s="9"/>
      <c r="AB380" s="154" t="s">
        <v>39</v>
      </c>
      <c r="AC380" s="154" t="s">
        <v>39</v>
      </c>
    </row>
    <row r="381" spans="3:29" x14ac:dyDescent="0.25">
      <c r="C381" s="9"/>
    </row>
    <row r="382" spans="3:29" x14ac:dyDescent="0.25">
      <c r="C382" s="9"/>
    </row>
    <row r="383" spans="3:29" x14ac:dyDescent="0.25">
      <c r="C383" s="9"/>
    </row>
    <row r="384" spans="3:29" x14ac:dyDescent="0.25">
      <c r="C384" s="9"/>
    </row>
    <row r="385" spans="3:3" x14ac:dyDescent="0.25">
      <c r="C385" s="9"/>
    </row>
    <row r="386" spans="3:3" x14ac:dyDescent="0.25">
      <c r="C386" s="9"/>
    </row>
    <row r="387" spans="3:3" x14ac:dyDescent="0.25">
      <c r="C387" s="9"/>
    </row>
    <row r="388" spans="3:3" x14ac:dyDescent="0.25">
      <c r="C388" s="9"/>
    </row>
    <row r="389" spans="3:3" x14ac:dyDescent="0.25">
      <c r="C389" s="9"/>
    </row>
    <row r="390" spans="3:3" x14ac:dyDescent="0.25">
      <c r="C390" s="9"/>
    </row>
    <row r="391" spans="3:3" x14ac:dyDescent="0.25">
      <c r="C391" s="9"/>
    </row>
    <row r="392" spans="3:3" x14ac:dyDescent="0.25">
      <c r="C392" s="9"/>
    </row>
    <row r="393" spans="3:3" x14ac:dyDescent="0.25">
      <c r="C393" s="9"/>
    </row>
    <row r="394" spans="3:3" x14ac:dyDescent="0.25">
      <c r="C394" s="9"/>
    </row>
    <row r="395" spans="3:3" x14ac:dyDescent="0.25">
      <c r="C395" s="9"/>
    </row>
    <row r="396" spans="3:3" x14ac:dyDescent="0.25">
      <c r="C396" s="9"/>
    </row>
    <row r="397" spans="3:3" x14ac:dyDescent="0.25">
      <c r="C397" s="9"/>
    </row>
    <row r="398" spans="3:3" x14ac:dyDescent="0.25">
      <c r="C398" s="9"/>
    </row>
    <row r="399" spans="3:3" x14ac:dyDescent="0.25">
      <c r="C399" s="9"/>
    </row>
    <row r="400" spans="3:3" x14ac:dyDescent="0.25">
      <c r="C400" s="9"/>
    </row>
    <row r="401" spans="3:3" x14ac:dyDescent="0.25">
      <c r="C401" s="9"/>
    </row>
    <row r="402" spans="3:3" x14ac:dyDescent="0.25">
      <c r="C402" s="9"/>
    </row>
    <row r="403" spans="3:3" x14ac:dyDescent="0.25">
      <c r="C403" s="9"/>
    </row>
    <row r="404" spans="3:3" x14ac:dyDescent="0.25">
      <c r="C404" s="9"/>
    </row>
    <row r="405" spans="3:3" x14ac:dyDescent="0.25">
      <c r="C405" s="9"/>
    </row>
    <row r="406" spans="3:3" x14ac:dyDescent="0.25">
      <c r="C406" s="9"/>
    </row>
    <row r="407" spans="3:3" x14ac:dyDescent="0.25">
      <c r="C407" s="9"/>
    </row>
    <row r="408" spans="3:3" x14ac:dyDescent="0.25">
      <c r="C408" s="9"/>
    </row>
    <row r="409" spans="3:3" x14ac:dyDescent="0.25">
      <c r="C409" s="9"/>
    </row>
    <row r="410" spans="3:3" x14ac:dyDescent="0.25">
      <c r="C410" s="9"/>
    </row>
    <row r="411" spans="3:3" x14ac:dyDescent="0.25">
      <c r="C411" s="9"/>
    </row>
    <row r="412" spans="3:3" x14ac:dyDescent="0.25">
      <c r="C412" s="9"/>
    </row>
    <row r="413" spans="3:3" x14ac:dyDescent="0.25">
      <c r="C413" s="9"/>
    </row>
    <row r="414" spans="3:3" x14ac:dyDescent="0.25">
      <c r="C414" s="9"/>
    </row>
    <row r="415" spans="3:3" x14ac:dyDescent="0.25">
      <c r="C415" s="9"/>
    </row>
    <row r="416" spans="3:3" x14ac:dyDescent="0.25">
      <c r="C416" s="9"/>
    </row>
    <row r="417" spans="3:3" x14ac:dyDescent="0.25">
      <c r="C417" s="9"/>
    </row>
    <row r="418" spans="3:3" x14ac:dyDescent="0.25">
      <c r="C418" s="9"/>
    </row>
    <row r="419" spans="3:3" x14ac:dyDescent="0.25">
      <c r="C419" s="9"/>
    </row>
    <row r="420" spans="3:3" x14ac:dyDescent="0.25">
      <c r="C420" s="9"/>
    </row>
    <row r="421" spans="3:3" x14ac:dyDescent="0.25">
      <c r="C421" s="9"/>
    </row>
    <row r="422" spans="3:3" x14ac:dyDescent="0.25">
      <c r="C422" s="9"/>
    </row>
    <row r="423" spans="3:3" x14ac:dyDescent="0.25">
      <c r="C423" s="9"/>
    </row>
    <row r="424" spans="3:3" x14ac:dyDescent="0.25">
      <c r="C424" s="9"/>
    </row>
    <row r="425" spans="3:3" x14ac:dyDescent="0.25">
      <c r="C425" s="9"/>
    </row>
    <row r="426" spans="3:3" x14ac:dyDescent="0.25">
      <c r="C426" s="9"/>
    </row>
    <row r="427" spans="3:3" x14ac:dyDescent="0.25">
      <c r="C427" s="9"/>
    </row>
    <row r="428" spans="3:3" x14ac:dyDescent="0.25">
      <c r="C428" s="9"/>
    </row>
    <row r="429" spans="3:3" x14ac:dyDescent="0.25">
      <c r="C429" s="9"/>
    </row>
    <row r="430" spans="3:3" x14ac:dyDescent="0.25">
      <c r="C430" s="9"/>
    </row>
    <row r="431" spans="3:3" x14ac:dyDescent="0.25">
      <c r="C431" s="9"/>
    </row>
    <row r="432" spans="3:3" x14ac:dyDescent="0.25">
      <c r="C432" s="9"/>
    </row>
    <row r="433" spans="3:3" x14ac:dyDescent="0.25">
      <c r="C433" s="9"/>
    </row>
    <row r="434" spans="3:3" x14ac:dyDescent="0.25">
      <c r="C434" s="9"/>
    </row>
    <row r="435" spans="3:3" x14ac:dyDescent="0.25">
      <c r="C435" s="9"/>
    </row>
    <row r="436" spans="3:3" x14ac:dyDescent="0.25">
      <c r="C436" s="9"/>
    </row>
    <row r="437" spans="3:3" x14ac:dyDescent="0.25">
      <c r="C437" s="9"/>
    </row>
    <row r="438" spans="3:3" x14ac:dyDescent="0.25">
      <c r="C438" s="9"/>
    </row>
    <row r="439" spans="3:3" x14ac:dyDescent="0.25">
      <c r="C439" s="9"/>
    </row>
    <row r="440" spans="3:3" x14ac:dyDescent="0.25">
      <c r="C440" s="9"/>
    </row>
    <row r="441" spans="3:3" x14ac:dyDescent="0.25">
      <c r="C441" s="9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  <row r="563" spans="3:3" x14ac:dyDescent="0.25">
      <c r="C563" s="5"/>
    </row>
    <row r="564" spans="3:3" x14ac:dyDescent="0.25">
      <c r="C564" s="5"/>
    </row>
    <row r="565" spans="3:3" x14ac:dyDescent="0.25">
      <c r="C565" s="5"/>
    </row>
    <row r="566" spans="3:3" x14ac:dyDescent="0.25">
      <c r="C566" s="5"/>
    </row>
    <row r="567" spans="3:3" x14ac:dyDescent="0.25">
      <c r="C567" s="5"/>
    </row>
    <row r="568" spans="3:3" x14ac:dyDescent="0.25">
      <c r="C568" s="5"/>
    </row>
    <row r="569" spans="3:3" x14ac:dyDescent="0.25">
      <c r="C569" s="5"/>
    </row>
    <row r="570" spans="3:3" x14ac:dyDescent="0.25">
      <c r="C570" s="5"/>
    </row>
    <row r="571" spans="3:3" x14ac:dyDescent="0.25">
      <c r="C571" s="5"/>
    </row>
    <row r="572" spans="3:3" x14ac:dyDescent="0.25">
      <c r="C572" s="5"/>
    </row>
    <row r="573" spans="3:3" x14ac:dyDescent="0.25">
      <c r="C573" s="5"/>
    </row>
    <row r="574" spans="3:3" x14ac:dyDescent="0.25">
      <c r="C574" s="5"/>
    </row>
    <row r="575" spans="3:3" x14ac:dyDescent="0.25">
      <c r="C575" s="5"/>
    </row>
    <row r="576" spans="3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137160</xdr:colOff>
                <xdr:row>0</xdr:row>
                <xdr:rowOff>106680</xdr:rowOff>
              </from>
              <to>
                <xdr:col>2</xdr:col>
                <xdr:colOff>1051560</xdr:colOff>
                <xdr:row>1</xdr:row>
                <xdr:rowOff>152400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1043940</xdr:colOff>
                <xdr:row>2</xdr:row>
                <xdr:rowOff>182880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350520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312420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358140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68580</xdr:colOff>
                <xdr:row>1</xdr:row>
                <xdr:rowOff>83820</xdr:rowOff>
              </from>
              <to>
                <xdr:col>6</xdr:col>
                <xdr:colOff>632460</xdr:colOff>
                <xdr:row>2</xdr:row>
                <xdr:rowOff>68580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655320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68580</xdr:colOff>
                <xdr:row>0</xdr:row>
                <xdr:rowOff>38100</xdr:rowOff>
              </from>
              <to>
                <xdr:col>2</xdr:col>
                <xdr:colOff>1089660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426720</xdr:colOff>
                <xdr:row>2</xdr:row>
                <xdr:rowOff>220980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ColWidth="9.109375" defaultRowHeight="13.2" x14ac:dyDescent="0.25"/>
  <cols>
    <col min="1" max="1" width="17.33203125" style="43" customWidth="1"/>
    <col min="2" max="2" width="6.5546875" style="20" bestFit="1" customWidth="1"/>
    <col min="3" max="3" width="14.5546875" style="20" bestFit="1" customWidth="1"/>
    <col min="4" max="4" width="7.109375" style="20" bestFit="1" customWidth="1"/>
    <col min="5" max="5" width="10.6640625" style="20" bestFit="1" customWidth="1"/>
    <col min="6" max="6" width="8.44140625" style="20" bestFit="1" customWidth="1"/>
    <col min="7" max="7" width="12" style="20" bestFit="1" customWidth="1"/>
    <col min="8" max="8" width="9.109375" style="6"/>
    <col min="9" max="14" width="9.109375" style="20"/>
    <col min="15" max="15" width="10.109375" style="20" customWidth="1"/>
    <col min="16" max="62" width="9.109375" style="20"/>
    <col min="63" max="63" width="9.109375" style="13"/>
    <col min="64" max="16384" width="9.109375" style="7"/>
  </cols>
  <sheetData>
    <row r="1" spans="1:103" s="23" customFormat="1" x14ac:dyDescent="0.25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5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5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5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5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5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5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5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0.55088292984704268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2.5311414886931716E-2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0.87143215399720297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0.14461961182029218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0.87143215399720297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-0.17278670367236681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5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0.2400214070119436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-1.4086519360998766E-3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0.28535954923764367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0.28535954923764367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5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5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5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5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5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5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5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5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5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5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5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5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5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5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5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5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5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5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5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5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5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5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5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5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5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5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5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5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5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5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5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5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5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5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5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5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5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5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5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5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5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5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5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5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5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5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5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5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5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5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5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5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5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5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5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5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5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5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5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5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5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5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5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5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5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5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5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5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5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5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5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5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5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5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5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5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5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5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5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5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5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5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5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5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5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5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5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5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5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5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5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5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5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5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5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5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5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5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5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5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5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5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5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5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5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5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5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5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5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5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5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5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5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5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5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5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5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5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5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5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5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5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5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5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5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5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5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5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5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5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5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5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5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5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5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5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5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5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5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5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5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5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5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5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5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5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5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5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5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5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5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5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5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5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5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5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5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5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5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5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5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5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5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5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5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5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5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5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5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5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5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5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5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5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5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5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5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5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5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5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5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5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5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5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5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5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5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5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5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5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5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5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5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5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5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5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5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5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5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5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5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5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5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5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5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5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5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5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5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5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5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5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5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5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5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5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5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5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5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5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5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5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5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5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5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5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5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5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5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5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5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5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5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5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5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5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5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5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5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5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5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5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5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5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5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5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5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5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5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5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5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5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5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5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5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5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5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5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5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5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5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5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5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5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5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5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5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5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5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5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5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5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5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5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5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5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5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5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5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5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5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5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5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5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5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5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5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5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5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5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5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5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5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5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5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5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5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5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5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5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5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5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5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5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5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5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5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5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5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5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5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5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5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5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5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5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5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5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5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5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5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5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5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5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5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5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5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5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5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5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5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5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5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5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5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5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5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5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5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5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5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5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5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5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5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5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5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5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5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5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5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5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5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5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5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5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5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5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5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5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5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5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5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5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5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5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5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5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5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5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5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5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5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5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5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5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5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5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5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5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5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5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5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5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5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5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5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5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5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5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5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5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5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5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5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5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5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5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5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5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5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5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5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5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5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5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5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5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5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5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5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5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5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5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5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5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5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5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5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5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5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5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5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5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5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5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5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5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5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5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5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5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5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5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5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5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5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5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5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5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5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5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5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5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5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5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5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5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5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5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5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5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5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5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5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5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5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5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5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5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5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5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5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5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5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5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5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5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5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5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5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5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5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5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5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5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5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5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5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5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5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5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5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5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5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5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5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5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5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5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5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5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5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5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5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5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5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5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5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5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5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5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5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5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5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5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5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5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5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5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5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5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5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5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5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5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5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5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5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5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5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5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5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5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5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5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5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5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5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5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5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5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5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5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5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5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5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5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5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5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5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5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5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5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5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5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5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5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5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5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5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5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5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5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5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5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5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5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5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5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5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5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5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5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5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5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5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5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5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5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5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5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5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5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5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5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5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5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5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5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5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5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5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5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5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5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5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5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5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5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5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5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5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5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5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5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5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5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5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5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5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5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5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5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5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5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5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5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5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5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5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5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5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5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5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5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5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5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5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5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5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5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5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5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5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5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5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5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5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5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5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5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5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5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5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5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5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5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5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5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5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5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5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5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5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5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5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5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5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5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5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5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5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5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5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5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5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5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5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5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5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5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5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5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5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5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5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5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5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5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5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5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5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5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5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5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5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5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5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5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5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5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5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5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5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5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5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5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5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5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5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5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5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5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5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5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5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5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5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5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5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5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5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5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5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5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5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5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5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5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5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5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5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5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5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5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5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5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5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5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5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5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5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5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5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5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5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5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5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5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5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5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5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5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5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5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5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5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5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5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5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5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5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5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5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5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5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5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5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5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5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5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5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5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5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5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5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5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5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5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5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5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5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5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5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5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5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5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5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5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5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5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5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5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5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5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5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5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5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5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5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5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5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5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5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5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5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5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5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5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5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5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5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5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5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5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5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5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5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5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5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5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5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5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5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5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5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5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5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5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5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5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5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5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5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5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5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5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5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5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5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5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5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5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5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5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5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5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5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5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5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5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5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5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5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5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5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5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5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5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5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5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5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5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5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5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5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5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5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5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5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5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5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5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5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5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5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5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5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5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5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5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5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5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5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5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5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5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5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5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5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5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5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5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5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5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5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5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5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5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5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5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5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5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5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5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5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5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5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5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5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5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5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5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5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5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5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5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5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5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5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5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5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5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5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5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5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5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5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5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5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5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5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5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5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5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5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5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5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5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5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5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5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5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5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5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5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5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5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5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5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5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5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5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5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5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5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5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5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5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5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5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5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5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5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5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5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5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5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5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5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5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5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5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5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5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5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5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5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5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5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5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5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5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5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5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5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5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5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5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5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5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5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5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5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5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5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5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5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5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5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5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5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5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5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5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5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5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5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5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5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5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5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5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5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5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5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5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5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5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5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5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5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5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5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5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5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5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5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5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5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5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5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5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5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5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5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5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5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5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5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5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5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5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5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5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5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5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5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5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5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5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5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5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5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5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5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5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5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5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5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5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5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5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5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5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5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5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5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5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5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5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5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5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5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5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5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5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5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5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5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5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5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5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5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5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5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5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5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5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5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5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5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5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5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5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5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5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5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5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5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5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5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5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5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5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5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5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5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5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5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5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5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5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5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5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5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5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5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5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5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5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5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5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5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5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5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5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5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5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5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5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5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5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5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5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5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5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5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5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5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5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5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5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5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5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5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5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5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5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5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5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5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5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5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5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5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5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5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5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5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5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5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5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5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5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5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5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5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5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5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5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5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5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5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5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5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5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5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5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5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5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5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5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5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5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5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5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5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5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5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5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5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5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5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5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5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5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5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5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5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5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5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5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5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5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5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5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5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5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5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5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5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5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5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5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5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5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5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5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5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5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5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5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5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5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5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5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5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5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5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5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5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5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5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5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5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5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5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5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5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5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5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5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5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5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5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5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5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5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5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5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5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5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5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5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5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5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5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5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5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5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5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5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289560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4" max="4" width="9.88671875" customWidth="1"/>
    <col min="5" max="5" width="12.109375" bestFit="1" customWidth="1"/>
    <col min="6" max="6" width="12.33203125" bestFit="1" customWidth="1"/>
    <col min="7" max="7" width="18.33203125" style="58" bestFit="1" customWidth="1"/>
    <col min="8" max="8" width="17.6640625" style="58" bestFit="1" customWidth="1"/>
    <col min="9" max="9" width="68.88671875" style="60" customWidth="1"/>
    <col min="10" max="10" width="13.6640625" customWidth="1"/>
  </cols>
  <sheetData>
    <row r="1" spans="1:9" ht="18" customHeight="1" x14ac:dyDescent="0.35">
      <c r="A1" s="56" t="s">
        <v>24</v>
      </c>
      <c r="B1" s="56"/>
      <c r="C1" s="56"/>
      <c r="D1" s="56"/>
      <c r="E1" s="56"/>
    </row>
    <row r="2" spans="1:9" ht="15" customHeight="1" x14ac:dyDescent="0.25">
      <c r="A2" s="14" t="s">
        <v>13</v>
      </c>
      <c r="B2" s="55">
        <v>37221</v>
      </c>
    </row>
    <row r="3" spans="1:9" s="57" customFormat="1" ht="15.75" customHeight="1" x14ac:dyDescent="0.25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5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5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5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5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5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5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5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5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5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5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5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5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5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5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5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5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5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5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5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5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5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5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5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5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5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5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5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5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5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5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5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5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5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5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5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5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5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5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5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5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5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5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5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5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5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5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5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5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5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5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5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5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5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5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5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5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5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5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5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5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5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5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5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5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5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5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5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5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5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5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5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5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5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5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5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5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5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5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5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5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5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5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5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5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5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5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5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5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5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5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5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5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5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5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5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5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5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5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5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5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5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5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5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5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5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5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5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5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5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5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5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5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5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5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5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5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5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5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5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5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5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5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5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5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5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5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5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5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5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5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5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5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5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5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5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5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5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5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5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5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5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5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5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5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5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5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5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5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5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5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5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5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5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5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5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5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5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5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5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5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5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5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5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5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5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5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5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5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5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5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5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5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5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5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5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5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5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5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5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5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5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5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5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5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5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5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5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5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5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5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5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5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5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5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5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5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5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5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5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5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5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5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5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5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5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5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5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5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5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5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5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5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5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5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5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5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5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5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5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5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5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5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5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5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5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5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5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5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5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5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5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5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5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5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5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5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5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5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5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5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5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5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5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5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5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5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5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5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5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5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5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5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5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5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5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5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5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5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5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5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5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5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5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5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5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5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5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5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5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5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5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5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5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5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5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5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5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5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5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5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5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5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5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5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5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5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5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5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5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5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5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5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5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5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5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5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5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5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5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5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5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5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5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5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5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5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5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5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5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5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5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5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5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5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5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5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5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5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5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5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5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5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5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5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5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5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5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5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5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5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5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5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5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5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5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5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5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5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5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5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5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5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5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5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5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5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5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5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5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5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5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5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5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5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5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5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5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5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5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5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5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5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5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5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5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5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5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5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5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5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5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5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5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5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5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5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5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5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5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5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5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5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5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5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5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5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5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5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5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5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5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5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5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5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5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5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5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5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5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5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5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5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5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5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5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5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5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5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5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5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5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5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5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5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5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5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5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5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5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5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5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5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5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5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5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5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5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5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5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5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5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5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5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5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5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5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5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5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5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5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5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5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5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5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5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5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5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5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5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5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5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5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5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5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5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5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5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5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5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5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5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5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5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5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5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5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5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5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5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5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5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5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5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5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5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5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5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5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5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5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5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5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5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5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5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5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5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5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5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5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5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5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5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5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5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5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5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5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5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5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5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5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5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5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5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5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5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5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5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5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5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5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5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5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5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5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5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5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5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5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5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5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5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5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5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5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5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5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5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5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5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5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5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5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5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5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5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5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5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5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5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5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5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5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5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5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5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5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5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5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5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5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5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5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5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5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5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5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5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5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5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5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5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5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5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5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5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5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5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5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5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5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5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5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5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5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5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5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5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5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5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5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5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5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5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5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5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5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5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5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5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5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5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5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5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5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5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5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5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5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5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5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5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5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5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5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5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5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5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5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5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5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5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5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5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5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5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5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5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5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5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5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5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5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5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5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5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5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5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5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5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5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5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5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5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5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5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5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5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5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5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5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5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5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5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5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5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5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5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5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5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5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5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5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5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5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5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5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5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5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5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5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5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5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5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5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5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5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5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5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5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5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5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5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5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5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5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5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5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5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5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5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5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5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5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5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5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5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5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5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5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5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5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5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5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5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5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5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5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5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5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5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5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5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5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5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5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5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5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5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5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5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5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5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5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5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5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5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5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5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5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5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5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5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5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5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5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5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5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5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5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5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5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5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5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5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5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5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5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5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5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5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5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5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5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5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5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5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5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5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5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5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5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5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5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5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5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5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5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5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5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5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5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5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5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5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5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5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5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5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5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5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5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5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5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5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5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5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5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5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5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5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5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5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5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5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5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5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5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5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5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5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5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5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5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5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5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5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5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5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5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5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5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5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5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5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5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5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5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5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5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5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5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5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5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5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5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5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5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5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5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5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5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5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5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5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5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5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5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5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5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5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5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5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5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5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5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5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5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5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5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5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5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5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5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5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5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5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5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5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5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5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5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5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5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5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5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5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5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5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5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5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5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5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5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5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5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5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5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5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5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5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5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5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5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5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5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5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5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5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5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5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5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5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5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5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5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5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5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5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5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5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5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5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5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5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5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5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5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5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5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5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5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5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5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5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5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5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5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5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5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5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5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5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5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5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5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5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5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5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5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5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5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5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5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5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5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5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5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5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5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5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5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5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5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5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5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5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5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5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5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5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5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5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5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5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5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5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5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5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5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5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5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5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5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5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5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5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5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5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5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5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5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5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5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5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5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5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5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5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5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5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5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5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5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5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5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5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5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5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5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5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5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5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5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5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5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5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5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5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5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5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5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5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5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5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5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5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5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5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5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5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5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5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5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5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5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5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5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5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5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5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5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5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5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5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5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5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5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5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5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5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5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5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5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5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5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5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5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5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5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5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5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5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5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5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5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5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5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5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5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5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5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5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5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5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5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5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5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5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5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5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5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5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5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5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5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5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5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5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5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5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5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5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5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5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5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5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5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5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5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5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5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5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5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5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5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5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5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5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5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5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5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5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5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5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5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5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5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5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5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5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5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5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5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5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5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5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5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5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5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5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5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5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5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5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5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5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5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5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5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5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5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5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5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5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5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5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5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5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5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5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5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5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5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5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5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5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5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5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5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5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5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5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5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5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5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5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5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5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5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5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5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5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5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5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5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5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5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5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5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5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5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5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5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5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5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5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5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5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5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5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5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5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5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5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5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5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5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5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5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5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5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5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5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5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5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5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5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5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5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5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5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5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5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5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5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5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5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5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5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5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5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5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5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5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5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5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5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5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5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5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5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5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5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5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5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5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5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5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5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5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5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5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5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5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5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5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5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5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5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5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5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5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5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5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5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5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5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5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5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5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5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5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5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5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5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5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5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5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5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5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5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5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5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5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5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5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5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5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5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5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5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5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5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5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5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5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5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5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5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5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5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5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5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5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5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5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5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5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5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5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5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5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5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5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5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5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5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5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5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5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5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5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5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5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5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5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5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5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5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5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5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5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5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5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5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5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5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5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5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5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5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5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5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5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5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5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5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5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5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5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5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5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5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5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5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5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5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5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5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5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5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5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5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5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5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5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5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5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5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5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5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5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5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5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5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5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5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5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5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5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5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5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5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5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5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5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5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5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5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5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5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5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5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5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5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5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5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5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5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5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5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5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5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5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5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5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5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5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5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5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5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5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5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5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5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5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5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5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5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5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5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5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5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5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5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5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5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5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5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5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5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5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5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5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5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5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5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5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5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5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5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5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5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5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5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5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5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5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5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5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5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5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5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5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5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5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5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5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5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5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5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5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5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5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5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5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5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5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5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5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5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5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5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5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5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5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5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5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5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5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5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5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5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5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5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5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5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5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5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5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5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5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5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5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5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5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5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5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5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5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5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5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5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5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5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5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5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5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5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5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5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5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5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5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5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5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5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5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5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5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5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5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5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5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5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5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5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5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5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5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5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5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5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5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5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5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5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5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5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5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5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5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5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5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5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5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5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5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5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5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5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5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5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5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5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5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5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5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5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5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5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5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5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5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5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5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5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5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5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5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5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5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5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5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5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5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5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5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5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5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5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5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5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5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5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5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5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5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5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5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5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5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5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5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5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5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5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5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5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5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5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5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5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5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5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5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5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5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5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5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5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5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5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5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5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5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5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5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5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5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5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5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5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5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5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5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5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5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5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5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5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5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5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5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5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5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5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5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5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5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5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5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5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5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5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5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5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5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5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5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5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5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5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5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5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5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5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5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5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5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5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5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5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5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5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5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5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5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5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5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5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5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5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5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5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5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5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5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5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5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5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5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5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5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5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5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5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5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5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5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5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5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5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5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5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5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5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5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5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5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5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5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5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5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5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5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5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5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5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5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5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5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5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5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5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5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5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5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5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5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5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5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5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5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5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5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5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5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5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5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5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5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5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5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5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5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5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5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5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5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5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5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5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5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5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5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5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5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5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5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5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5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5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5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5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5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5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5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5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5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5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5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5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5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5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5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5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5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5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5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5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5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5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5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5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5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5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5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5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5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5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5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5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5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5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5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5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5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5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5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5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5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5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5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5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5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5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5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5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5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5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5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5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5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5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5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5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5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5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5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5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5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5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5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5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5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5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5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5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5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5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5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5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5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5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5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5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5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5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5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5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5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5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5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5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5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5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5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5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5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5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5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5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5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5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5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5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5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5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5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5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5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5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5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5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5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5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5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5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5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5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5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5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5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5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5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5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5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5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5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5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5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5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5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5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5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5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5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5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5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5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5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5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5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5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5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5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5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5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5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5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5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5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5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5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5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5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5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5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5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5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5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5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5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5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5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5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5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5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5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5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5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5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5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5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5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5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5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5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5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5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5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5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5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5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5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5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5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5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5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5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5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5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5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5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5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5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5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5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5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5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5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5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5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5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5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5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5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5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5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5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5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5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5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5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5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5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5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5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5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5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5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5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5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5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5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5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5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5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5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5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5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5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5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5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5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5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5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5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5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5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5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5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5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5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5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5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5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5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5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5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5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5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5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5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5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5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5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5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5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5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5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5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5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5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5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5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5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5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5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5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5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5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5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5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5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5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5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5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5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5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5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5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5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5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5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5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5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5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5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5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5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5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5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5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5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5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5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5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5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5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5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5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5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5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5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5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5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5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5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5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5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5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5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5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5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5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5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5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5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5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5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5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5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5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5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5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5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5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5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5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5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5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5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5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5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5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5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5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5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5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5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5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5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5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5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5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5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5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5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5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5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5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5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5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5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5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5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5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5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5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5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5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5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5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5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5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5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5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5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5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5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5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5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5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5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5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5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5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5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5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5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5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5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5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5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5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5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5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5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5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5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5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5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5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5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5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5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5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5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5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5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5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5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5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5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5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5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5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5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5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5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5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5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5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5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5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5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5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5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5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5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5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5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5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5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5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5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5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5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5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5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5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5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5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5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5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5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5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5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5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5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5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5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5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5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5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5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5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5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5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5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5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5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5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5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5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5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5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5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5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5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5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5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5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5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5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5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5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5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5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5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5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5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5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5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5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5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5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5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5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5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5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5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5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5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5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5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5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5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5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5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5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5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5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5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5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5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5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5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5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5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5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5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5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5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5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5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5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5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5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5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5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5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5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5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5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5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5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5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5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5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5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5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5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5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5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5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5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5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5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5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5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5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5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5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5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5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5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5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5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5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5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5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5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5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5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5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5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5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5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5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5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5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5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5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5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5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5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5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5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5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5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5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5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5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5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5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5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5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5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5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5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5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5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5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5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5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5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5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5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5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5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5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5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5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5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5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5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5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5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5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5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5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5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5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5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5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5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5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5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5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5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5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5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5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5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5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5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5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5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5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5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5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5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5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5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5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5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5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5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5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5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5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5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5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5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5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5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5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5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5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5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5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5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5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5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5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5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5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5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5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5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5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5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5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5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5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5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5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5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5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5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5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5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5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5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5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5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5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5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5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5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5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5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5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5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5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5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5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5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5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5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5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5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5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5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5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5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5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5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5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5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5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5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5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5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5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5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5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5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5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5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5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5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5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5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5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5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5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5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5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5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5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5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5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5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5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5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5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5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5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5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5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5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5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5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5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5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5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5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5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5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5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5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5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5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5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5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5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5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5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5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5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5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5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5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5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5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5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5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5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5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5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5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5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5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5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5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5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5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5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5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5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5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5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5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5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5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5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5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5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5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5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5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5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5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5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5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5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5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5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5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5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5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5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5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5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5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5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5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5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5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5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5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5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5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5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5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5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5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5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5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5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5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5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5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5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5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5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5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5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5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5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5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5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5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5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5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5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5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5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5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5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5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5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5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5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5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5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5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5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5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5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5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5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5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5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5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5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5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5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5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5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5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5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5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5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5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5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5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5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5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5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5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5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5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5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5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5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5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5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5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5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5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5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5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5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5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5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5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5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5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5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5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5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5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5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5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5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5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5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5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5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5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5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5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5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5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5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5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5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5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5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5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5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5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5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5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5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5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5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5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5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5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5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5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5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5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5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5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5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5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5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5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5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5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5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5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5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5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5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5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5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5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5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5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5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5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5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5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5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5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5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5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5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5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5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5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5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5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5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5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5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5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5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5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5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5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5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5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5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5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5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5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5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5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5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5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5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5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5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5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5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5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5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5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5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5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5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5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5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5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5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5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5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5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5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5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5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5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5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5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5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5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5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5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5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5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5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5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5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5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5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5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5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5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5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5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5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5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5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5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5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5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5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5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5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5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5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5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5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5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5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5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5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5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5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5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5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5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5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5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5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5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5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5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5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5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5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5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5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5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5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5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5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5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5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5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5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5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5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5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5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5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5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5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5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5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5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5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5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5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5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5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5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5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5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5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5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5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5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5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5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5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5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5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5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5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5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5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5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5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5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5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5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5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5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5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5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5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5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5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5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5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5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5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5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5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5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5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5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5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5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5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5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5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5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5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5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5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5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5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5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5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5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5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5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5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5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5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5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5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5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5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5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5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5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5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5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5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5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5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5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5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5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5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5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5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5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5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5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5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5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5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5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5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5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5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5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5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5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5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5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5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5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5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5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5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5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5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5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5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5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5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5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5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5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5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5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5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5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5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5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5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5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5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5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5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5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5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5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5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5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5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5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5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5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5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5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5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5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5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5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5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5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5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5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5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5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5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5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5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5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5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5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5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5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5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5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5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5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5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5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5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5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5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5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5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5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5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5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5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5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5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5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5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5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5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5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5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5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5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5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5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5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5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5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5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5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5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5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5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5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5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5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5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5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5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5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5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5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5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5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5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5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5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5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5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5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5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5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5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5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5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5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5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5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5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5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5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5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5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5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5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5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5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5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5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5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5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5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5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5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5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5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5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5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5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5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5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5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5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5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5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5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5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5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5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5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5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5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5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5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5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5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5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5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5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5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5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5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5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5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5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5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5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5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5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5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5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5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5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5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5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5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5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5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5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5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5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5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5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5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5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5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5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5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5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5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5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5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5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5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5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5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5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5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5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5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5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5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5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5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5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5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5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5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5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5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5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5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5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5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5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5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5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5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5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5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5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5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5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5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5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5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5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5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5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5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5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5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5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5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5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5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5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5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5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5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5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5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5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5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5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5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5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5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5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5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5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5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5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5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5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5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5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5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5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5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5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5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5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5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5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5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5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5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5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5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5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5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5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5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5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5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5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5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5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5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5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5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5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5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5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5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5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5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5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5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5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5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5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5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5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5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5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5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5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5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5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5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5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5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5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5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5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5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5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5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5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5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5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5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5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5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5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5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5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5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5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5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5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5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5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5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5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5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5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5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5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5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5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5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5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5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5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5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5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5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5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5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5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5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5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5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5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5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5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5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5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5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5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5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5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5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5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5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5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5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5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5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5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5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5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5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5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5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5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5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5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5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5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5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5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5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5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5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5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5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5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5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5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5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5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5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5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5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5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5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5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5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5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5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5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5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5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5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5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5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5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5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5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5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5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5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5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5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5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5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5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5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5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5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5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5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5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5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5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5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5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5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5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5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5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5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5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5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5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5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5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5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5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5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5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5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5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5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5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5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5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5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5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5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5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5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5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5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5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5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5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5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5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5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5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5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5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5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5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5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5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5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5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5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5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5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5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5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5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5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5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5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5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5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5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5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5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5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5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5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5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5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5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5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5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5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5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5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5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5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5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5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5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5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5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5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5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5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5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5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5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5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5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5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5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5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5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5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5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5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5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5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5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5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5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5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5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5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5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5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5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5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5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5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5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5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5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5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5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5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5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5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5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5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5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5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5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5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5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5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5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5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5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5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5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5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5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5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5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5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5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5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5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5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5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5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5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5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5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5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5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5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5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5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5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5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5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5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5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5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5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5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5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5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5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5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5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5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5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5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5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5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5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5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5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5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5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5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5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5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5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5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5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5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5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5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5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5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5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5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5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5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5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5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5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5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5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5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5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5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5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5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5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5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5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5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5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5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5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5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5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5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5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5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5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5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5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5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5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5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5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5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5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5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5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5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5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5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5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5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5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5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5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5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5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5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5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5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5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5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5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5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5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5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5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5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5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5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5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5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5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5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5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5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5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5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5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5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5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5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5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5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5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5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5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5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5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5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5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5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5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5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5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5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5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5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5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5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5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5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5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5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5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5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5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5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5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5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5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5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5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5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5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5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5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5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5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5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5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5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5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5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5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5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5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5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5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5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5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5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5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5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5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5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5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5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5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5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5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5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5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5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5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5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5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5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5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5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5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5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5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5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5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5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5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5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5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5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5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5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5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5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5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5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5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5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5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5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5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5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5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5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5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5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5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5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5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5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5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5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5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5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5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5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5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5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5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5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5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5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5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5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5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5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5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5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5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5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5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5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5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5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5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5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5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5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5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5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5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5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5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5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5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5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5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5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5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5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5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5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5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5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5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5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5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5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5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5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5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5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5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5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5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5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5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5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5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5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5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5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5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5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5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5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5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5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5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5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5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5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5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5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5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5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5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5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5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5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5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5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5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5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5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5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5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5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5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5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5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5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5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5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5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5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5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5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5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5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5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5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5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5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5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5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5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5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5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5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5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5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5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5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5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5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5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5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5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5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5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5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5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5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5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5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5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5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5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5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5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5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5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5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5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5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5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5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5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5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5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5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5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5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5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5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5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5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5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5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5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5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5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5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5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5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5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5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5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5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5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5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5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5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5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5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5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5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5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5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5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5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5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5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5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5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5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5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5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5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5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5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5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5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5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5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5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5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5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5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5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5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5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5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5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5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5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5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5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5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5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5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5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5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5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5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5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5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5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5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5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5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5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5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5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5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5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5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5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5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5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5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5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5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5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5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5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5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5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5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5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5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5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5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5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5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5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5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5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5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5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5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5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5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5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5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5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5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5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5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5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5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5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5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5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5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5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5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5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5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5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5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5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5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5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5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5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5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5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5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5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5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5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5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5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5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5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5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5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5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5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5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5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5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5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5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5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5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5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5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5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5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5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5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5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5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5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5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5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5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5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5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5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5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5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5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5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5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5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5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5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5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5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5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5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5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5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5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5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5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5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5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5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5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5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5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5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5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5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5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5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5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5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5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5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5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5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5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5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5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5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5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5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5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5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5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5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5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5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5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5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5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5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5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5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5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5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5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5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5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5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5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5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5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5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5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5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5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5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5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5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5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5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5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5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5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5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5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5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5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5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5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5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5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5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5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5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5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5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5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5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5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5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5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5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5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5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5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5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5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5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5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5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5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5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5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5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5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5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5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5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5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5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5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5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5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5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5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5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5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5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5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5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5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5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5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5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5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5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5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5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5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5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5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5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5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5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5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5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5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5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5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5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5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5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5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5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5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5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5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5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5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5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5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5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5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5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5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5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5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5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5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5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5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5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5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5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5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5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5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5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5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5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5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5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5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5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5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5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5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5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5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5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5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5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5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5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5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5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5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5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5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5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5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5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5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5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5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5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5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5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5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5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5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5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5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5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5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5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5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5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5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5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5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5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5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5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5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5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5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5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5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5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5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5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5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5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5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5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5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5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5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5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5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5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5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5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5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5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5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5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5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5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5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5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5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5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5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5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5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5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5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5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5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5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5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5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5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5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5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5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5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5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5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5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5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5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5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5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5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5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5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5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5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5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5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5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5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5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5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5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5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5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5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5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5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5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5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5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5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5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5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5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5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5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5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5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5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5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5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5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5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5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5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5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5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5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5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5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5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5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5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5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5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5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5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5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5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5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5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5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5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5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5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5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5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5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5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5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5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5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5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5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5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5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5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5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5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5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5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5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5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5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5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5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5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5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5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5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5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5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5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5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5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5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5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5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5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5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5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5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5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5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5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5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5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5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5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5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5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5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5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5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5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5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5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5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5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5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5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5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5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5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5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5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5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5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5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5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5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5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5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5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5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5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5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5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5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5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5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5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5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5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5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5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5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5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5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5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5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5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5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5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5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5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5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5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5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5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5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5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5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5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5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5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5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5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5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5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5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5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5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5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5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5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5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5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5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5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5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5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5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5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5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5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5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5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5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5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5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5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5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5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5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5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5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5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5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5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5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5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5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5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5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5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5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5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5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5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5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5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5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5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5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5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5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5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5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5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5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5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5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5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5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5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5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5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5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5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5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5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5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5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5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5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5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5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5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5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5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5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5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5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5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5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5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5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5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5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5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5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5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5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5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5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5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5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5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5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5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5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5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5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5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5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5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5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5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5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5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5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5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5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5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5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5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5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5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5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5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5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5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5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5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5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5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5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5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5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5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5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5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5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5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5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5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5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5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5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5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5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5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5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5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5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5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5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5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5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5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5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5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5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5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5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5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5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5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5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5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5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5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5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5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5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5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5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5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5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5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5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5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5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5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5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5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5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5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5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5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5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5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5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5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5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5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5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5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5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5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5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5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5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5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5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5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5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5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5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5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5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5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5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5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5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5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5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5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5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5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5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5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5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5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5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5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5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5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5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5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5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5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5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5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5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5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5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5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5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5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5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5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5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5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5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5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5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5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5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5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5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5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5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5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5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5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5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5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5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5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5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5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5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5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5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5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5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5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5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5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5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5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5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5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5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5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5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5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5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5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5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5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5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5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5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5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5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5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5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5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5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5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5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5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5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5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5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5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5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5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5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5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5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5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5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5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5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5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5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5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5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5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5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5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5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5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5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5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5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5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5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5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5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5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5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5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5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5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5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5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5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5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5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5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5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5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5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5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5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5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5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5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5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5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5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5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5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5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5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5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5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5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5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5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5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5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5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5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5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5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5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5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5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5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5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5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5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5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5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5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5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5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5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5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5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5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5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5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5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5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5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5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5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5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5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5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5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5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5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5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5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5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5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5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5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5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5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5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5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5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5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5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5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5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5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5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5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5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5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5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5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5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5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5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5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5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5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5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5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5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5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5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5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5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5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5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5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5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5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5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5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5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5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5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5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5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5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5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5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5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5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5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5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5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5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5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5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5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5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5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5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5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5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5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5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5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5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5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5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5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5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5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5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5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5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5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5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5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5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5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5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5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5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5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5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5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5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5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5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5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5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5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5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5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5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5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5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5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5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5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5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5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5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5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5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5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5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5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5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5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5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5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5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5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5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5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5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5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5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5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5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5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5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5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5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5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5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5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5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5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5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5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5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5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5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5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5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5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5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5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5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5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5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5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5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5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5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5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5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5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5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5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5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5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5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5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5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5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5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5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5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5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5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5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5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5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5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5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5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5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5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5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5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5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5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5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5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5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5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5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5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5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5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5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5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5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5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5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5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5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5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5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5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5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5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5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5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5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5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5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5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5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5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5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5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5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5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5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5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5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5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5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5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5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5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5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5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5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5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5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5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5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5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5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5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5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5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5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5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5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5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5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5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5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5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5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5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5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5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5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5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5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5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5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5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5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5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5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5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5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5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5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5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5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5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5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5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5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5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5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5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5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5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5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5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5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5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5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5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5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5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5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5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5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5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5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5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5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5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5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5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5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5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5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5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5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5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5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5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5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5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5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5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5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5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5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5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5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5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5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5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5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5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5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5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5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5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5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5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5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5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5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5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5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5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5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5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5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5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5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5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5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5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5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5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5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5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5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5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5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5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5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5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5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5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5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5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5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5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5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5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5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5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5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5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5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5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5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5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5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5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5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5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5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5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5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5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5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5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5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5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5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5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5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5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5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5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5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5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5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5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5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5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5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5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5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5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5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5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5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5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5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5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5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5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5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5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5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5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5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5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5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5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5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5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5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5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5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5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5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5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5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5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5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5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5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5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5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5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5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5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5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5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5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5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5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5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5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5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5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5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5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5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5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5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5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5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5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5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5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5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5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5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5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5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5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5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5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5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5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5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5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5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5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5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5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5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5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5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5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5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5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5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5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5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5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5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5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5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5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5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5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5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5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5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5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5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5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5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5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5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5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5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5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5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5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5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5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5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5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5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5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5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5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5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5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5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5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5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5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5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5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5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5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5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5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5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5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5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5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5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5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5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5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5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5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5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5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5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5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5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5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5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5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5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5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5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5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5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5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5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5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5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5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5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5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5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5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5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5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5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5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5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5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5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5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5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5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5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5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5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5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5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5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5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5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5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5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5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5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5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5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5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5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5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5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5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5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5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5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5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5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5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5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5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5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5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5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5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5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5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5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5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5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5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5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5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5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5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5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5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5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5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5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5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5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5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5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5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5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5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5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5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5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5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5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5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5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5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5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5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5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5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5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5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5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5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5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5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5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5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5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5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5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5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5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5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5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5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5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5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5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5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5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5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5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5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5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5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5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5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5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5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5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5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5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5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5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5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5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5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5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5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5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5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5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5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5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5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5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5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5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5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5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5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5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5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5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5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5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5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5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5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5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5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5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5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5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5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5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5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5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5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5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5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5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5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5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5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5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5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5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5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5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5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5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5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5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5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5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5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5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5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5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5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5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5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5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5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5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5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5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5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5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5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5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5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5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5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5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5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5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5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5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5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5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5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5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5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5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5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5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5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5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5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5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5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5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5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5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5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5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5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5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5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5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5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5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5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5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5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5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5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5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5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5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5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5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5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5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5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5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5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5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5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5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5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5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5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5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5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5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5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5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5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5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5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5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5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5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5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5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5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5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5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5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5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5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5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5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5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5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5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5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5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5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5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5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5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5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5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5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5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5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5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5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5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5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5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5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5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5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5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5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5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5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5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5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5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5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5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5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5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5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5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5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5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5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5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5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5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5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5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5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5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5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5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5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5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5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5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5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5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5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5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5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5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5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5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5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5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5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5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5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5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5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5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5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5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5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5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5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5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5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5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5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5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5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5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5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5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5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5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5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5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5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5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5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5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5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5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5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5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5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5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5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5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5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5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5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5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5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5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5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5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5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5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5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5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5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5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5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5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5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5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5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5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5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5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5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5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5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5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5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5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5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5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5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5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5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5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5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5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5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5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5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5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5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5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5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5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5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5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5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5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5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5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5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5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5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5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5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5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5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5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5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5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5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5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5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5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5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5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5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5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5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5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5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5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5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5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5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5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5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5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5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5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5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5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5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5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5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5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5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5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5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5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5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5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5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5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5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5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5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5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5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5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5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5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5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5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5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5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5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5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5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5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5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5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5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5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5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5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5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5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5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5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5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5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5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5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5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5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5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5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5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5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5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5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5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5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5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5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5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5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5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5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5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5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5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5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5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5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5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5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5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5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5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5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5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5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5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5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5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5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5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5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5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5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5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5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5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5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5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5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5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5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5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5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5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5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5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5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5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5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5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5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5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5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5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5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5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5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5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5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5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5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5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5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5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5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5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5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5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5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5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5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5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5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5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5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5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5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5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5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5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5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5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5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5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5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5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5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5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5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5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5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5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5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5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5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5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5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5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5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5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5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5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5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5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5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5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5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5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5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5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5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5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5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5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5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5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5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5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5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5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5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5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5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5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5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5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5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5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5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5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5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5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5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5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5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5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5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5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5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5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5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5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5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5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5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5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5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5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5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5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5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5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5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5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5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5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5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5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5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5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5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5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5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5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5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5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5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5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5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5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5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5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5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5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5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5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5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5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5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5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5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5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5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5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5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5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5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5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5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5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5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5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5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5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5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5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5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5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5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5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5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5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5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5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5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5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5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5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5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5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5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5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5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5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5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5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5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5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5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5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5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5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5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5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5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5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5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5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5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5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5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5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5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5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5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5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5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5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5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5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5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5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5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5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5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5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5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5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5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5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5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5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5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5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5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5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5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5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5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5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5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5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5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5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5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5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5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5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5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5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5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5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5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5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5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5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5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5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5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5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5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5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5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5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5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5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5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5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5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5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5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5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5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5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5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5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5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5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5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5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5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5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5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5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5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5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5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5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5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5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5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5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5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5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5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5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5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5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5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5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5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5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5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5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5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5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5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5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5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5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5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5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5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5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5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5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5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5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5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5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5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5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5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5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5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5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5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5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5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5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5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5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5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5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5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5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5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5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5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5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5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5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5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5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5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5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5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5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5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5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5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5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5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5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5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5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5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5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5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5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5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5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5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5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5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5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5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5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5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5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5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5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5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5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5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5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5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5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5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5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5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5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5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5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5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5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5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5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5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5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5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5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5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5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5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5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5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5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5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5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5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5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5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5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5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5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5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5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5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5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5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5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5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5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5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5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5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5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5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5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5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5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5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5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5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5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5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5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5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5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5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5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5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5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5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5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5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5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5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5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5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5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5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5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5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5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5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5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5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5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5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5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5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5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5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5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5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5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5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5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5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5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5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5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5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5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5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5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5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5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5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5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5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5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5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5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5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5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5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5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5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5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5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5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5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5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5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5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5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5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5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5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5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5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5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5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5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5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5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5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5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5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5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5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5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5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5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5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5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5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5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5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5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5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5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5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5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5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5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5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5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5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5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5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5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5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5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5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5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5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5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5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5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5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5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5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5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5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5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5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5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5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5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5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5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5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5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5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5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5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5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5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5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5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5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5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5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5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5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5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5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5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5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5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5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5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5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5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5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5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5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5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5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5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5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5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5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5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5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5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5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5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5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5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5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5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5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5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5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5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5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5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5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5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5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5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5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5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5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5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5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5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5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5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5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5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5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5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5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5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5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5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5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5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5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5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5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5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5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5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5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5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5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5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5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5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5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5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5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5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5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5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5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5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5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5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5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5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5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5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5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5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5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5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5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5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5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5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5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5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5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5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5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5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5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5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5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5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5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5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5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5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5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5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5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5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5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5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5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5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5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5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5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5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5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5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5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5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5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5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5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5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5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5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5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5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5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5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5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5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5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5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5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5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5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5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5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5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5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5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5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5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5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5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5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5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5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5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5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5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5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5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5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5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5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5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5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5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5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5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5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5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5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5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5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5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5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5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5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5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5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5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5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5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5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5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5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5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5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5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5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5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5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5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5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5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5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5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5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5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5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5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5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5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5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5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5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5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5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5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5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5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5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5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5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5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5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5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5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5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5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5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5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5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5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5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5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5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5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5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5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5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5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5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5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5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5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5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5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5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5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5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5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5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5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5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5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5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5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5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5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5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5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5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5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5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5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5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5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5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5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5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5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5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5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5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5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5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5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5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5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5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5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5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5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5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5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5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5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5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5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5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5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5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5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5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5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5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5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5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5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5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5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5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5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5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5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5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5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5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5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5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5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5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5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5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5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5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5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5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5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5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5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5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5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5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5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5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5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5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5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5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5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5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5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5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5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5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5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5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5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5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5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5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5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5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5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5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5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5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5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5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5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5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5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5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5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5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5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5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5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5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5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5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5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5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5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5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5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5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5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5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5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5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5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5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5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5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5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5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5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5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5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5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5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5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5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5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5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5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5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5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5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5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5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5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5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5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5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5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5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5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5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5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5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5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5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5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5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5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5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5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5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5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5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5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5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5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5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5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5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5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5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5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5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5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5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5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5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5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5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5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5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5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5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5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5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5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5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5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5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5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5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5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5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5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5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5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5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5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5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5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5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5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5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5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5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5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5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5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5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5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5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5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5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5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5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5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5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5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5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5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5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5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5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5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5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5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5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5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5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5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5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5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5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5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5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5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5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5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5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5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5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5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5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5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5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5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5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5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5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5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5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5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5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5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5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5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5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5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5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5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5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5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5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5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5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5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5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5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5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5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5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5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5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5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5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5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5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5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5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5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5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5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5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5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5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5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5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5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5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5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5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5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5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5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5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5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5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5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5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5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5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5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5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5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5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5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5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5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5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5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5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5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5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5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5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5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5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5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5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5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5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5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5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5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5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5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5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5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5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5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5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5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5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5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5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5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5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5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5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5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5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5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5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5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5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5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5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5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5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5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5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5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5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5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5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5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5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5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5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5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5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5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5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5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5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5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5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5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5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5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5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5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5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5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5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5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5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5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5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5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5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5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5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5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5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5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5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5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5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5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5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5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5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5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5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5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5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5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5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5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5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5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5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5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5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5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5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5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5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5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5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5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5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5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5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5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5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5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5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5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5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5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5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5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5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5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5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5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5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5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5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5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5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5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5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5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5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5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5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5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5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5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5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5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5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5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5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5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5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5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5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5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5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5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5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5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5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5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5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5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5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5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5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5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5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5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5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5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5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5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5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5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5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5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5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5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5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5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5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5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5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5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5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5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5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5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5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5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5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5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5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5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5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5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5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5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5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5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5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5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5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5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5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5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5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5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5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5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5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5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5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5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5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5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5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5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5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5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5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5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5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5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5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5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5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5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5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5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5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5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5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5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5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5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5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5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5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5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5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5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5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5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5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5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5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5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5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5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5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5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5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5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5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5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5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5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5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5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5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5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5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5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5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5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5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5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5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5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5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5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5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5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5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5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5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5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5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5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5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5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5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5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5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5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5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5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5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5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5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5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5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5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5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5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5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5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5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5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5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5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5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5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5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5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5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5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5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5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5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5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5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5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5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5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5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5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5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5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5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5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5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5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5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5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5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5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5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5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5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5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5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5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5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5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5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5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5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5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5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5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5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5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5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5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5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5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5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5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5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5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5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5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5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5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5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5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5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5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5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5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5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5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5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5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5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5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5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5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5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5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5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5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5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5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5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5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5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5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5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5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5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5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5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5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5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5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5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5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5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5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5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5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5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5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5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5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5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5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5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5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5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5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5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5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5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5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5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5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5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5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5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5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5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5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5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5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5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5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5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5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5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5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5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5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5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5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5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5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5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5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5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5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5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5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5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5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5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5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5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5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5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5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5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5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5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5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5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5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5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5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5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5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5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5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5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5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5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5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5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5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5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5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5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5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5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5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5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5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5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5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5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5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5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5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5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5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5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5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5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5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5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5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5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5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5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5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5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5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5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5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5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5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5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5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5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5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5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5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5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5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5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5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5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5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5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5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5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5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5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5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5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5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5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5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5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5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5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5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5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5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5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5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5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5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5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5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5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5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5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5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5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5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5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5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5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5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5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5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5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5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5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5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5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5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5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5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5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5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5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5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5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5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5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5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5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5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5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5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5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5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5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5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5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5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5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5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5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5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5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5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5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5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5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5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5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5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5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5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5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5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5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5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5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5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5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5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5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5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5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5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5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5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5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5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5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5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5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5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5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5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5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5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5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5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5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5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5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5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5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5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5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5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5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5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5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5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5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5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5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5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5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5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5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5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5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5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5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5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5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5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5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5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5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5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5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5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5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5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5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5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5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5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5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5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5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5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5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5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5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5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5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5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5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5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5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5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5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5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5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5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5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5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5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5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5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5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5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5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5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5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5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5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5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5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5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5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5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5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5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5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5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5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5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5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5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5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5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5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5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5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5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5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5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5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5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5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5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5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5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5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5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5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5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5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5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5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5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5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5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5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5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5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5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5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5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5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5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5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5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5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5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5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5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5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5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5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5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5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5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5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5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5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5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5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5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5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5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5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5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5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5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5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5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5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5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5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5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5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5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5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5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5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5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5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5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5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5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5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5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5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5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5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5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5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5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5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5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5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5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5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5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5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5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5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5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5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5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5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5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5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5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5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5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5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5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5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5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5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5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5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5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5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5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5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5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5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5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5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5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5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5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5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5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5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5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5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5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5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5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5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5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5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5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5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5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5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5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5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5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5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5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5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5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5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5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5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5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5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5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5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5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5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5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5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5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5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5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5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5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5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5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5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5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5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5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5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5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5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5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5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5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5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5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5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5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5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5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5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5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5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5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5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5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5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5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5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5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5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5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5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5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5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5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5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5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5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5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5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5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5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5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5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5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5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5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5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5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5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5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5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5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5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5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5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5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5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5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5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5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5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5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5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5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5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5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5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5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5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5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5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5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5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5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5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5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5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5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5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5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5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5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5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5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5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5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5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5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5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5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5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5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5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5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5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5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5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5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5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5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5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5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5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5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5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5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5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5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5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5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5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5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5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5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5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5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5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5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5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5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5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5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5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5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5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5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5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5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5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5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5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5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5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5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5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5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5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5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5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5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5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5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5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5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5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5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5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5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5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5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5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5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5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5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5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5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5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5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5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5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5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5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5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5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5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5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5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5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5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5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5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5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5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5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5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5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5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5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5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5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5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5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5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5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5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5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5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5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5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5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5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5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5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5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5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5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5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5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5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5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5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5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5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5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5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5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5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5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5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5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5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5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5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5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5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5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5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5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5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5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5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5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5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5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5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5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5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5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5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5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5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5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5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5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5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5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5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5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5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5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5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5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5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5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5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5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5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5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5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5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5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5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5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5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5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5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5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5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5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5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5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5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5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5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5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5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5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5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5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5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5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5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5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5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5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5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5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5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5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5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5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5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5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5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5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5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5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5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5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5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5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5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5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5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5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5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5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5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5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5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5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5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5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5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5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5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5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5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5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5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5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5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5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5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5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5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5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5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5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5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5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5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5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5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5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5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5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5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5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5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5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5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5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5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5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5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5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5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5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5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5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5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5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5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5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5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5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5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5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5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5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5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5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5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5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5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5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5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5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5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5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5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5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5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5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5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5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5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5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5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5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5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5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5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5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5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5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5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5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5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5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5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5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5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5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5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5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5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5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5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5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5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5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5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5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5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5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5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5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5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5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5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5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5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5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5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5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5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5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5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5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5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5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5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5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5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5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5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5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5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5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5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5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5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5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5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5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5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5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5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5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5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5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5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5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5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5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5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5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5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5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5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5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5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5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5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5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5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5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5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5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5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5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5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5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5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5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5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5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5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5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5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5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5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5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5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5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5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5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5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5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5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5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5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5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5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5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5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5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5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5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5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5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5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5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5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5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5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5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5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5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5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5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5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5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5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5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5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5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5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5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5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5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5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5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5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5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5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5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5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5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5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5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5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5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5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5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5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5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5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5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5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5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5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5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5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5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5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5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5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5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5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5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5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5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5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5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5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5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5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5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5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5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5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5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5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5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5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5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5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5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5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5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5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5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5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5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5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5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5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5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5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5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5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5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5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5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5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5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5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5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5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5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5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5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5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5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5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5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5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5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5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5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5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5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5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5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5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5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5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5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5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5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5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5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5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5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5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5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5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5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5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5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5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5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5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5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5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5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5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5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5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5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5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5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5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5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5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5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5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5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5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5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5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5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5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5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5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5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5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5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5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5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5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5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5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5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5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5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5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5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5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5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5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5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5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5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5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5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5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5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5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5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5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5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5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5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5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5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5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5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5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5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5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5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5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5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5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5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5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5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5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5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5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5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5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5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5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5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5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5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5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5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5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5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5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5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5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5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5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5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5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5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5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5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5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5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5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5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5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5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5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5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5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5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5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5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5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5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5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5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5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5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5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5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5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5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5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5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5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5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5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5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5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5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5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5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5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5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5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5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5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5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5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5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5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5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5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5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5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5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5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5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5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5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5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5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5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5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5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5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5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5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5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5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5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5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5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5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5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5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5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5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5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5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5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5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5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5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5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5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5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5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5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5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5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5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5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5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5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5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5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5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5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5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5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5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5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5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5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5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5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5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5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5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5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5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5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5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5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5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5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5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5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5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5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5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5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5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5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5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5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5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5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5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5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5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5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5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5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5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5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5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5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5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5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5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5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5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5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5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5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5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5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5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5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5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5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5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5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5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5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5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5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5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5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5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5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5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5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5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5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5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5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5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5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5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5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5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5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5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5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5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5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5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5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5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5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5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5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5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5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5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5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5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5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5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5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5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5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5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5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5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5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5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5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5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5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5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5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5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5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5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5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5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5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5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5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5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5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5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5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5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5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5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5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5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5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5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5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5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5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5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5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5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5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5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5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5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5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5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5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5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5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5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5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5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5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5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5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5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5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5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5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5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5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5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5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5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5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5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5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5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5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5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5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5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5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5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5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5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5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5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5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5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5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5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5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5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5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5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5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5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5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5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5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5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5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5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5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5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5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5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5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5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5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5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5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5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5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5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5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5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5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5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5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5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5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5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5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5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5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5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5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5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5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5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5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5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5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5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5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5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5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5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5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5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5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5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5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5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5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5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5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5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5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5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5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5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5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5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5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5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5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5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5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5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5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5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5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5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5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5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5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5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5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5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5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5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5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5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5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5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5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5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5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5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5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5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5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5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5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5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5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5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5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5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5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5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5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5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5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5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5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5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5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5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5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5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5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5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5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5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5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5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5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5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5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5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5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5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5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5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5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5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5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5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5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5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5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5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5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5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5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5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5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5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5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5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5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5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5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5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5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5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5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5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5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5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5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5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5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5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5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5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5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5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5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5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5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5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5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5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5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5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5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5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5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5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5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5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5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5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5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5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5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5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5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5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5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5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5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5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5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5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5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5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5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5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5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5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5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5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5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5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5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5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5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5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5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5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5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5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5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5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5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5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5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5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5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5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5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5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5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5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5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5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5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5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5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5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5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5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5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5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5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5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5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5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5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5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5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5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5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5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5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5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5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5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5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5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5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5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5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5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5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5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5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5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5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5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5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5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5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5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5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5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5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5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5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5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5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5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5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5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5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5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5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5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5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5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5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5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5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5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5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5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5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5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5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5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5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5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5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5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5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5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5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5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5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5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5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5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5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5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5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5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5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5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5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5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5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5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5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5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5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5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5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5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5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5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5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5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5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5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5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5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5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5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5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5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5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5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5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5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5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5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5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5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5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5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5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5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5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5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5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5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5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5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5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5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5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5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5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5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5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5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5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5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5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5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5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5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5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5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5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5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5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5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5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5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5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5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5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5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5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5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5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5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5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5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5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5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5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5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5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5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5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5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5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5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5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5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5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5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5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5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5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5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5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5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5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5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5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5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5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5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5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5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5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5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5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5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5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5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5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5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5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5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5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5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5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5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5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5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5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5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5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5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5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5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5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5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5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5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5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5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5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5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5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5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5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5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5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5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5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5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5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5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5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5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5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5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5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5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5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5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5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5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5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5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5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5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5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5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5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5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5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5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5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5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5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5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5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5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5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5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5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5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5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5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5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5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5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5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5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5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5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5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5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5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5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5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5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5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5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5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5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5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5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5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5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5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5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5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5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5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5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5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5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5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5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5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5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5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5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5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5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5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5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5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5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5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5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5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5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5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5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5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5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5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5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5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5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5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5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5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5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5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5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5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5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5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5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5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5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5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5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5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5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5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5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5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5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5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5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5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5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5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5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5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5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5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5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5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5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5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5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5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5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5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5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5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5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5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5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5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5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5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5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5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5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5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5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5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5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5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5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5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5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5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5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5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5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5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5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5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5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5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5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5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5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5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5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5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5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5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5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5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5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5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5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5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5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5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5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5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5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5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5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5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5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5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5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5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5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5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5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5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5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5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5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5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5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5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5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5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5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5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5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5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5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5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5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5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5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5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5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5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5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5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5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5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5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5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5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5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5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5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5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5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5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5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5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5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5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5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5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5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5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5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5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5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5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5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5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5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5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5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5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5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5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5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5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5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5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5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5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5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5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5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5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5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5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5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5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5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5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5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5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5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5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5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5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5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5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5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5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5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5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5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5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5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5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5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5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5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5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5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5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5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5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5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5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5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5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5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5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5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5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5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5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5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5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5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5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5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5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5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5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5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5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5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5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5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5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5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5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5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5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5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5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5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5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5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5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5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5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5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5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5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5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5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5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5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5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5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5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5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5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5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5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5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5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5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5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5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5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5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5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5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5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5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5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5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5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5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5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5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5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5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5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5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5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5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5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5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5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5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5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5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5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5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5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5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5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5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5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5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5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5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5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5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5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5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5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5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5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5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5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5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5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5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5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5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5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5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5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5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5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5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5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5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5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5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5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5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5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5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5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5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5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5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5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5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5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5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5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5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5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5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5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5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5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5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5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5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5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5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5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5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5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5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5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5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5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5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5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5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5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5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5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5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5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5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5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5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5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5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5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5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5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5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5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5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5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5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5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5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5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5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5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5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5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5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5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5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5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5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5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5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5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5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5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5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5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5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5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5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5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5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5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5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5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5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5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5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5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5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5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5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5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5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5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5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5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5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5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5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5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5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5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5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5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5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5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5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5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5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5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5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5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5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5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5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5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5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5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5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5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5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5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5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5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5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5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5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5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5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5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5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5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5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5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5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5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5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5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5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5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5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5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5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5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5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5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5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5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5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5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5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5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5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5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5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5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5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5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5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5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5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5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5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5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5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5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5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5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5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5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5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5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5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5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5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5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5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5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5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5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5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5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5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5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5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5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5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5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5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5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5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5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5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5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5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5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5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5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5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5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5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5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5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5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5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5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5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5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5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5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5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5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5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5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5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5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5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5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5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5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5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5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5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5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5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5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5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5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5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5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5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5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5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5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5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5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5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5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5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5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5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5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5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5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5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5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5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5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5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5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5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5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5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5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5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5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5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5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5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5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5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5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5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5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5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5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5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5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5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5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5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5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5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5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5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5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5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5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5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5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5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5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5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5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5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5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5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5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5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5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5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5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5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5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5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5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5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5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5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5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5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5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5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5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5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5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5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5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5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5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5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5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5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5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5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5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5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5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5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5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5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5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5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5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5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5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5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5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5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5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5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5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5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5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5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5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5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5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5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5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5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5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5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5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5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5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5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5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5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5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5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5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5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5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5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5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5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5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5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5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5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5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5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5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5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5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5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5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5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5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5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5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5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5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5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5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5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5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5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5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5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5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5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5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5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5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5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5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5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5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5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5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5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5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5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5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5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5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5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5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5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5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5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5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5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5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5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5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5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5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5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5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5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5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5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5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5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5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5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5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5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5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5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5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5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5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5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5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5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5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5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5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5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5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5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5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5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5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5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5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5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5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5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5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5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5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5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5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5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5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5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5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5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5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5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5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5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5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5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5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5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5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5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5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5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5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5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5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5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5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5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5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5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5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5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5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5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5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5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5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5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5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5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5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5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5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5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5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5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5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5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5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5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5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5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5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5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5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5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5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5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5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5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5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5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5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5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5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5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5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5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5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5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5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5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5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5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5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5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5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5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5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5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5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5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5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5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5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5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5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5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5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5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5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5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5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5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5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5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5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5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5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5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5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5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5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5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5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5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5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5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5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5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5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5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5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5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5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5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5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5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5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5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5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5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5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5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5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5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5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5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5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5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5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5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5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5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5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5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5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5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5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5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5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5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5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5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5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5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5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5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5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5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5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5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5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5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5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5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5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5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5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5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5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5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5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5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5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5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5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5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5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5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5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5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5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5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5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5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5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5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5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5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5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5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5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5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5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5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5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5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5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5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5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5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5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5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5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5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5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5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5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5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5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5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5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5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5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5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5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5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5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5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5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5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5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5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5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5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5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5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5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5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5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5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5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5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5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5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5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5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5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5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5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5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5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5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5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5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5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5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5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5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5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5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5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5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5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5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5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5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5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5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5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5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5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5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5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5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5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5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5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5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5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5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5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5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5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5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5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5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5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5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5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5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5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5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5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5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5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5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5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5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5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5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5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5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5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5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5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5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5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5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5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5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5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5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5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5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5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5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5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5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5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5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5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5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5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5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5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5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5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5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5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5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5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5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5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5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5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5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5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5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5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5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5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5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5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5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5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5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5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5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5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5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5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5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5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5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5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5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5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5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5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5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5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5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5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5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5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5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5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5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5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5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5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5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5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5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5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5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5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5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5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5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5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5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5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5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5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5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5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5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5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5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5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5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5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5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5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5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5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5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5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5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5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5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5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5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5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5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5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5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5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5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5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5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5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5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5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5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5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5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5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5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5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5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5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5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5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5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5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5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5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5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5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5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5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5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5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5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5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5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5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5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5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5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5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5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5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5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5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5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5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5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5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5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5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5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5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5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5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5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5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5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5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5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5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5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5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5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5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5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5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5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5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5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5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5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5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5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5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5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5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5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5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5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5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5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5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5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5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5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5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5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5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5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5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5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5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5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5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5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5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5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5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5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5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5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5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5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5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5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5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5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5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5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5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5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5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5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5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5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5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5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5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5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5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5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5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5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5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5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5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5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5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5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5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5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5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5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5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5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5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5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5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5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5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5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5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5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5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5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5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5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5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5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5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5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5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5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5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5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5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5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5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5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5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5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5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5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5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5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5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5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5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5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5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5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5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5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5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5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5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5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5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5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5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5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5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5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5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5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5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5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5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5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5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5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5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5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5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5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5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5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5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5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5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5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5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5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5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5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5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5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5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5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5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5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5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5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5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5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5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5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5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5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5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5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5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5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5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5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5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5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5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5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5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5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5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5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5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5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5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5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5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5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5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5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5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5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5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5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5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5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5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5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5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5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5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5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5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5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5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5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5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5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5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5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5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5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5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5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5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5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5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5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5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5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5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5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5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5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5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5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5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5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5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5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5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5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5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5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5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5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5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5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5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5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5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5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5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5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5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5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5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5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5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5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5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5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5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5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5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5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5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5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5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5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5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5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5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5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5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5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5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5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5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5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5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5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5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5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5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5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5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5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5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5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5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5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5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5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5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5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5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5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5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5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5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5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5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5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5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5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5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5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5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5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5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5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5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5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5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5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5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5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5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5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5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5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5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5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5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5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5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5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5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5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5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5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5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5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5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5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5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5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5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5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5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5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5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5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5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5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5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5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5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5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5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5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5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5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5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5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5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5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5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5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5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5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5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5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5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5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5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5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5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5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5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5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5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5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5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5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5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5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5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5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5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5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5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5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5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5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5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5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5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5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5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5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5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5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5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5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5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5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5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5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5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5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5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5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5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5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5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5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5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5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5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5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5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5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5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5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5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5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5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5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5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5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5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5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5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5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5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5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5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5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5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5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5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5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5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5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5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5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5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5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5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5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5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5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5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5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5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5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5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5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5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5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5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5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5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5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5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5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5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5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5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5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5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5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5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5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5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5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5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5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5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5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5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5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5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5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5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5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5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5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5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5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5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5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5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5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5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5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5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5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5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5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5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5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5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5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5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5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5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5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5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5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5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5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5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5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5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5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5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5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5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5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5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5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5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5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5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5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5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5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5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5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5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5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5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5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5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5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5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5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5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5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5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5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5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5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5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5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5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5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5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5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5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5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5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5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5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5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5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5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5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5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5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5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5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5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5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5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5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5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5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5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5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5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5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5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5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5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5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5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5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5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5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5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5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5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5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5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5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5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5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5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5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5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5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5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5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5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5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5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5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5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5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5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5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5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5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5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5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5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5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5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5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5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5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5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5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5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5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5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5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5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5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5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5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5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5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5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5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5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5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5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5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5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5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5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5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5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5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5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5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5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5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5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5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5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5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5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5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5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5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5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5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5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5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5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5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5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5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5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5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5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5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5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5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5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5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5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5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5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5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5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5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5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5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5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5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5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5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5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5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5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5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5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5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5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5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5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5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5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5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5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5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5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5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5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5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5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5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5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5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5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5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5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5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5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5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5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5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5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5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5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5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5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5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5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5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5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5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5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5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5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5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5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5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5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5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5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5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5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5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5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5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5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5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5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5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5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5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5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5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5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5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5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5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5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5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5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5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5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5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5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5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5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5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5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5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5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5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5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5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5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5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5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5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5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5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5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5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5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5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5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5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5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5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5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5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5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5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5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5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5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5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5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5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5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5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5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5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5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5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5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5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5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5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5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5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5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5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5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5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5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5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5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5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5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5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5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5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5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5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5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5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5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5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5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5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5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5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5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5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5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5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5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5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5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5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5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5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5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5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5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5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5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5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5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5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5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5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5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5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5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5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5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5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5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5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5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5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5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5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5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5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5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5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5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5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5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5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5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5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5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5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5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5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5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5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5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5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5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5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5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5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5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5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5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5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5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5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5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5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5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5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5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5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5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5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5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5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5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5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5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5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5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5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5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5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5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5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5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5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5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5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5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5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5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5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5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5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5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5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5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5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5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5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5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5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5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5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5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5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5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5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5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5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5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5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5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5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5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5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5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5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5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5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5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5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5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5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5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5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5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5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5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5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5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5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5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5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5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5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5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5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5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5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5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5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5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5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5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5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5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5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5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5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5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5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5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5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5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5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5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5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5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5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5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5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5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5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5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5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5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5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5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5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5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5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5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5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5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5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5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5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5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5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5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5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5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5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5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5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5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5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5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5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5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5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5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5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5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5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5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5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5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5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5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5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5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5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5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5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5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5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5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5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5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5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5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5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5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5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5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5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5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5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5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5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5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5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5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5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5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5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5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5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5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5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5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5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5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5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5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5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5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5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5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5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5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5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5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5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5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5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5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5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5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5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5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5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5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5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5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5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5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5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5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5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5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5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5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5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5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5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5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5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5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5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5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5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5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5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5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5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5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5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5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5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5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5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5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5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5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5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5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5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5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5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5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5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5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5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5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5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5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5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5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5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5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5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5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5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5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5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5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5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5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5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5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5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5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5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5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5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5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5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5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5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5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5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5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5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5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5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5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5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5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5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5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5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5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5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5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5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5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5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5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5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5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5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5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5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5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5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5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5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5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5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5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5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5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5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5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5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5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5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5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5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5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5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5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5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5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5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5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5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5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5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5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5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5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5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5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5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5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5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5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5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5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5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5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5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5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5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5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5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5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5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5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5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5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5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5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5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5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5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5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5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5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5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5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5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5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5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5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5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5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5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5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5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5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5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5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5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5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5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5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5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5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5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5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5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5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5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5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5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5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5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5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5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5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5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5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5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5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5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5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5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5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5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5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5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5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5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5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5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5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5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5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5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5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5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5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5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5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5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5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5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5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5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5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5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5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5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5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5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5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5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5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5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5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5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5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5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5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5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5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5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5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5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5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5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5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5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5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5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5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5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5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5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5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5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5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5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5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5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5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5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5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5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5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5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5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5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5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5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5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5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5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5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5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5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5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5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5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5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5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5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5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5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5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5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5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5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5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5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5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5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5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5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5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5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5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5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5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5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5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5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5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5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5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5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5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5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5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5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5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5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5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5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5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5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5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5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5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5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5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5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5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5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5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5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5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5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5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5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5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5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5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5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5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5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5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5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5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5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5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5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5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5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5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5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5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5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5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5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5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5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5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5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5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5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5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5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5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5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5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5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5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5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5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5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5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5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5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5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5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5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5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5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5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5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5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5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5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5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5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5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5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5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5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5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5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5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5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5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5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5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5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5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5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5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5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5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5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5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5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5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5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5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5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5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5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5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5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5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5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5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5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5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5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5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5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5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5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5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5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5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5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5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5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5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5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5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5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5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5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5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5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5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5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5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5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5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5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5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5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5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5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5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5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5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5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5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5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5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5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5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5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5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5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5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5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5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5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5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5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5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5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5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5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5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5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5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5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5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5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5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5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5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5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5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5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5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5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5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5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5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5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5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5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5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5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5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5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5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5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5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5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5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5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5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5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5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5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5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5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5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5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5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5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5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5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5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5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5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5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5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5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5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5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5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5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5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5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5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5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5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5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5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5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5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5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5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5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5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5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5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5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5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5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5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5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5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5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5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5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5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5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5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5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5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5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5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5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5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5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5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5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5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5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5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5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5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5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5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5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5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5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5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5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5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5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5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5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5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5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5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5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5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5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5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5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5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5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5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5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5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5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5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5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5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5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5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5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5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5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5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5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5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5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5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5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5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5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5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5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5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5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5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5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5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5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5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5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5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5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5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5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5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5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5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5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5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5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5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5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5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5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5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5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5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5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5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5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5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5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5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5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5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5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5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5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5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5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5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5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5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5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5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5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5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5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5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5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5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5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5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5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5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5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5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5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5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5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5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5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5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5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5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5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5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5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5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5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5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5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5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5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5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5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5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5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5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5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5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5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5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5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5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5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5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5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5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5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5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5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5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5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5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5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5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5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5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5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5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5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5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5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5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5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5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5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5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5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5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5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5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5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5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5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5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5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5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5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5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5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5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5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5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5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5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5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5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5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5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5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5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5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5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5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5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5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5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5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5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5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5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5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5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5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5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5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5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5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5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5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5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5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5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5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5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5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5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5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5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5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5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5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5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5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5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5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5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5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5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5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5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5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5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5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5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5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5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5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5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5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5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5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5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5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5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5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5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5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5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5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5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5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5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5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5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5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5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5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5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5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5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5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5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5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5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5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5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5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5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5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5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5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5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5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5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5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5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5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5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5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5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5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5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5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5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5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5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5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5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5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5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5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5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5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5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5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5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5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5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5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5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5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5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5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5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5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5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5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5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5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5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5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5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5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5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5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5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5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5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5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5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5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5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5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5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5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5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5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5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5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5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5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5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5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5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5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5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5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5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5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5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5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5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5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5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5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5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5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5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5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5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5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5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5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5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5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5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5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5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5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5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5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5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5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5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5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5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5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5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5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5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5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5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5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5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5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5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5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5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5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5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5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5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5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5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5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5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5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5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5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5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5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5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5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5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5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5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5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5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5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5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5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5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5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5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5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5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5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5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5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5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5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5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5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5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5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5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5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5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5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5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5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5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5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5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5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5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5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5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5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5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5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5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5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5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5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5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5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5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5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5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5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5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5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5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5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5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5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5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5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5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5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5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5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5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5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5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5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5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5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5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5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5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5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5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5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5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5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5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5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5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5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5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5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5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5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5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5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5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5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5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5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5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5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5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5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5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5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5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5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5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5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5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5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5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5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5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5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5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5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5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5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5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5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5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5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5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5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5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5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5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5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5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5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5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5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5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5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5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5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5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5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5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5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5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5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5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5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5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5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5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5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5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5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5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5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5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5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5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5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5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5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5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5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5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5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5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5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5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5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5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5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5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5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5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5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5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5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5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5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5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5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5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5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5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5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5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5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5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5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5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5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5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5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5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5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5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5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5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5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5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5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5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5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5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5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5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5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5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5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5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5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5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5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5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5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5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5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5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5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5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5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5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5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5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5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5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5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5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5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5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5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5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5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5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5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5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5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5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5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5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5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5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5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5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5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5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5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5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5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5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5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5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5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5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5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5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5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5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5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5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5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5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5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5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5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5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5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5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5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5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5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5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5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5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5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5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5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5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5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5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5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5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5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5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5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5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5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5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5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5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5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5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5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5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5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5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5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5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5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5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5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5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5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5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5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5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5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5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5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5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5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5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5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5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5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5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5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5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5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5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5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5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5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5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5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5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5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5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5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5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5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5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5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5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5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5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5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5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5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5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5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5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5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5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5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5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5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5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5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5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5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5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5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5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5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5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5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5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5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5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5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5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5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5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5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5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5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5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5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5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5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5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5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5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5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5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5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5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5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5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5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5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5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5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5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5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5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5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5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5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5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5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5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5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5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5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5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5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5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5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5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5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5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5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5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5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5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5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5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5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5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5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5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5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5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5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5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5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5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5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5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5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5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5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5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5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5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5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5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5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5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5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5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5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5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5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5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5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5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5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5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5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5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5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5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5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5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5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5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5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5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5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5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5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5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5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5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5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5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5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5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5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5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5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5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5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5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5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5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5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5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5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5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5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5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5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5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5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5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5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5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5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5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5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5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5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5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5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5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5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5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5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5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5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5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5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5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5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5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5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5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5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5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5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5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5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5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5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5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5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5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5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5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5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5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5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5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5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5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5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5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5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5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5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5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5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5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5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5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5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5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5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5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5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5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5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5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5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5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5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5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5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5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5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5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5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5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5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5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5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5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5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5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5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5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5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5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5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5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5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5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5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5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5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5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5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5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5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5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5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5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5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5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5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5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5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5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5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5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5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5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5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5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5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5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5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5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5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5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5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5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5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5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5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5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5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5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5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5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5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5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5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5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5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5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5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5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5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5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5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5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5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5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5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5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5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5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5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5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5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5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5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5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5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5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5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5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5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5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5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5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5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5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5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5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5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5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5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5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5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5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5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5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5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5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5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5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5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5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5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5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5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5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5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5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5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5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5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5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5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5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5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5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5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5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5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5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5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5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5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5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5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5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5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5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5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5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5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5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5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5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5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5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5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5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5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5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5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5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5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5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5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5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5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5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5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5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5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5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5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5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5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5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5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5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5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5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5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5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5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5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5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5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5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5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5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5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5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5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5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5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5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5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5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5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5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5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5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5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5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5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5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5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5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5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5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5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5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5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5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5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5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5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5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5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5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5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5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5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5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5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5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5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5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5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5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5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5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5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5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5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5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5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5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5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5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5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5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5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5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5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5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5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5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5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5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5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5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5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5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5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5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5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5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5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5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5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5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5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5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5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5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5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5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5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5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5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5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5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5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5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5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5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5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5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5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5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5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5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5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5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5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5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5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5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5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5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5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5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5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5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5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5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5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5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5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5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5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5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5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5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5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5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5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5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5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5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5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5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5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5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5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5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5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5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5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5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5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5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5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5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5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5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5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5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5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5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5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5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5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5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5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5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5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5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5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5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5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5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5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5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5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5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5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5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5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5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5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5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5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5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5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5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5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5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5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5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5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5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5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5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5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5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5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5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5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5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5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5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5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5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5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5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5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5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5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5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5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5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5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5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5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5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5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5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5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5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5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5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5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5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5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5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5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5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5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5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5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5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5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5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5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5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5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5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5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5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5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5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5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5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5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5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5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5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5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5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5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5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5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5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5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5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5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5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5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5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5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5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5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5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5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5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5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5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5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5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5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5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5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5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5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5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5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5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5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5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5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5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5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5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5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5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5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5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5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5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5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5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5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5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5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5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5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5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5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5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5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5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5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5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5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5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5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5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5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5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5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5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5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5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5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5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5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5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5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5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5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5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5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5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5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5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5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5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5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5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5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5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5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5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5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5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5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5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5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5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5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5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5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5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5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5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5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5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5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5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5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5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5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5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5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5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5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5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5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5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5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5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5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5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5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5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5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5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5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5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5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5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5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5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5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5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5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5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5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5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5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5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5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5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5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5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5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5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5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5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5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5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5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5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5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5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5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5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5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5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5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5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5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5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5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5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5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5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5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5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5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5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5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5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5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5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5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5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5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5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5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5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5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5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5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5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5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5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5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5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5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5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5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5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5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5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5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5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5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5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5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5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5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5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5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5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5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5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5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5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5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5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5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5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5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5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5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5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5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5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5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5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5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5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5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5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5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5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5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5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5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5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5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5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5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5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5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5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5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5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5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5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5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5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5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5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5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5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5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5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5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5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5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5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5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5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5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5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5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5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5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5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5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5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5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5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5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5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5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5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5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5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5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5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5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5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5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5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5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5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5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5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5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5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5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5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5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5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5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5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5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5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5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5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5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5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5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5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5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5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5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5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5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5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5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5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5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5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5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5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5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5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5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5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5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5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5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5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5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5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5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5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5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5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5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5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5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5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5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5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5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5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5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5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5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5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5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5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5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5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5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5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5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5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5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5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5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5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5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5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5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5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5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5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5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5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5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5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5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5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5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5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5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5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5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5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5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5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5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5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5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5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5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5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5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5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5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5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5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5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5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5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5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5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5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5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5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5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5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5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5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5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5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5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5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5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5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5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5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5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5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5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5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5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5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5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5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5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5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5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5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5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5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5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5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5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5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5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5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5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5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5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5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5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5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5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5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5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5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5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5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5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5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5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5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5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5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5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5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5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5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5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5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5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5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5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5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5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5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5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5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5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5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5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5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5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5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5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5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5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5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5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5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5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5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5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5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5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5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5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5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5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5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5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5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5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5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5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5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5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5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5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5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5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5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5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5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5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5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5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5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5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5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5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5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5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5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5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5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5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5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5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5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5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5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5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5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5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5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5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5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5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5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5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5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5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5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5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5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5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5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5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5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5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5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5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5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5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5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5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5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5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5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5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5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5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5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5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5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5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5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5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5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5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5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5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5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5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5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5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5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5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5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5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5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5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5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5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5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5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5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5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5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5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5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5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5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5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5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5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5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5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5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5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5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5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5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5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5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5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5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5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5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5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5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5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5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5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5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5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5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5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5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5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5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5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5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5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5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5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5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5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5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5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5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5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5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5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5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5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5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5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5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5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5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5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5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5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5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5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5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5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5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5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5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5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5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5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5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5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5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5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5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5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5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5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5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5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5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5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5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5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5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5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5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5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5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5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5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5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5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5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5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5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5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5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5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5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5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5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5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5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5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5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5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5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5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5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5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5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5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5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5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5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5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5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5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5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5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5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5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5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5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5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5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5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5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5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5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5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5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5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5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5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5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5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5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5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5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5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5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5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5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5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5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5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5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5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5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5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5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5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5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5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5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5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5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5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5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5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5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5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5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5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5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5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5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5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5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5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5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5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5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5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5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5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5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5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5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5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5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5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5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5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5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5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5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5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5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5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5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5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5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5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5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5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5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5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5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5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5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5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5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5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5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5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5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5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5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5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5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5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5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5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5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5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5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5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5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5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5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5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5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5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5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5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5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5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5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5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5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5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5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5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5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5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5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5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5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5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5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5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5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5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5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5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5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5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5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5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5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5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5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5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5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5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5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5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5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5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5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5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5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5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5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5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5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5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5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5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5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5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5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5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5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5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5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5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5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5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5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5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5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5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5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5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5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5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5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5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5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5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5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5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5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5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5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5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5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5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5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5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5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5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5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5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5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5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5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5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5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5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5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5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5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5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5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5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5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5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5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5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5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5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5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5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5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5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5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5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5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5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5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5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5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5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5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5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5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5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5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5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5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5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5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5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5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5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5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5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5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5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5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5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5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5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5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5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5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5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5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5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5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5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5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5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5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5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5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5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5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5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5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5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5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5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5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5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5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5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5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5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5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5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5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5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5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5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5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5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5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5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5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5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5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5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5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5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5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5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5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5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5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5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5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5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5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5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5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5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5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5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5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5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5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5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5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5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5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5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5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5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5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5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5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5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5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5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5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5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5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5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5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5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5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5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5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5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5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5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5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5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5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5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5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5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5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5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5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5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5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5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5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5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5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5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5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5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5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5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5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5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5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5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5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5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5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5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5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5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5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5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5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5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5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5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5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5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5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5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5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5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5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5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5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5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5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5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5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5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5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5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5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5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5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5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5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5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5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5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5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5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5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5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5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5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5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5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5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5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5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5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5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5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5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5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5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5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5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5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5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5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5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5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5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5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5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5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5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5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5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5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5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5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5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5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5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5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5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5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5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5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5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5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5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5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5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5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5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5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5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5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5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5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5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5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5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5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5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5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5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5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5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5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5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5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5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5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5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5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5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5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5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5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5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5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5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5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5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5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5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5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5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5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5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5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5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5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5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5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5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5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5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5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5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5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5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5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5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5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5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5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5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5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5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5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5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5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5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5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5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5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5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5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5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5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5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5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5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5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5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5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5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5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5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5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5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5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5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5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5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5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5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5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5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5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5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5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5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5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5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5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5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5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5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5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5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5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5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5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5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5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5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5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5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5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5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5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5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5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5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5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5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5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5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5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5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5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5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5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5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5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5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5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5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5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5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5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5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5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5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5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5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5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5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5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5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5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5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5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5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5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5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5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5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5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5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5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5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5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5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5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5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5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5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5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5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5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5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5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5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5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5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5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5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5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5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5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5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5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5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5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5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5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5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5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5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5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5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5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5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5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5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5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5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5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5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5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5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5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5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5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5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5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5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5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5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5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5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5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5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5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5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5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5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5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5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5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5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5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5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5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5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5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5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5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5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5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5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5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5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5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5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5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5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5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5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5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5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5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5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5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5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5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5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5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5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5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5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5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5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5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5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5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5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5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5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5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5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5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5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5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5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5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5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5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5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5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5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5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5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5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5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5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5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5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5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5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5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5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5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5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5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5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5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5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5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5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5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5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5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5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5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5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5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5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5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5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5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5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5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5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5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5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5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5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5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5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5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5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5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5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5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5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5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5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5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5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5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5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5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5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5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5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5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5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5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5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5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5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5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5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5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5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5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5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5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5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5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5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5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5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5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5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5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5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5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5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5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5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5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5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5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5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5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5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5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5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5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5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5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5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5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5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5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5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5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5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5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5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5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5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5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5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5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5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5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5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5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5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5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5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5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5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5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5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5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5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5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5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5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5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5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5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5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5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5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5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5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5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5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5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5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5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5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5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5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5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5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5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5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5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5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5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5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5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5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5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5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5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5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5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5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5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5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5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5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5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5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5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5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5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5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5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5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5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5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5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5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5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5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5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5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5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5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5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5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5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5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5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5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5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5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5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5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5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5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5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5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5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5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5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5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5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5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5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5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5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5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5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5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5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5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5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5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5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5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5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5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5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5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5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5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5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5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5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5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5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5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5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5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5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5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5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5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5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5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5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5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5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5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5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5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5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5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5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5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5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5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5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5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5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5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5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5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5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5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5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5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5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5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5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5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5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5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5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5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5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5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5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5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5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5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5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5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5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5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5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5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5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5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5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5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5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5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5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5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5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5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5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5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5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5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5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5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5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5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5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5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5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5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5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5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5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5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5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5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5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5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5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5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5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5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5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5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5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5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5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5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5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5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5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5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5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5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5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5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5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5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5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5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5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5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5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5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5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5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5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5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5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5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5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5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5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5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5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5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5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5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5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5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5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5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5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5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5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5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5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5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5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5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5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5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5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5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5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5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5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5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5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5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5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5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5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5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5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5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5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5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5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5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5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5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5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5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5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5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5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5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5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5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5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5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5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5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5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5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5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5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5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5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5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5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5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5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5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5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5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5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5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5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5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5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5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5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5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5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5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5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5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5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5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5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5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5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5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5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5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5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5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5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5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5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5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5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5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5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5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5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5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5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5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5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5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5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5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5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5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5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5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5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5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5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5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5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5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5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5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5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5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5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5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5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5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5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5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5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5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5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5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5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5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5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5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5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5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5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5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5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5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5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5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5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5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5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5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5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5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5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5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5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5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5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5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5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5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5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5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5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5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5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5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5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5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5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5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5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5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5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5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5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5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5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5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5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5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5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5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5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5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5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5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5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5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5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5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5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5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5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5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5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5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5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5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5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5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5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5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5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5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5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5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5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5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5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5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5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5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5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5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5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5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5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5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5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5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5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5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5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5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5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5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5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5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5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5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5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5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5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5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5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5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5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5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5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5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5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5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5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5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5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5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5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5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5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5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5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5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5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5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5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5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5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5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5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5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5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5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5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5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5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5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5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5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5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5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5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5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5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5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5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5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5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5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5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5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5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5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5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5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5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5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5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5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5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5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5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5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5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5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5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5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5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5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5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5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5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5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5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5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5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5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5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5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5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5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5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5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5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5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5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5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5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5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5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5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5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5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5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5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5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5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5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5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5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5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5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5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5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5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5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5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5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5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5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5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5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5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5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5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5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5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5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5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5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5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5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5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5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5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5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5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5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5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5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5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5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5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5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5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5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5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5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5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5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5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5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5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5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5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5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5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5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5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5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5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5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5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5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5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5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5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5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5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5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5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5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5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5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5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5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5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5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5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5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5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5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5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5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5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5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5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5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5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5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5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5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5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5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5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5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5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5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5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5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5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5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5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5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5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5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5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5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5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5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5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5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5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5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5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5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5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5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5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5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5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5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5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5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5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5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5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5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5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5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5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5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5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5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5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5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5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5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5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5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5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5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5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5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5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5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5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5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5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5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5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5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5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5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5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5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5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5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5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5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5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5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5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5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5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5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5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5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5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5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5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5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5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5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5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5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5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5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5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5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5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5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5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5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5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5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5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5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5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5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5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5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5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5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5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5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5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5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5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5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5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5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5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5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5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5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5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5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5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5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5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5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5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5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5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5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5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5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5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5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5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5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5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5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5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5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5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5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5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5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5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5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5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5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5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5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5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5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5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5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5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5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5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5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5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5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5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5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5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5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5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5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5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5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5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5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5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5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5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5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5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5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5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5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5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5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5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5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5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5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5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5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5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5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5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5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5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5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5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5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5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5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5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5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5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5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5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5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5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5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5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5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5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5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5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5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5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5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5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5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5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5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5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5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5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5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5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5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5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5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5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5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5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5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5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5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5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5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5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5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5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5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5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5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5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5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5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5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5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5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5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5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5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5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5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5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5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5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5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5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5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5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5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5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5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5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5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5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5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5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5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5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5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5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5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5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5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5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5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5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5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5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5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5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5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5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5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5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5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5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5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5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5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5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5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5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5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5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5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5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5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5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5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5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5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5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5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5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5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5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5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5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5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5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5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5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5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5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5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5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5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5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5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5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5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5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5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5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5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5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5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5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5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5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5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5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5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5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5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5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5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5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5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5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5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5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5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5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5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5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5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5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5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5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5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5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5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5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5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5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5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5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5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5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5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5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5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5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5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5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5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5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5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5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5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5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5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5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5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5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5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5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5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5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5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5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5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5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5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5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5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5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5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5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5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5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5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5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5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5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5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5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5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5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5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5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5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5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5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5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5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5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5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5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5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5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5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5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5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5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5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5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5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5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5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5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5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5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5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5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5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5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5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5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5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5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5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5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5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5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5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5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5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5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5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5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5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5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5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5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5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5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5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5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5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5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5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5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5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5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5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5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5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5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5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5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5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5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5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5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5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5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5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5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5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5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5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5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5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5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5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5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5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5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5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5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5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5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5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5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5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5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5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5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5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5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5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5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5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5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5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5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5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5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5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5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5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5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5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5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5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5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5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5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5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5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5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5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5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5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5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5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5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5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5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5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5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5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5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5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5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5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5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5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5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5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5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5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5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5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5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5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5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5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5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5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5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5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5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5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5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5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5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5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5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5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5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5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5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5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5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5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5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5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5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5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5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5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5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5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5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5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5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5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5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5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5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5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5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5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5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5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5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5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5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5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5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5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5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5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5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5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5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5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5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5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5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5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5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5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5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5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5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5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5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5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5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5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5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5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5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5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5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5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5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5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5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5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5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5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5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5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5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5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5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5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5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5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5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5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5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5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5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5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5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5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5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5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5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5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5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5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5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5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5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5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5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5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5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5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5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5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5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5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5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5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5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5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5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5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5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5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5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5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5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5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5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5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5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5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5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5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5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5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5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5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5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5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5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5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5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5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5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5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5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5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5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5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5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5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5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5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5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5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5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5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5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5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5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5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5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5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5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5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5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5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5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5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5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5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5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5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5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5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5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5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5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5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5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5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5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5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5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5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5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5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5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5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5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5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5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5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5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5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5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5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5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5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5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5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5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5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5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5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5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5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5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5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5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5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5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5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5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5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5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5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5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5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5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5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5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5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5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5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5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5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5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5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5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5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5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5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5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5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5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5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5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5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5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5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5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5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5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5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5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5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5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5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5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5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5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5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5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5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5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5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5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5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5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5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5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5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5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5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5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5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5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5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5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5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5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5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5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5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5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5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5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5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5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5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5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5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5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5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5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5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5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5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5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5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5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5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5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5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5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5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5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5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5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5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5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5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5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5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5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5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5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5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5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5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5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5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5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5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5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5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5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5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5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5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5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5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5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5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5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5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5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5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5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5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5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5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5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5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5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5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5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5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5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5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5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5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5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5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5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5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5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5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5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5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5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5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5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5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5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5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5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5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5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5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5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5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5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5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5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5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5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5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5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5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5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5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5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5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5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5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5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5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5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5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5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5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5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5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5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5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5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5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5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5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5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5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5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5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5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5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5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5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5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5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5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5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5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5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5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5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5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5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5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5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5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5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5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5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5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5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5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5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5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5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5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5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5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5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5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5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5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5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5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5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5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5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5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5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5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5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5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5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5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5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5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5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5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5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5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5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5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5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5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5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5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5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5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5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5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5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5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5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5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5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5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5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5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5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5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5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5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5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5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5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5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5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5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5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5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5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5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5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5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5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5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5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5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5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5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5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5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5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5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5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5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5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5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5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5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5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5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5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5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5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5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5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5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5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5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5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5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5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5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5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5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5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5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5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5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5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5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5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5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5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5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5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5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5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5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5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5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5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5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5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5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5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5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5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5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5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5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5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5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5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5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5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5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5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5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5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5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5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5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5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5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5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5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5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5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5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5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5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5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5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5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5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5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5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5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5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5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5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5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5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5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5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5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5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5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5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5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5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5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5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5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5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5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5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5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5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5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5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5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5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5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5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5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5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5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5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5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5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5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5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5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5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5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5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5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5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5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5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5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5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5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5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5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5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5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5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5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5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5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5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5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5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5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5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5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5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5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5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5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5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5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5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5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5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5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5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5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5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5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5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5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5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5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5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5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5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5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5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5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5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5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5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5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5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5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5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5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5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5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5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5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5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5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5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5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5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5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5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5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5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5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5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5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5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5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5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5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5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5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5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5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5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5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5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5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5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5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5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5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5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5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5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5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5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5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5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5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5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5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5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5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5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5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5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5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5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5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5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5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5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5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5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5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5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5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5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5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5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5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5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5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5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5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5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5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5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5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5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5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5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5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5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5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5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5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5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5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5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5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5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5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5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5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5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5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5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5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5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5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5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5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5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5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5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5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5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5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5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5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5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5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5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5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5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5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5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5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5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5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5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5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5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5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5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5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5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5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5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5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5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5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5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5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5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5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5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5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5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5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5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5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5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5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5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5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5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5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5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5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5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5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5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5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5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5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5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5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5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5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5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5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5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5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5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5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5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5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5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5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5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5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5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5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5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5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5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5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5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5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5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5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5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5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5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5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5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5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5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5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5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5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5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5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5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5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5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5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5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5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5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5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5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5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5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5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5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5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5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5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5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5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5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5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5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5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5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5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5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5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5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5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5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5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5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5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5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5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5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5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5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5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5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5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5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5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5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5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5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5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5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5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5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5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5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5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5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5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5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5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5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5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5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5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5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5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5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5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5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5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5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5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5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5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5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5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5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5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5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5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5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5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5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5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5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5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5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5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5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5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5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5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5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5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5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5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5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5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5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5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5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5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5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5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5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5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5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5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5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5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5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5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5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5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5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5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5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5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5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5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5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5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5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5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5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5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5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5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5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5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5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5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5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5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5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5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5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5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5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5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5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5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5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5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5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5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5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5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5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5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5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5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5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5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5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5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5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5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5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5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5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5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5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5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5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5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5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5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5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5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5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5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5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5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5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5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5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5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5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5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5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5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5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5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5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5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5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5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5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5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5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5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5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5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5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5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5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5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5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5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5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5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5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5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5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5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5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5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5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5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5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5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5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5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5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5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5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5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5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5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5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5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5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5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5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5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5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5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5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5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5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5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5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5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5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5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5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5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5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5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5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5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5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5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5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5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5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5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5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5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5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5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5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5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5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5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5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5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5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5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5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5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5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5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5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5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5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5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5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5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5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5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5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5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5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5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5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5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5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5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5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5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5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5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5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5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5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5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5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5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5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5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5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5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5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5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5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5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5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5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5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5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5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5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5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5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5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5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5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5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5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5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5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5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5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5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5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5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5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5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5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5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5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5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5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5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5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5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5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5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5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5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5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5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5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5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5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5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5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5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5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5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5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5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5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5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5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5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5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5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5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5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5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5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5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5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5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5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5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5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5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5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5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5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5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5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5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5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5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5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5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5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5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5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5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5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5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5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5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5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5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5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5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5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5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5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5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5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5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5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5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5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5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5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5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5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5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5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5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5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5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5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5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5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5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5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5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5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5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5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5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5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5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5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5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5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5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5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5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5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5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5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5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5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5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5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5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5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5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5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5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5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5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5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5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5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5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5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5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5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5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5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5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5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5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5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5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5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5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5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5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5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5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5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5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5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5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5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5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5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5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5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5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5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5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5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5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5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5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5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5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5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5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5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5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5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5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5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5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5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5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5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5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5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5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5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5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5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5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5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5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5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5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5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5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5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5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5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5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5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5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5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5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5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5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5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5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5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5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5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5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5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5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5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5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5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5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5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5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5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5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5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5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5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5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5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5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5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5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5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5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5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5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5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5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5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5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5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5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5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5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5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5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5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5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5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5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5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5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5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5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5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5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5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5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5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5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5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5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5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5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5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5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5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5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5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5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5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5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5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5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5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5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5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5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5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5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5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5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5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5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5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5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5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5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5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5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5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5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5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5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5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5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5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5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5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5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5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5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5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5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5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5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5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5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5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5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5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5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5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5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5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5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5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5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5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5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5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5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5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5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5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5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5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5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5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5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5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5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5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5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5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5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5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5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5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5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5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5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5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5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5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5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5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5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5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5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5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5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5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5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5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5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5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5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5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5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5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5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cp:lastPrinted>2001-10-05T19:35:59Z</cp:lastPrinted>
  <dcterms:created xsi:type="dcterms:W3CDTF">1999-11-22T15:31:15Z</dcterms:created>
  <dcterms:modified xsi:type="dcterms:W3CDTF">2023-09-10T11:36:25Z</dcterms:modified>
</cp:coreProperties>
</file>