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<sst xmlns="http://schemas.openxmlformats.org/spreadsheetml/2006/main" count="48" uniqueCount="36">
  <si>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</si>
  <si>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</si>
  <si>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</si>
  <si>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</si>
  <si>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</si>
  <si>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</si>
  <si>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</si>
  <si>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</si>
  <si>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</si>
  <si>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</si>
  <si>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</si>
  <si>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</si>
  <si>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</si>
  <si>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</si>
  <si>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</si>
  <si>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</si>
  <si>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</si>
  <si>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</si>
  <si>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</si>
  <si>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</si>
  <si>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</si>
  <si>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</si>
  <si>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</si>
  <si>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</si>
  <si>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</si>
  <si>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</si>
  <si>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</si>
  <si>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</si>
  <si>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</si>
  <si>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</si>
  <si>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</si>
  <si>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</si>
  <si>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</si>
  <si>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</si>
  <si>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</si>
  <si>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Calgary Soccer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</si>
</sst>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8" sqref="D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9</v>
      </c>
      <c r="Q1" s="3" t="str">
        <f>VLOOKUP(P1,N1:O12,2,0)</f>
        <v>September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37089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37135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/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-1221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640</v>
      </c>
      <c r="D15" s="29">
        <v>1788</v>
      </c>
      <c r="E15" s="30">
        <f>C15+D15</f>
        <v>2428</v>
      </c>
      <c r="F15" s="5">
        <f>ROUND(E15*$B$10,2)</f>
        <v>37.9</v>
      </c>
      <c r="G15" s="28">
        <f>ROUND(E15+F15,0)</f>
        <v>2466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ref="E16:E26" si="1">C16+D16</f>
        <v>1307</v>
      </c>
      <c r="F16" s="5">
        <f t="shared" ref="F16:F26" si="2">ROUND(E16*$B$10,2)</f>
        <v>20.399999999999999</v>
      </c>
      <c r="G16" s="28">
        <f t="shared" ref="G16:G26" si="3">ROUND(E16+F16,0)</f>
        <v>1327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.6" x14ac:dyDescent="0.3">
      <c r="A22" s="25" t="str">
        <f>IF(B22=$Q$1,"Start Month","")</f>
        <v/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.6" x14ac:dyDescent="0.3">
      <c r="A23" s="25" t="str">
        <f>IF(B23=$Q$1,"Start Month","")</f>
        <v>Start Month</v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571</v>
      </c>
      <c r="D25" s="29">
        <v>1773</v>
      </c>
      <c r="E25" s="30">
        <f t="shared" si="1"/>
        <v>2344</v>
      </c>
      <c r="F25" s="5">
        <f t="shared" si="2"/>
        <v>36.590000000000003</v>
      </c>
      <c r="G25" s="28">
        <f t="shared" si="3"/>
        <v>2381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4917</v>
      </c>
      <c r="D28" s="5">
        <f>SUM(D15:D26)</f>
        <v>11724</v>
      </c>
      <c r="E28" s="5">
        <f>SUM(E15:E26)</f>
        <v>16641</v>
      </c>
      <c r="F28" s="5">
        <f>SUM(F15:F26)</f>
        <v>259.77</v>
      </c>
      <c r="G28" s="5">
        <f>SUM(G15:G26)</f>
        <v>16901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2023-09-10T11:36:29Z</dcterms:modified>
</cp:coreProperties>
</file>