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32" yWindow="60" windowWidth="14160" windowHeight="7176" tabRatio="688"/>
  </bookViews>
  <sheets>
    <sheet name="Feb Debtor" sheetId="21" r:id="rId1"/>
  </sheets>
  <externalReferences>
    <externalReference r:id="rId2"/>
  </externalReferences>
  <definedNames>
    <definedName name="_MARKET_AP">[1]Summary!$F$8</definedName>
    <definedName name="_MARKET_SHORTFALL">[1]Summary!$F$12</definedName>
    <definedName name="database_dec">#REF!</definedName>
    <definedName name="database_jan01">#REF!</definedName>
    <definedName name="database_nov">#REF!</definedName>
    <definedName name="_xlnm.Print_Area" localSheetId="0">'Feb Debtor'!$A$2:$D$34</definedName>
  </definedNames>
  <calcPr calcId="92512"/>
</workbook>
</file>

<file path=xl/calcChain.xml><?xml version="1.0" encoding="utf-8"?>
<calcChain xmlns="http://schemas.openxmlformats.org/spreadsheetml/2006/main">
  <c r="C8" i="21" l="1"/>
  <c r="D19" i="21"/>
  <c r="C20" i="21"/>
  <c r="D20" i="21"/>
  <c r="D21" i="21"/>
  <c r="B22" i="21"/>
  <c r="C22" i="21"/>
  <c r="D22" i="21"/>
  <c r="D25" i="21"/>
  <c r="C26" i="21"/>
  <c r="D26" i="21"/>
  <c r="B27" i="21"/>
  <c r="C27" i="21"/>
  <c r="D27" i="21"/>
  <c r="B29" i="21"/>
  <c r="C29" i="21"/>
  <c r="D29" i="21"/>
</calcChain>
</file>

<file path=xl/sharedStrings.xml><?xml version="1.0" encoding="utf-8"?>
<sst xmlns="http://schemas.openxmlformats.org/spreadsheetml/2006/main" count="25" uniqueCount="25">
  <si>
    <t>GMC paid to ISO</t>
  </si>
  <si>
    <t>GMC collected from SCs</t>
  </si>
  <si>
    <t>Market AR collected from SCs</t>
  </si>
  <si>
    <t>Total Collections</t>
  </si>
  <si>
    <t>Market Notice</t>
  </si>
  <si>
    <t>GMC Billings</t>
  </si>
  <si>
    <t>Payment wires indicate the invoice being paid.</t>
  </si>
  <si>
    <t>Cash To Pay SCs</t>
  </si>
  <si>
    <t>February</t>
  </si>
  <si>
    <t>March</t>
  </si>
  <si>
    <t>Combined</t>
  </si>
  <si>
    <t>GMC paid to SCs</t>
  </si>
  <si>
    <t>GMC collected from ISO</t>
  </si>
  <si>
    <t>Total Disbursements</t>
  </si>
  <si>
    <t>Summary of Final Settlement for March 2001</t>
  </si>
  <si>
    <t>Market Billings</t>
  </si>
  <si>
    <t>Due From SCs</t>
  </si>
  <si>
    <t>Due To SCs</t>
  </si>
  <si>
    <t>Due to ISO</t>
  </si>
  <si>
    <t>Due from ISO</t>
  </si>
  <si>
    <t>Payments to ISO Creditors will be made as soon as practicable</t>
  </si>
  <si>
    <t>Collections</t>
  </si>
  <si>
    <t>Disbursements</t>
  </si>
  <si>
    <t>Total to Pay SCs</t>
  </si>
  <si>
    <t>March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</si>
</sst>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43" fontId="5" fillId="0" borderId="0" xfId="1" applyNumberFormat="1" applyFont="1" applyBorder="1"/>
    <xf numFmtId="44" fontId="5" fillId="0" borderId="0" xfId="1" applyNumberFormat="1" applyFont="1" applyBorder="1"/>
    <xf numFmtId="0" fontId="2" fillId="0" borderId="0" xfId="0" applyFont="1" applyBorder="1"/>
    <xf numFmtId="44" fontId="6" fillId="0" borderId="0" xfId="1" applyNumberFormat="1" applyFont="1" applyBorder="1"/>
    <xf numFmtId="43" fontId="5" fillId="0" borderId="1" xfId="1" applyNumberFormat="1" applyFont="1" applyBorder="1"/>
    <xf numFmtId="44" fontId="6" fillId="0" borderId="2" xfId="1" applyNumberFormat="1" applyFont="1" applyBorder="1"/>
    <xf numFmtId="0" fontId="3" fillId="0" borderId="0" xfId="0" applyFont="1"/>
    <xf numFmtId="0" fontId="2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Border="1"/>
    <xf numFmtId="43" fontId="3" fillId="0" borderId="1" xfId="0" applyNumberFormat="1" applyFont="1" applyBorder="1"/>
    <xf numFmtId="0" fontId="7" fillId="0" borderId="0" xfId="0" applyFont="1" applyBorder="1"/>
    <xf numFmtId="43" fontId="3" fillId="0" borderId="0" xfId="0" applyNumberFormat="1" applyFont="1" applyBorder="1"/>
    <xf numFmtId="0" fontId="8" fillId="0" borderId="0" xfId="0" applyFon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left" indent="2"/>
    </xf>
    <xf numFmtId="0" fontId="4" fillId="0" borderId="0" xfId="0" applyFont="1" applyAlignment="1">
      <alignment horizontal="centerContinuous"/>
    </xf>
    <xf numFmtId="43" fontId="5" fillId="0" borderId="3" xfId="1" applyNumberFormat="1" applyFont="1" applyBorder="1"/>
    <xf numFmtId="0" fontId="8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Iverson\Market\PRELIM%20MKT%202-2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rket_AR"/>
      <sheetName val="GMC_AR"/>
      <sheetName val="Market_AP"/>
      <sheetName val="GMC_AP"/>
      <sheetName val="Accounts"/>
      <sheetName val="NameMap"/>
      <sheetName val="Invoices"/>
      <sheetName val="Wires"/>
    </sheetNames>
    <sheetDataSet>
      <sheetData sheetId="0" refreshError="1">
        <row r="8">
          <cell r="F8">
            <v>668198324.96999991</v>
          </cell>
        </row>
        <row r="12">
          <cell r="F12">
            <v>656090059.90999985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5" zoomScaleNormal="100" zoomScaleSheetLayoutView="75" workbookViewId="0">
      <selection activeCell="C5" sqref="C5"/>
    </sheetView>
  </sheetViews>
  <sheetFormatPr defaultRowHeight="13.2" x14ac:dyDescent="0.25"/>
  <cols>
    <col min="1" max="1" width="30" style="8" customWidth="1"/>
    <col min="2" max="2" width="16.5546875" bestFit="1" customWidth="1"/>
    <col min="3" max="4" width="17.88671875" bestFit="1" customWidth="1"/>
  </cols>
  <sheetData>
    <row r="1" spans="1:4" ht="15.6" x14ac:dyDescent="0.3">
      <c r="A1" s="18" t="s">
        <v>4</v>
      </c>
      <c r="B1" s="18"/>
      <c r="C1" s="18"/>
      <c r="D1" s="18"/>
    </row>
    <row r="2" spans="1:4" s="8" customFormat="1" ht="15.6" x14ac:dyDescent="0.3">
      <c r="A2" s="18" t="s">
        <v>14</v>
      </c>
      <c r="B2" s="18"/>
      <c r="C2" s="18"/>
      <c r="D2" s="18"/>
    </row>
    <row r="3" spans="1:4" s="8" customFormat="1" x14ac:dyDescent="0.25">
      <c r="A3" s="9"/>
    </row>
    <row r="4" spans="1:4" s="8" customFormat="1" ht="12.75" customHeight="1" x14ac:dyDescent="0.25">
      <c r="A4" s="1"/>
      <c r="C4" s="16" t="s">
        <v>24</v>
      </c>
    </row>
    <row r="5" spans="1:4" s="8" customFormat="1" x14ac:dyDescent="0.25">
      <c r="A5" s="10" t="s">
        <v>5</v>
      </c>
    </row>
    <row r="6" spans="1:4" s="8" customFormat="1" ht="13.8" thickBot="1" x14ac:dyDescent="0.3">
      <c r="A6" s="11" t="s">
        <v>18</v>
      </c>
      <c r="C6" s="7">
        <v>98288.65</v>
      </c>
    </row>
    <row r="7" spans="1:4" s="8" customFormat="1" ht="13.8" thickTop="1" x14ac:dyDescent="0.25">
      <c r="A7" s="11"/>
      <c r="C7" s="5"/>
    </row>
    <row r="8" spans="1:4" s="8" customFormat="1" ht="13.8" thickBot="1" x14ac:dyDescent="0.3">
      <c r="A8" s="11" t="s">
        <v>19</v>
      </c>
      <c r="C8" s="7">
        <f>643003.71-285752.83</f>
        <v>357250.87999999995</v>
      </c>
    </row>
    <row r="9" spans="1:4" s="8" customFormat="1" ht="13.8" thickTop="1" x14ac:dyDescent="0.25"/>
    <row r="10" spans="1:4" s="8" customFormat="1" x14ac:dyDescent="0.25">
      <c r="A10" s="10" t="s">
        <v>15</v>
      </c>
    </row>
    <row r="11" spans="1:4" s="8" customFormat="1" ht="13.8" thickBot="1" x14ac:dyDescent="0.3">
      <c r="A11" s="11" t="s">
        <v>16</v>
      </c>
      <c r="C11" s="7">
        <v>142425386.25999999</v>
      </c>
    </row>
    <row r="12" spans="1:4" ht="13.8" thickTop="1" x14ac:dyDescent="0.25">
      <c r="D12" s="8"/>
    </row>
    <row r="13" spans="1:4" s="8" customFormat="1" ht="13.8" thickBot="1" x14ac:dyDescent="0.3">
      <c r="A13" s="11" t="s">
        <v>17</v>
      </c>
      <c r="C13" s="7">
        <v>142425377.72999999</v>
      </c>
    </row>
    <row r="14" spans="1:4" s="8" customFormat="1" ht="13.8" thickTop="1" x14ac:dyDescent="0.25">
      <c r="A14" s="1"/>
    </row>
    <row r="15" spans="1:4" x14ac:dyDescent="0.25">
      <c r="A15" s="1"/>
    </row>
    <row r="16" spans="1:4" x14ac:dyDescent="0.25">
      <c r="A16" s="13" t="s">
        <v>7</v>
      </c>
      <c r="B16" s="16" t="s">
        <v>8</v>
      </c>
      <c r="C16" s="16" t="s">
        <v>9</v>
      </c>
      <c r="D16" s="16" t="s">
        <v>10</v>
      </c>
    </row>
    <row r="17" spans="1:4" s="8" customFormat="1" x14ac:dyDescent="0.25">
      <c r="B17" s="11"/>
      <c r="C17" s="11"/>
      <c r="D17" s="11"/>
    </row>
    <row r="18" spans="1:4" s="8" customFormat="1" x14ac:dyDescent="0.25">
      <c r="A18" s="20" t="s">
        <v>21</v>
      </c>
      <c r="B18" s="11"/>
      <c r="C18" s="11"/>
      <c r="D18" s="11"/>
    </row>
    <row r="19" spans="1:4" s="8" customFormat="1" ht="12.75" customHeight="1" x14ac:dyDescent="0.25">
      <c r="A19" s="11" t="s">
        <v>1</v>
      </c>
      <c r="B19" s="3">
        <v>792.15</v>
      </c>
      <c r="C19" s="3">
        <v>14949.03</v>
      </c>
      <c r="D19" s="3">
        <f>SUM(B19:C19)</f>
        <v>15741.18</v>
      </c>
    </row>
    <row r="20" spans="1:4" s="8" customFormat="1" ht="12.75" customHeight="1" x14ac:dyDescent="0.25">
      <c r="A20" s="11" t="s">
        <v>12</v>
      </c>
      <c r="B20" s="14">
        <v>0</v>
      </c>
      <c r="C20" s="14">
        <f>643003.71-285752.83</f>
        <v>357250.87999999995</v>
      </c>
      <c r="D20" s="14">
        <f>+C20+B20</f>
        <v>357250.87999999995</v>
      </c>
    </row>
    <row r="21" spans="1:4" s="8" customFormat="1" ht="12.75" customHeight="1" x14ac:dyDescent="0.25">
      <c r="A21" s="11" t="s">
        <v>2</v>
      </c>
      <c r="B21" s="6">
        <v>2754904.04</v>
      </c>
      <c r="C21" s="6">
        <v>41758784.5</v>
      </c>
      <c r="D21" s="6">
        <f>SUM(B21:C21)</f>
        <v>44513688.539999999</v>
      </c>
    </row>
    <row r="22" spans="1:4" s="8" customFormat="1" ht="12.75" customHeight="1" x14ac:dyDescent="0.25">
      <c r="A22" s="11" t="s">
        <v>3</v>
      </c>
      <c r="B22" s="19">
        <f>SUM(B19:B21)</f>
        <v>2755696.19</v>
      </c>
      <c r="C22" s="19">
        <f>SUM(C19:C21)</f>
        <v>42130984.409999996</v>
      </c>
      <c r="D22" s="19">
        <f>SUM(D19:D21)</f>
        <v>44886680.600000001</v>
      </c>
    </row>
    <row r="23" spans="1:4" s="8" customFormat="1" ht="12.75" customHeight="1" x14ac:dyDescent="0.25">
      <c r="A23" s="11"/>
      <c r="B23" s="2"/>
      <c r="C23" s="2"/>
      <c r="D23" s="2"/>
    </row>
    <row r="24" spans="1:4" s="8" customFormat="1" ht="12.75" customHeight="1" x14ac:dyDescent="0.25">
      <c r="A24" s="20" t="s">
        <v>22</v>
      </c>
      <c r="B24" s="2"/>
      <c r="C24" s="2"/>
      <c r="D24" s="2"/>
    </row>
    <row r="25" spans="1:4" s="11" customFormat="1" ht="12.75" customHeight="1" x14ac:dyDescent="0.25">
      <c r="A25" s="11" t="s">
        <v>11</v>
      </c>
      <c r="B25" s="14">
        <v>0</v>
      </c>
      <c r="C25" s="14">
        <v>-354556.52</v>
      </c>
      <c r="D25" s="14">
        <f>+C25+B25</f>
        <v>-354556.52</v>
      </c>
    </row>
    <row r="26" spans="1:4" s="8" customFormat="1" ht="12.75" customHeight="1" x14ac:dyDescent="0.25">
      <c r="A26" s="11" t="s">
        <v>0</v>
      </c>
      <c r="B26" s="12">
        <v>0</v>
      </c>
      <c r="C26" s="12">
        <f>-98288.65+4.61</f>
        <v>-98284.04</v>
      </c>
      <c r="D26" s="12">
        <f>+C26+B26</f>
        <v>-98284.04</v>
      </c>
    </row>
    <row r="27" spans="1:4" s="8" customFormat="1" ht="12.75" customHeight="1" x14ac:dyDescent="0.25">
      <c r="A27" s="11" t="s">
        <v>13</v>
      </c>
      <c r="B27" s="19">
        <f>SUM(B25:B26)</f>
        <v>0</v>
      </c>
      <c r="C27" s="19">
        <f>SUM(C25:C26)</f>
        <v>-452840.56</v>
      </c>
      <c r="D27" s="19">
        <f>SUM(D25:D26)</f>
        <v>-452840.56</v>
      </c>
    </row>
    <row r="28" spans="1:4" s="8" customFormat="1" ht="12.75" customHeight="1" x14ac:dyDescent="0.25">
      <c r="B28" s="11"/>
      <c r="C28" s="11"/>
      <c r="D28" s="11"/>
    </row>
    <row r="29" spans="1:4" s="11" customFormat="1" ht="13.8" thickBot="1" x14ac:dyDescent="0.3">
      <c r="A29" s="4" t="s">
        <v>23</v>
      </c>
      <c r="B29" s="7">
        <f>+B27+B22</f>
        <v>2755696.19</v>
      </c>
      <c r="C29" s="7">
        <f>+C27+C22</f>
        <v>41678143.849999994</v>
      </c>
      <c r="D29" s="7">
        <f>+D27+D22</f>
        <v>44433840.039999999</v>
      </c>
    </row>
    <row r="30" spans="1:4" ht="13.8" thickTop="1" x14ac:dyDescent="0.25"/>
    <row r="31" spans="1:4" x14ac:dyDescent="0.25">
      <c r="A31" s="17"/>
    </row>
    <row r="32" spans="1:4" x14ac:dyDescent="0.25">
      <c r="A32" s="15" t="s">
        <v>20</v>
      </c>
    </row>
    <row r="33" spans="1:1" x14ac:dyDescent="0.25">
      <c r="A33" s="15" t="s">
        <v>6</v>
      </c>
    </row>
  </sheetData>
  <phoneticPr fontId="0" type="noConversion"/>
  <pageMargins left="0.5" right="0.25" top="1" bottom="0.5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 Debtor</vt:lpstr>
      <vt:lpstr>'Feb Debtor'!Print_Area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and Caldwell</dc:creator>
  <cp:lastModifiedBy>Havlíček Jan</cp:lastModifiedBy>
  <cp:lastPrinted>2001-06-20T00:10:14Z</cp:lastPrinted>
  <dcterms:created xsi:type="dcterms:W3CDTF">1998-02-17T01:41:47Z</dcterms:created>
  <dcterms:modified xsi:type="dcterms:W3CDTF">2023-09-10T11:38:50Z</dcterms:modified>
</cp:coreProperties>
</file>