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108" yWindow="408" windowWidth="6420" windowHeight="9072"/>
  </bookViews>
  <sheets>
    <sheet name="09142001" sheetId="3" r:id="rId1"/>
  </sheets>
  <calcPr calcId="92512"/>
</workbook>
</file>

<file path=xl/calcChain.xml><?xml version="1.0" encoding="utf-8"?>
<calcChain xmlns="http://schemas.openxmlformats.org/spreadsheetml/2006/main">
  <c r="I7" i="3" l="1"/>
  <c r="I8" i="3"/>
  <c r="I9" i="3"/>
  <c r="I12" i="3"/>
  <c r="I15" i="3"/>
  <c r="I16" i="3"/>
  <c r="I19" i="3"/>
  <c r="I20" i="3"/>
  <c r="I21" i="3"/>
  <c r="I24" i="3"/>
  <c r="I25" i="3"/>
  <c r="I28" i="3"/>
  <c r="I31" i="3"/>
  <c r="B33" i="3"/>
  <c r="C33" i="3"/>
  <c r="D33" i="3"/>
  <c r="E33" i="3"/>
  <c r="F33" i="3"/>
  <c r="G33" i="3"/>
  <c r="H33" i="3"/>
  <c r="J33" i="3"/>
  <c r="K33" i="3"/>
  <c r="L33" i="3"/>
  <c r="M33" i="3"/>
</calcChain>
</file>

<file path=xl/sharedStrings.xml><?xml version="1.0" encoding="utf-8"?>
<sst xmlns="http://schemas.openxmlformats.org/spreadsheetml/2006/main" count="154" uniqueCount="51">
  <si>
    <t>Totals from RGS</t>
  </si>
  <si>
    <t>Deals reconciled to Contracts</t>
  </si>
  <si>
    <t>Investment</t>
  </si>
  <si>
    <t>TOTAL</t>
  </si>
  <si>
    <t>Database Support</t>
  </si>
  <si>
    <t>Contract Administration</t>
  </si>
  <si>
    <t>Estimated Cost to Complete</t>
  </si>
  <si>
    <t>Estimated cost to date</t>
  </si>
  <si>
    <t>Deals reconciled from Usage to RGS</t>
  </si>
  <si>
    <t>June Volume for Customers</t>
  </si>
  <si>
    <t>EES Reconciliation Project Scorecard – Power</t>
  </si>
  <si>
    <t>State/Utility</t>
  </si>
  <si>
    <t>NJ</t>
  </si>
  <si>
    <t>NY</t>
  </si>
  <si>
    <t>Invoice Amt (Potential P/L Impact))</t>
  </si>
  <si>
    <t># Deals Completed</t>
  </si>
  <si>
    <t># Deals w/ Incomplete Documentation</t>
  </si>
  <si>
    <t>Estimated Cost to Date</t>
  </si>
  <si>
    <t>Estimated Remaining for 100% of Deals</t>
  </si>
  <si>
    <t>PG&amp;E</t>
  </si>
  <si>
    <t>COMED</t>
  </si>
  <si>
    <t>BHE</t>
  </si>
  <si>
    <t>CMP</t>
  </si>
  <si>
    <t>WMECO</t>
  </si>
  <si>
    <t>PSE&amp;G</t>
  </si>
  <si>
    <t>CONED</t>
  </si>
  <si>
    <t>Ohio Ed.</t>
  </si>
  <si>
    <t>% Complete based on Volume</t>
  </si>
  <si>
    <t>CA</t>
  </si>
  <si>
    <t>IL</t>
  </si>
  <si>
    <t>ME</t>
  </si>
  <si>
    <t>MA</t>
  </si>
  <si>
    <t>OH</t>
  </si>
  <si>
    <t>SDG&amp;E</t>
  </si>
  <si>
    <t>** All results for data dump as of 9/13/2001.</t>
  </si>
  <si>
    <t>Actual cost as (9/21/2001)</t>
  </si>
  <si>
    <t>Estimated Remaining Cost for 90% Coverage on Deal Volume</t>
  </si>
  <si>
    <t># Customers in RPS</t>
  </si>
  <si>
    <t># Deals in RPS</t>
  </si>
  <si>
    <t># Customers Not In RPS</t>
  </si>
  <si>
    <t>Actual Cost as (9/28)</t>
  </si>
  <si>
    <t>BECO</t>
  </si>
  <si>
    <t>JCP&amp;L</t>
  </si>
  <si>
    <t>SCEG</t>
  </si>
  <si>
    <t>MECO</t>
  </si>
  <si>
    <t>TBD</t>
  </si>
  <si>
    <t>*1</t>
  </si>
  <si>
    <t>*2</t>
  </si>
  <si>
    <t>This work is in progress; to be completed by mid of next week.</t>
  </si>
  <si>
    <t xml:space="preserve">Currently we have not yet set up the CSC reconciliation database.  </t>
  </si>
  <si>
    <t>We estimate starting this by Monday, 10/1/2001.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</si>
</sst>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76" formatCode="&quot;$&quot;#,##0"/>
  </numFmts>
  <fonts count="13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0"/>
      <color indexed="8"/>
      <name val="Arial"/>
    </font>
    <font>
      <b/>
      <i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i/>
      <sz val="7"/>
      <name val="Arial"/>
      <family val="2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10" fillId="0" borderId="1" xfId="0" applyFont="1" applyBorder="1" applyAlignment="1">
      <alignment vertical="center" wrapText="1"/>
    </xf>
    <xf numFmtId="3" fontId="10" fillId="0" borderId="1" xfId="0" applyNumberFormat="1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176" fontId="10" fillId="0" borderId="1" xfId="0" applyNumberFormat="1" applyFont="1" applyBorder="1" applyAlignment="1">
      <alignment vertical="center" wrapText="1"/>
    </xf>
    <xf numFmtId="9" fontId="10" fillId="0" borderId="3" xfId="0" applyNumberFormat="1" applyFont="1" applyBorder="1" applyAlignment="1">
      <alignment vertical="center" wrapText="1"/>
    </xf>
    <xf numFmtId="176" fontId="10" fillId="0" borderId="2" xfId="0" applyNumberFormat="1" applyFont="1" applyBorder="1" applyAlignment="1">
      <alignment vertical="center" wrapText="1"/>
    </xf>
    <xf numFmtId="176" fontId="10" fillId="0" borderId="4" xfId="0" applyNumberFormat="1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3" fontId="9" fillId="0" borderId="1" xfId="0" applyNumberFormat="1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176" fontId="9" fillId="0" borderId="1" xfId="0" applyNumberFormat="1" applyFont="1" applyBorder="1" applyAlignment="1">
      <alignment vertical="center" wrapText="1"/>
    </xf>
    <xf numFmtId="9" fontId="9" fillId="0" borderId="3" xfId="0" applyNumberFormat="1" applyFont="1" applyBorder="1" applyAlignment="1">
      <alignment vertical="center" wrapText="1"/>
    </xf>
    <xf numFmtId="176" fontId="9" fillId="0" borderId="2" xfId="0" applyNumberFormat="1" applyFont="1" applyBorder="1" applyAlignment="1">
      <alignment vertical="center" wrapText="1"/>
    </xf>
    <xf numFmtId="176" fontId="9" fillId="0" borderId="4" xfId="0" applyNumberFormat="1" applyFont="1" applyBorder="1" applyAlignment="1">
      <alignment vertical="center" wrapText="1"/>
    </xf>
    <xf numFmtId="0" fontId="9" fillId="0" borderId="5" xfId="0" applyFont="1" applyFill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11" fillId="0" borderId="7" xfId="2" applyFont="1" applyFill="1" applyBorder="1" applyAlignment="1">
      <alignment horizontal="left" vertical="center" wrapText="1"/>
    </xf>
    <xf numFmtId="0" fontId="10" fillId="0" borderId="8" xfId="0" applyFont="1" applyBorder="1" applyAlignment="1">
      <alignment vertical="center" wrapText="1"/>
    </xf>
    <xf numFmtId="0" fontId="9" fillId="0" borderId="7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top" wrapText="1"/>
    </xf>
    <xf numFmtId="0" fontId="9" fillId="0" borderId="4" xfId="0" applyFont="1" applyBorder="1" applyAlignment="1">
      <alignment horizontal="center" vertical="top" wrapText="1"/>
    </xf>
    <xf numFmtId="0" fontId="4" fillId="0" borderId="0" xfId="0" applyFont="1" applyAlignment="1">
      <alignment vertical="center" wrapText="1"/>
    </xf>
    <xf numFmtId="0" fontId="6" fillId="0" borderId="10" xfId="0" applyFont="1" applyBorder="1" applyAlignment="1">
      <alignment horizontal="left" vertical="center" wrapText="1"/>
    </xf>
    <xf numFmtId="3" fontId="7" fillId="0" borderId="0" xfId="0" applyNumberFormat="1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center" vertical="top" wrapText="1"/>
    </xf>
    <xf numFmtId="0" fontId="10" fillId="0" borderId="0" xfId="0" applyFont="1" applyAlignment="1">
      <alignment vertical="center" wrapText="1"/>
    </xf>
    <xf numFmtId="3" fontId="9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0" fontId="3" fillId="0" borderId="0" xfId="0" applyFont="1" applyAlignment="1">
      <alignment horizontal="centerContinuous" vertical="center" wrapText="1"/>
    </xf>
    <xf numFmtId="0" fontId="8" fillId="0" borderId="11" xfId="0" applyFont="1" applyBorder="1" applyAlignment="1">
      <alignment horizontal="centerContinuous" vertical="center" wrapText="1"/>
    </xf>
    <xf numFmtId="0" fontId="8" fillId="0" borderId="12" xfId="0" applyFont="1" applyBorder="1" applyAlignment="1">
      <alignment horizontal="centerContinuous" vertical="center" wrapText="1"/>
    </xf>
    <xf numFmtId="0" fontId="8" fillId="0" borderId="13" xfId="0" applyFont="1" applyBorder="1" applyAlignment="1">
      <alignment horizontal="centerContinuous" vertical="center" wrapText="1"/>
    </xf>
    <xf numFmtId="0" fontId="7" fillId="0" borderId="14" xfId="0" applyFont="1" applyBorder="1" applyAlignment="1">
      <alignment horizontal="centerContinuous" vertical="center" wrapText="1"/>
    </xf>
    <xf numFmtId="0" fontId="6" fillId="0" borderId="0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centerContinuous" vertical="center" wrapText="1"/>
    </xf>
    <xf numFmtId="9" fontId="9" fillId="0" borderId="16" xfId="0" applyNumberFormat="1" applyFont="1" applyBorder="1" applyAlignment="1">
      <alignment horizontal="centerContinuous" vertical="center" wrapText="1"/>
    </xf>
    <xf numFmtId="0" fontId="9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vertical="center" wrapText="1"/>
    </xf>
    <xf numFmtId="0" fontId="9" fillId="0" borderId="17" xfId="0" applyFont="1" applyBorder="1" applyAlignment="1">
      <alignment vertical="center" wrapText="1"/>
    </xf>
    <xf numFmtId="0" fontId="9" fillId="0" borderId="18" xfId="0" applyFont="1" applyBorder="1" applyAlignment="1">
      <alignment vertical="center" wrapText="1"/>
    </xf>
    <xf numFmtId="9" fontId="9" fillId="0" borderId="19" xfId="0" applyNumberFormat="1" applyFont="1" applyBorder="1" applyAlignment="1">
      <alignment vertical="center" wrapText="1"/>
    </xf>
    <xf numFmtId="0" fontId="9" fillId="0" borderId="20" xfId="0" applyFont="1" applyBorder="1" applyAlignment="1">
      <alignment vertical="center" wrapText="1"/>
    </xf>
    <xf numFmtId="176" fontId="10" fillId="0" borderId="20" xfId="0" applyNumberFormat="1" applyFont="1" applyBorder="1" applyAlignment="1">
      <alignment vertical="center" wrapText="1"/>
    </xf>
    <xf numFmtId="176" fontId="10" fillId="0" borderId="21" xfId="0" applyNumberFormat="1" applyFont="1" applyBorder="1" applyAlignment="1">
      <alignment vertical="center" wrapText="1"/>
    </xf>
    <xf numFmtId="0" fontId="9" fillId="0" borderId="0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center" vertical="top" wrapText="1"/>
    </xf>
    <xf numFmtId="0" fontId="8" fillId="0" borderId="0" xfId="0" applyFont="1" applyBorder="1" applyAlignment="1">
      <alignment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1" fontId="9" fillId="0" borderId="3" xfId="3" applyNumberFormat="1" applyFont="1" applyBorder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1" fontId="9" fillId="0" borderId="24" xfId="0" applyNumberFormat="1" applyFont="1" applyBorder="1" applyAlignment="1">
      <alignment vertical="center"/>
    </xf>
    <xf numFmtId="1" fontId="9" fillId="0" borderId="25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vertical="center"/>
    </xf>
    <xf numFmtId="1" fontId="9" fillId="0" borderId="22" xfId="0" applyNumberFormat="1" applyFont="1" applyBorder="1" applyAlignment="1">
      <alignment vertical="center"/>
    </xf>
    <xf numFmtId="44" fontId="9" fillId="0" borderId="26" xfId="1" applyFont="1" applyBorder="1" applyAlignment="1">
      <alignment vertical="center"/>
    </xf>
    <xf numFmtId="44" fontId="10" fillId="0" borderId="27" xfId="1" applyFont="1" applyBorder="1" applyAlignment="1">
      <alignment horizontal="center" vertical="center" wrapText="1"/>
    </xf>
    <xf numFmtId="44" fontId="10" fillId="0" borderId="28" xfId="1" applyFont="1" applyBorder="1" applyAlignment="1">
      <alignment horizontal="center" vertical="center" wrapText="1"/>
    </xf>
    <xf numFmtId="44" fontId="10" fillId="0" borderId="29" xfId="1" applyFont="1" applyBorder="1" applyAlignment="1">
      <alignment horizontal="center" vertical="center" wrapText="1"/>
    </xf>
    <xf numFmtId="44" fontId="10" fillId="0" borderId="30" xfId="1" applyFont="1" applyBorder="1" applyAlignment="1">
      <alignment horizontal="center" vertical="center" wrapText="1"/>
    </xf>
    <xf numFmtId="44" fontId="9" fillId="0" borderId="8" xfId="1" applyFont="1" applyBorder="1" applyAlignment="1">
      <alignment vertical="center"/>
    </xf>
    <xf numFmtId="0" fontId="10" fillId="0" borderId="15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</cellXfs>
  <cellStyles count="4">
    <cellStyle name="Currency" xfId="1" builtinId="4"/>
    <cellStyle name="Normal" xfId="0" builtinId="0"/>
    <cellStyle name="Normal_0905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9.109375" defaultRowHeight="13.2" x14ac:dyDescent="0.25"/>
  <cols>
    <col min="1" max="1" width="8.44140625" style="37" customWidth="1"/>
    <col min="2" max="2" width="10.6640625" style="37" customWidth="1"/>
    <col min="3" max="3" width="10.6640625" style="38" customWidth="1"/>
    <col min="4" max="13" width="10.6640625" style="37" customWidth="1"/>
    <col min="14" max="16384" width="9.109375" style="37"/>
  </cols>
  <sheetData>
    <row r="1" spans="1:16" s="29" customFormat="1" ht="24.6" x14ac:dyDescent="0.25">
      <c r="A1" s="39" t="s">
        <v>10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3" spans="1:16" s="32" customFormat="1" ht="10.8" thickBot="1" x14ac:dyDescent="0.3">
      <c r="A3" s="30"/>
      <c r="B3" s="44"/>
      <c r="C3" s="31"/>
    </row>
    <row r="4" spans="1:16" s="33" customFormat="1" ht="10.199999999999999" x14ac:dyDescent="0.25">
      <c r="A4" s="17"/>
      <c r="B4" s="45" t="s">
        <v>0</v>
      </c>
      <c r="C4" s="46"/>
      <c r="D4" s="40" t="s">
        <v>8</v>
      </c>
      <c r="E4" s="40"/>
      <c r="F4" s="46"/>
      <c r="G4" s="40" t="s">
        <v>1</v>
      </c>
      <c r="H4" s="40"/>
      <c r="I4" s="41"/>
      <c r="J4" s="42" t="s">
        <v>2</v>
      </c>
      <c r="K4" s="40"/>
      <c r="L4" s="40"/>
      <c r="M4" s="43"/>
      <c r="O4" s="57"/>
      <c r="P4" s="57"/>
    </row>
    <row r="5" spans="1:16" s="34" customFormat="1" ht="48" x14ac:dyDescent="0.25">
      <c r="A5" s="22" t="s">
        <v>11</v>
      </c>
      <c r="B5" s="47" t="s">
        <v>37</v>
      </c>
      <c r="C5" s="56" t="s">
        <v>38</v>
      </c>
      <c r="D5" s="24" t="s">
        <v>39</v>
      </c>
      <c r="E5" s="25" t="s">
        <v>9</v>
      </c>
      <c r="F5" s="56" t="s">
        <v>14</v>
      </c>
      <c r="G5" s="23" t="s">
        <v>15</v>
      </c>
      <c r="H5" s="27" t="s">
        <v>16</v>
      </c>
      <c r="I5" s="26" t="s">
        <v>27</v>
      </c>
      <c r="J5" s="23" t="s">
        <v>35</v>
      </c>
      <c r="K5" s="23" t="s">
        <v>17</v>
      </c>
      <c r="L5" s="25" t="s">
        <v>36</v>
      </c>
      <c r="M5" s="28" t="s">
        <v>18</v>
      </c>
      <c r="N5" s="55"/>
      <c r="O5" s="55"/>
      <c r="P5" s="55"/>
    </row>
    <row r="6" spans="1:16" s="35" customFormat="1" ht="9.6" x14ac:dyDescent="0.25">
      <c r="A6" s="18" t="s">
        <v>28</v>
      </c>
      <c r="B6" s="48"/>
      <c r="C6" s="12"/>
      <c r="D6" s="3"/>
      <c r="E6" s="4"/>
      <c r="F6" s="12"/>
      <c r="G6" s="3"/>
      <c r="H6" s="2"/>
      <c r="I6" s="5"/>
      <c r="J6" s="6"/>
      <c r="K6" s="6"/>
      <c r="L6" s="4"/>
      <c r="M6" s="7"/>
    </row>
    <row r="7" spans="1:16" s="16" customFormat="1" ht="9.6" x14ac:dyDescent="0.25">
      <c r="A7" s="19" t="s">
        <v>19</v>
      </c>
      <c r="B7" s="49">
        <v>8</v>
      </c>
      <c r="C7" s="60">
        <v>340</v>
      </c>
      <c r="D7" s="10" t="s">
        <v>46</v>
      </c>
      <c r="E7" s="10" t="s">
        <v>46</v>
      </c>
      <c r="F7" s="12" t="s">
        <v>46</v>
      </c>
      <c r="G7" s="10">
        <v>0</v>
      </c>
      <c r="H7" s="9" t="s">
        <v>47</v>
      </c>
      <c r="I7" s="12" t="e">
        <f>H7/G7*100</f>
        <v>#VALUE!</v>
      </c>
      <c r="J7" s="13" t="s">
        <v>45</v>
      </c>
      <c r="K7" s="13" t="s">
        <v>45</v>
      </c>
      <c r="L7" s="11" t="s">
        <v>45</v>
      </c>
      <c r="M7" s="14" t="s">
        <v>45</v>
      </c>
    </row>
    <row r="8" spans="1:16" s="16" customFormat="1" ht="9.6" x14ac:dyDescent="0.25">
      <c r="A8" s="19" t="s">
        <v>43</v>
      </c>
      <c r="B8" s="49">
        <v>10</v>
      </c>
      <c r="C8" s="60">
        <v>565</v>
      </c>
      <c r="D8" s="10" t="s">
        <v>46</v>
      </c>
      <c r="E8" s="10" t="s">
        <v>46</v>
      </c>
      <c r="F8" s="12" t="s">
        <v>46</v>
      </c>
      <c r="G8" s="10">
        <v>1</v>
      </c>
      <c r="H8" s="9" t="s">
        <v>47</v>
      </c>
      <c r="I8" s="12" t="e">
        <f t="shared" ref="I8:I31" si="0">H8/G8*100</f>
        <v>#VALUE!</v>
      </c>
      <c r="J8" s="13" t="s">
        <v>45</v>
      </c>
      <c r="K8" s="13" t="s">
        <v>45</v>
      </c>
      <c r="L8" s="11" t="s">
        <v>45</v>
      </c>
      <c r="M8" s="14" t="s">
        <v>45</v>
      </c>
    </row>
    <row r="9" spans="1:16" s="16" customFormat="1" ht="9.6" x14ac:dyDescent="0.25">
      <c r="A9" s="19" t="s">
        <v>33</v>
      </c>
      <c r="B9" s="49">
        <v>8</v>
      </c>
      <c r="C9" s="60">
        <v>173</v>
      </c>
      <c r="D9" s="10" t="s">
        <v>46</v>
      </c>
      <c r="E9" s="10" t="s">
        <v>46</v>
      </c>
      <c r="F9" s="12" t="s">
        <v>46</v>
      </c>
      <c r="G9" s="10">
        <v>13</v>
      </c>
      <c r="H9" s="9" t="s">
        <v>47</v>
      </c>
      <c r="I9" s="12" t="e">
        <f t="shared" si="0"/>
        <v>#VALUE!</v>
      </c>
      <c r="J9" s="13" t="s">
        <v>45</v>
      </c>
      <c r="K9" s="13" t="s">
        <v>45</v>
      </c>
      <c r="L9" s="11" t="s">
        <v>45</v>
      </c>
      <c r="M9" s="14" t="s">
        <v>45</v>
      </c>
    </row>
    <row r="10" spans="1:16" s="16" customFormat="1" ht="9.6" x14ac:dyDescent="0.25">
      <c r="A10" s="19"/>
      <c r="B10" s="49"/>
      <c r="C10" s="60"/>
      <c r="D10" s="10"/>
      <c r="E10" s="11"/>
      <c r="F10" s="12"/>
      <c r="G10" s="10"/>
      <c r="H10" s="9"/>
      <c r="I10" s="12"/>
      <c r="J10" s="13"/>
      <c r="K10" s="13"/>
      <c r="L10" s="11"/>
      <c r="M10" s="14"/>
    </row>
    <row r="11" spans="1:16" s="16" customFormat="1" ht="9.6" x14ac:dyDescent="0.25">
      <c r="A11" s="18" t="s">
        <v>29</v>
      </c>
      <c r="B11" s="49"/>
      <c r="C11" s="60"/>
      <c r="D11" s="10"/>
      <c r="E11" s="8"/>
      <c r="F11" s="12"/>
      <c r="G11" s="10"/>
      <c r="H11" s="8"/>
      <c r="I11" s="12"/>
      <c r="J11" s="13"/>
      <c r="K11" s="13"/>
      <c r="L11" s="11"/>
      <c r="M11" s="7"/>
    </row>
    <row r="12" spans="1:16" s="35" customFormat="1" ht="9.6" x14ac:dyDescent="0.25">
      <c r="A12" s="19" t="s">
        <v>20</v>
      </c>
      <c r="B12" s="49">
        <v>54</v>
      </c>
      <c r="C12" s="60">
        <v>742</v>
      </c>
      <c r="D12" s="10" t="s">
        <v>46</v>
      </c>
      <c r="E12" s="10" t="s">
        <v>46</v>
      </c>
      <c r="F12" s="12" t="s">
        <v>46</v>
      </c>
      <c r="G12" s="10">
        <v>320</v>
      </c>
      <c r="H12" s="9" t="s">
        <v>47</v>
      </c>
      <c r="I12" s="12" t="e">
        <f t="shared" si="0"/>
        <v>#VALUE!</v>
      </c>
      <c r="J12" s="13" t="s">
        <v>45</v>
      </c>
      <c r="K12" s="13" t="s">
        <v>45</v>
      </c>
      <c r="L12" s="11" t="s">
        <v>45</v>
      </c>
      <c r="M12" s="14" t="s">
        <v>45</v>
      </c>
    </row>
    <row r="13" spans="1:16" s="16" customFormat="1" ht="9.6" x14ac:dyDescent="0.25">
      <c r="A13" s="20"/>
      <c r="B13" s="49"/>
      <c r="C13" s="60"/>
      <c r="D13" s="10"/>
      <c r="E13" s="8"/>
      <c r="F13" s="12"/>
      <c r="G13" s="15"/>
      <c r="H13" s="9"/>
      <c r="I13" s="12"/>
      <c r="J13" s="13"/>
      <c r="K13" s="13"/>
      <c r="L13" s="11"/>
      <c r="M13" s="14"/>
    </row>
    <row r="14" spans="1:16" s="16" customFormat="1" ht="9.6" x14ac:dyDescent="0.25">
      <c r="A14" s="18" t="s">
        <v>30</v>
      </c>
      <c r="B14" s="49"/>
      <c r="C14" s="60"/>
      <c r="D14" s="10"/>
      <c r="E14" s="8"/>
      <c r="F14" s="12"/>
      <c r="G14" s="10"/>
      <c r="H14" s="9"/>
      <c r="I14" s="12"/>
      <c r="J14" s="13"/>
      <c r="K14" s="13"/>
      <c r="L14" s="11"/>
      <c r="M14" s="14"/>
    </row>
    <row r="15" spans="1:16" s="16" customFormat="1" ht="9.6" x14ac:dyDescent="0.25">
      <c r="A15" s="20" t="s">
        <v>21</v>
      </c>
      <c r="B15" s="49">
        <v>10</v>
      </c>
      <c r="C15" s="60">
        <v>34</v>
      </c>
      <c r="D15" s="10" t="s">
        <v>46</v>
      </c>
      <c r="E15" s="10" t="s">
        <v>46</v>
      </c>
      <c r="F15" s="12" t="s">
        <v>46</v>
      </c>
      <c r="G15" s="8">
        <v>0</v>
      </c>
      <c r="H15" s="9" t="s">
        <v>47</v>
      </c>
      <c r="I15" s="12" t="e">
        <f t="shared" si="0"/>
        <v>#VALUE!</v>
      </c>
      <c r="J15" s="11" t="s">
        <v>45</v>
      </c>
      <c r="K15" s="11" t="s">
        <v>45</v>
      </c>
      <c r="L15" s="11" t="s">
        <v>45</v>
      </c>
      <c r="M15" s="14" t="s">
        <v>45</v>
      </c>
    </row>
    <row r="16" spans="1:16" s="16" customFormat="1" ht="9.6" x14ac:dyDescent="0.25">
      <c r="A16" s="19" t="s">
        <v>22</v>
      </c>
      <c r="B16" s="49">
        <v>141</v>
      </c>
      <c r="C16" s="60">
        <v>363</v>
      </c>
      <c r="D16" s="10" t="s">
        <v>46</v>
      </c>
      <c r="E16" s="10" t="s">
        <v>46</v>
      </c>
      <c r="F16" s="12" t="s">
        <v>46</v>
      </c>
      <c r="G16" s="8">
        <v>0</v>
      </c>
      <c r="H16" s="9" t="s">
        <v>47</v>
      </c>
      <c r="I16" s="12" t="e">
        <f t="shared" si="0"/>
        <v>#VALUE!</v>
      </c>
      <c r="J16" s="11" t="s">
        <v>45</v>
      </c>
      <c r="K16" s="11" t="s">
        <v>45</v>
      </c>
      <c r="L16" s="11" t="s">
        <v>45</v>
      </c>
      <c r="M16" s="14" t="s">
        <v>45</v>
      </c>
    </row>
    <row r="17" spans="1:13" s="35" customFormat="1" ht="9.6" x14ac:dyDescent="0.25">
      <c r="A17" s="18"/>
      <c r="B17" s="48"/>
      <c r="C17" s="60"/>
      <c r="D17" s="1"/>
      <c r="E17" s="11"/>
      <c r="F17" s="12"/>
      <c r="G17" s="1"/>
      <c r="H17" s="2"/>
      <c r="I17" s="12"/>
      <c r="J17" s="11"/>
      <c r="K17" s="11"/>
      <c r="L17" s="11"/>
      <c r="M17" s="14"/>
    </row>
    <row r="18" spans="1:13" s="16" customFormat="1" ht="9.6" x14ac:dyDescent="0.25">
      <c r="A18" s="18" t="s">
        <v>31</v>
      </c>
      <c r="B18" s="49"/>
      <c r="C18" s="60"/>
      <c r="D18" s="8"/>
      <c r="E18" s="8"/>
      <c r="F18" s="12"/>
      <c r="G18" s="8"/>
      <c r="H18" s="9"/>
      <c r="I18" s="12"/>
      <c r="J18" s="11"/>
      <c r="K18" s="11"/>
      <c r="L18" s="11"/>
      <c r="M18" s="14"/>
    </row>
    <row r="19" spans="1:13" s="16" customFormat="1" ht="9.6" x14ac:dyDescent="0.25">
      <c r="A19" s="19" t="s">
        <v>41</v>
      </c>
      <c r="B19" s="49">
        <v>103</v>
      </c>
      <c r="C19" s="60">
        <v>267</v>
      </c>
      <c r="D19" s="10" t="s">
        <v>46</v>
      </c>
      <c r="E19" s="10" t="s">
        <v>46</v>
      </c>
      <c r="F19" s="12" t="s">
        <v>46</v>
      </c>
      <c r="G19" s="8">
        <v>57</v>
      </c>
      <c r="H19" s="9" t="s">
        <v>47</v>
      </c>
      <c r="I19" s="12" t="e">
        <f t="shared" si="0"/>
        <v>#VALUE!</v>
      </c>
      <c r="J19" s="11" t="s">
        <v>45</v>
      </c>
      <c r="K19" s="11" t="s">
        <v>45</v>
      </c>
      <c r="L19" s="11" t="s">
        <v>45</v>
      </c>
      <c r="M19" s="14" t="s">
        <v>45</v>
      </c>
    </row>
    <row r="20" spans="1:13" s="16" customFormat="1" ht="9.6" x14ac:dyDescent="0.25">
      <c r="A20" s="19" t="s">
        <v>23</v>
      </c>
      <c r="B20" s="49">
        <v>11</v>
      </c>
      <c r="C20" s="60">
        <v>36</v>
      </c>
      <c r="D20" s="10" t="s">
        <v>46</v>
      </c>
      <c r="E20" s="10" t="s">
        <v>46</v>
      </c>
      <c r="F20" s="12" t="s">
        <v>46</v>
      </c>
      <c r="G20" s="8">
        <v>0</v>
      </c>
      <c r="H20" s="9" t="s">
        <v>47</v>
      </c>
      <c r="I20" s="12" t="e">
        <f t="shared" si="0"/>
        <v>#VALUE!</v>
      </c>
      <c r="J20" s="11" t="s">
        <v>45</v>
      </c>
      <c r="K20" s="11" t="s">
        <v>45</v>
      </c>
      <c r="L20" s="11" t="s">
        <v>45</v>
      </c>
      <c r="M20" s="14" t="s">
        <v>45</v>
      </c>
    </row>
    <row r="21" spans="1:13" s="16" customFormat="1" ht="9.6" x14ac:dyDescent="0.25">
      <c r="A21" s="19" t="s">
        <v>44</v>
      </c>
      <c r="B21" s="49">
        <v>103</v>
      </c>
      <c r="C21" s="60">
        <v>197</v>
      </c>
      <c r="D21" s="10" t="s">
        <v>46</v>
      </c>
      <c r="E21" s="10" t="s">
        <v>46</v>
      </c>
      <c r="F21" s="12" t="s">
        <v>46</v>
      </c>
      <c r="G21" s="8">
        <v>39</v>
      </c>
      <c r="H21" s="9" t="s">
        <v>47</v>
      </c>
      <c r="I21" s="12" t="e">
        <f t="shared" si="0"/>
        <v>#VALUE!</v>
      </c>
      <c r="J21" s="11" t="s">
        <v>45</v>
      </c>
      <c r="K21" s="11" t="s">
        <v>45</v>
      </c>
      <c r="L21" s="11" t="s">
        <v>45</v>
      </c>
      <c r="M21" s="14" t="s">
        <v>45</v>
      </c>
    </row>
    <row r="22" spans="1:13" s="16" customFormat="1" ht="9.6" x14ac:dyDescent="0.25">
      <c r="A22" s="19"/>
      <c r="B22" s="49"/>
      <c r="C22" s="60"/>
      <c r="D22" s="10"/>
      <c r="E22" s="8"/>
      <c r="F22" s="12"/>
      <c r="G22" s="8"/>
      <c r="H22" s="9"/>
      <c r="I22" s="12"/>
      <c r="J22" s="11"/>
      <c r="K22" s="11"/>
      <c r="L22" s="11"/>
      <c r="M22" s="14"/>
    </row>
    <row r="23" spans="1:13" s="16" customFormat="1" ht="9.6" x14ac:dyDescent="0.25">
      <c r="A23" s="18" t="s">
        <v>12</v>
      </c>
      <c r="B23" s="49"/>
      <c r="C23" s="60"/>
      <c r="D23" s="8"/>
      <c r="E23" s="8"/>
      <c r="F23" s="12"/>
      <c r="G23" s="8"/>
      <c r="H23" s="8"/>
      <c r="I23" s="12"/>
      <c r="J23" s="11"/>
      <c r="K23" s="11"/>
      <c r="L23" s="11"/>
      <c r="M23" s="14"/>
    </row>
    <row r="24" spans="1:13" s="16" customFormat="1" ht="9.6" x14ac:dyDescent="0.25">
      <c r="A24" s="19" t="s">
        <v>42</v>
      </c>
      <c r="B24" s="49">
        <v>30</v>
      </c>
      <c r="C24" s="60">
        <v>207</v>
      </c>
      <c r="D24" s="10" t="s">
        <v>46</v>
      </c>
      <c r="E24" s="10" t="s">
        <v>46</v>
      </c>
      <c r="F24" s="12" t="s">
        <v>46</v>
      </c>
      <c r="G24" s="8">
        <v>45</v>
      </c>
      <c r="H24" s="9" t="s">
        <v>47</v>
      </c>
      <c r="I24" s="12" t="e">
        <f t="shared" si="0"/>
        <v>#VALUE!</v>
      </c>
      <c r="J24" s="11" t="s">
        <v>45</v>
      </c>
      <c r="K24" s="11" t="s">
        <v>45</v>
      </c>
      <c r="L24" s="11" t="s">
        <v>45</v>
      </c>
      <c r="M24" s="14" t="s">
        <v>45</v>
      </c>
    </row>
    <row r="25" spans="1:13" s="16" customFormat="1" ht="9.6" x14ac:dyDescent="0.25">
      <c r="A25" s="19" t="s">
        <v>24</v>
      </c>
      <c r="B25" s="49">
        <v>47</v>
      </c>
      <c r="C25" s="60">
        <v>954</v>
      </c>
      <c r="D25" s="10" t="s">
        <v>46</v>
      </c>
      <c r="E25" s="10" t="s">
        <v>46</v>
      </c>
      <c r="F25" s="12" t="s">
        <v>46</v>
      </c>
      <c r="G25" s="8">
        <v>70</v>
      </c>
      <c r="H25" s="9" t="s">
        <v>47</v>
      </c>
      <c r="I25" s="12" t="e">
        <f t="shared" si="0"/>
        <v>#VALUE!</v>
      </c>
      <c r="J25" s="11" t="s">
        <v>45</v>
      </c>
      <c r="K25" s="11" t="s">
        <v>45</v>
      </c>
      <c r="L25" s="11" t="s">
        <v>45</v>
      </c>
      <c r="M25" s="14" t="s">
        <v>45</v>
      </c>
    </row>
    <row r="26" spans="1:13" s="16" customFormat="1" ht="9.6" x14ac:dyDescent="0.25">
      <c r="A26" s="19"/>
      <c r="B26" s="49"/>
      <c r="C26" s="60"/>
      <c r="D26" s="8"/>
      <c r="E26" s="8"/>
      <c r="F26" s="12"/>
      <c r="G26" s="8"/>
      <c r="H26" s="9"/>
      <c r="I26" s="12"/>
      <c r="J26" s="11"/>
      <c r="K26" s="11"/>
      <c r="L26" s="11"/>
      <c r="M26" s="14"/>
    </row>
    <row r="27" spans="1:13" s="16" customFormat="1" ht="9.6" x14ac:dyDescent="0.25">
      <c r="A27" s="18" t="s">
        <v>13</v>
      </c>
      <c r="B27" s="49"/>
      <c r="C27" s="60"/>
      <c r="D27" s="8"/>
      <c r="E27" s="8"/>
      <c r="F27" s="12"/>
      <c r="G27" s="8"/>
      <c r="H27" s="8"/>
      <c r="I27" s="12"/>
      <c r="J27" s="11"/>
      <c r="K27" s="11"/>
      <c r="L27" s="11"/>
      <c r="M27" s="14"/>
    </row>
    <row r="28" spans="1:13" s="16" customFormat="1" ht="9.6" x14ac:dyDescent="0.25">
      <c r="A28" s="19" t="s">
        <v>25</v>
      </c>
      <c r="B28" s="49">
        <v>1015</v>
      </c>
      <c r="C28" s="60">
        <v>1981</v>
      </c>
      <c r="D28" s="10" t="s">
        <v>46</v>
      </c>
      <c r="E28" s="10" t="s">
        <v>46</v>
      </c>
      <c r="F28" s="12" t="s">
        <v>46</v>
      </c>
      <c r="G28" s="8">
        <v>710</v>
      </c>
      <c r="H28" s="9" t="s">
        <v>47</v>
      </c>
      <c r="I28" s="12" t="e">
        <f t="shared" si="0"/>
        <v>#VALUE!</v>
      </c>
      <c r="J28" s="11" t="s">
        <v>45</v>
      </c>
      <c r="K28" s="11" t="s">
        <v>45</v>
      </c>
      <c r="L28" s="11" t="s">
        <v>45</v>
      </c>
      <c r="M28" s="14" t="s">
        <v>45</v>
      </c>
    </row>
    <row r="29" spans="1:13" s="16" customFormat="1" ht="9.6" x14ac:dyDescent="0.25">
      <c r="A29" s="19"/>
      <c r="B29" s="49"/>
      <c r="C29" s="60"/>
      <c r="D29" s="8"/>
      <c r="E29" s="8"/>
      <c r="F29" s="12"/>
      <c r="G29" s="8"/>
      <c r="H29" s="8"/>
      <c r="I29" s="12"/>
      <c r="J29" s="11"/>
      <c r="K29" s="11"/>
      <c r="L29" s="11"/>
      <c r="M29" s="14"/>
    </row>
    <row r="30" spans="1:13" s="16" customFormat="1" ht="9.6" x14ac:dyDescent="0.25">
      <c r="A30" s="18" t="s">
        <v>32</v>
      </c>
      <c r="B30" s="49"/>
      <c r="C30" s="60"/>
      <c r="D30" s="8"/>
      <c r="E30" s="8"/>
      <c r="F30" s="12"/>
      <c r="G30" s="8"/>
      <c r="H30" s="8"/>
      <c r="I30" s="12"/>
      <c r="J30" s="11"/>
      <c r="K30" s="11"/>
      <c r="L30" s="11"/>
      <c r="M30" s="14"/>
    </row>
    <row r="31" spans="1:13" s="16" customFormat="1" ht="9.6" x14ac:dyDescent="0.25">
      <c r="A31" s="19" t="s">
        <v>26</v>
      </c>
      <c r="B31" s="49">
        <v>6</v>
      </c>
      <c r="C31" s="60">
        <v>117</v>
      </c>
      <c r="D31" s="10" t="s">
        <v>46</v>
      </c>
      <c r="E31" s="10" t="s">
        <v>46</v>
      </c>
      <c r="F31" s="12" t="s">
        <v>46</v>
      </c>
      <c r="G31" s="8">
        <v>24</v>
      </c>
      <c r="H31" s="9" t="s">
        <v>47</v>
      </c>
      <c r="I31" s="12" t="e">
        <f t="shared" si="0"/>
        <v>#VALUE!</v>
      </c>
      <c r="J31" s="11" t="s">
        <v>45</v>
      </c>
      <c r="K31" s="11" t="s">
        <v>45</v>
      </c>
      <c r="L31" s="11" t="s">
        <v>45</v>
      </c>
      <c r="M31" s="14" t="s">
        <v>45</v>
      </c>
    </row>
    <row r="32" spans="1:13" s="16" customFormat="1" ht="10.199999999999999" thickBot="1" x14ac:dyDescent="0.3">
      <c r="A32" s="19"/>
      <c r="B32" s="50"/>
      <c r="C32" s="51"/>
      <c r="D32" s="52"/>
      <c r="E32" s="52"/>
      <c r="F32" s="51"/>
      <c r="G32" s="52"/>
      <c r="H32" s="52"/>
      <c r="I32" s="51"/>
      <c r="J32" s="53"/>
      <c r="K32" s="53"/>
      <c r="L32" s="53"/>
      <c r="M32" s="54"/>
    </row>
    <row r="33" spans="1:13" s="16" customFormat="1" ht="10.199999999999999" thickBot="1" x14ac:dyDescent="0.3">
      <c r="A33" s="21" t="s">
        <v>3</v>
      </c>
      <c r="B33" s="65">
        <f>SUM(B31,B28,B24:B25,B19:B21,B15:B16,B11:B12,B7:B9)</f>
        <v>1546</v>
      </c>
      <c r="C33" s="66">
        <f>SUM(C31,C28,C24:C25,C19:C21,C15:C16,C11:C12,C7:C9)</f>
        <v>5976</v>
      </c>
      <c r="D33" s="67">
        <f>SUM(D31,D28,D24:D25,D24,D19:D21,D15:D16,D12,D7:D9)</f>
        <v>0</v>
      </c>
      <c r="E33" s="67">
        <f>SUM(E31,E28,E24:E25,E24,E19:E21,E15:E16,E12,E7:E9)</f>
        <v>0</v>
      </c>
      <c r="F33" s="69">
        <f>SUM(F31,F28,F24:F25,F24,F19:F21,F15:F16,F12,F7:F9)</f>
        <v>0</v>
      </c>
      <c r="G33" s="67">
        <f>SUM(G31,G28,G24:G25,G24,G19:G21,G15:G16,G12,G7:G9)</f>
        <v>1324</v>
      </c>
      <c r="H33" s="67">
        <f>SUM(H31,H28,H24:H25,H24,H19:H21,H15:H16,H12,H7:H9)</f>
        <v>0</v>
      </c>
      <c r="I33" s="68"/>
      <c r="J33" s="69">
        <f>SUM(J31,J28,J24,J25,J19:J21,J16,J15,J12,J7:J9)</f>
        <v>0</v>
      </c>
      <c r="K33" s="69">
        <f>SUM(K31,K28,K24,K25,K19:K21,K16,K15,K12,K7:K9)</f>
        <v>0</v>
      </c>
      <c r="L33" s="69">
        <f>SUM(L31,L28,L24,L25,L19:L21,L16,L15,L12,L7:L9)</f>
        <v>0</v>
      </c>
      <c r="M33" s="74">
        <f>SUM(M31,M28,M24,M25,M19:M21,M16,M15,M12,M7:M9)</f>
        <v>0</v>
      </c>
    </row>
    <row r="34" spans="1:13" s="16" customFormat="1" ht="10.199999999999999" thickBot="1" x14ac:dyDescent="0.3">
      <c r="C34" s="36"/>
    </row>
    <row r="35" spans="1:13" s="16" customFormat="1" ht="19.8" thickBot="1" x14ac:dyDescent="0.3">
      <c r="B35" s="81" t="s">
        <v>40</v>
      </c>
      <c r="C35" s="82"/>
      <c r="D35" s="82"/>
      <c r="E35" s="83"/>
      <c r="F35" s="59" t="s">
        <v>7</v>
      </c>
      <c r="G35" s="58" t="s">
        <v>6</v>
      </c>
    </row>
    <row r="36" spans="1:13" s="16" customFormat="1" ht="9.6" x14ac:dyDescent="0.25">
      <c r="B36" s="75" t="s">
        <v>4</v>
      </c>
      <c r="C36" s="76"/>
      <c r="D36" s="76"/>
      <c r="E36" s="77"/>
      <c r="F36" s="70"/>
      <c r="G36" s="71"/>
      <c r="I36" s="16" t="s">
        <v>46</v>
      </c>
      <c r="J36" s="64" t="s">
        <v>49</v>
      </c>
      <c r="K36" s="62"/>
      <c r="L36" s="61"/>
      <c r="M36" s="61"/>
    </row>
    <row r="37" spans="1:13" s="16" customFormat="1" ht="10.199999999999999" thickBot="1" x14ac:dyDescent="0.3">
      <c r="B37" s="78" t="s">
        <v>5</v>
      </c>
      <c r="C37" s="79"/>
      <c r="D37" s="79"/>
      <c r="E37" s="80"/>
      <c r="F37" s="72"/>
      <c r="G37" s="73"/>
      <c r="J37" s="64" t="s">
        <v>50</v>
      </c>
      <c r="K37" s="63"/>
    </row>
    <row r="38" spans="1:13" s="16" customFormat="1" ht="9.6" x14ac:dyDescent="0.25">
      <c r="C38" s="36"/>
      <c r="I38" s="16" t="s">
        <v>47</v>
      </c>
      <c r="J38" s="63" t="s">
        <v>48</v>
      </c>
    </row>
    <row r="39" spans="1:13" s="16" customFormat="1" ht="9.6" x14ac:dyDescent="0.25">
      <c r="C39" s="36"/>
    </row>
    <row r="40" spans="1:13" s="16" customFormat="1" ht="9.6" x14ac:dyDescent="0.25">
      <c r="C40" s="84" t="s">
        <v>34</v>
      </c>
      <c r="D40" s="84"/>
      <c r="E40" s="84"/>
    </row>
    <row r="41" spans="1:13" s="16" customFormat="1" ht="9.6" x14ac:dyDescent="0.25">
      <c r="C41" s="36"/>
    </row>
    <row r="42" spans="1:13" s="16" customFormat="1" ht="9.6" x14ac:dyDescent="0.25">
      <c r="C42" s="36"/>
    </row>
    <row r="43" spans="1:13" s="16" customFormat="1" ht="9.6" x14ac:dyDescent="0.25">
      <c r="C43" s="36"/>
    </row>
    <row r="44" spans="1:13" s="16" customFormat="1" ht="9.6" x14ac:dyDescent="0.25">
      <c r="C44" s="36"/>
    </row>
    <row r="45" spans="1:13" s="16" customFormat="1" ht="9.6" x14ac:dyDescent="0.25">
      <c r="C45" s="36"/>
    </row>
    <row r="46" spans="1:13" s="16" customFormat="1" ht="9.6" x14ac:dyDescent="0.25">
      <c r="C46" s="36"/>
    </row>
    <row r="47" spans="1:13" s="16" customFormat="1" ht="9.6" x14ac:dyDescent="0.25">
      <c r="C47" s="36"/>
    </row>
    <row r="48" spans="1:13" s="16" customFormat="1" ht="9.6" x14ac:dyDescent="0.25">
      <c r="C48" s="36"/>
    </row>
    <row r="49" spans="3:3" s="16" customFormat="1" ht="9.6" x14ac:dyDescent="0.25">
      <c r="C49" s="36"/>
    </row>
    <row r="50" spans="3:3" s="16" customFormat="1" ht="9.6" x14ac:dyDescent="0.25">
      <c r="C50" s="36"/>
    </row>
    <row r="51" spans="3:3" s="16" customFormat="1" ht="9.6" x14ac:dyDescent="0.25">
      <c r="C51" s="36"/>
    </row>
    <row r="52" spans="3:3" s="16" customFormat="1" ht="9.6" x14ac:dyDescent="0.25">
      <c r="C52" s="36"/>
    </row>
    <row r="53" spans="3:3" s="16" customFormat="1" ht="9.6" x14ac:dyDescent="0.25">
      <c r="C53" s="36"/>
    </row>
    <row r="54" spans="3:3" s="16" customFormat="1" ht="9.6" x14ac:dyDescent="0.25">
      <c r="C54" s="36"/>
    </row>
    <row r="55" spans="3:3" s="16" customFormat="1" ht="9.6" x14ac:dyDescent="0.25">
      <c r="C55" s="36"/>
    </row>
    <row r="56" spans="3:3" s="16" customFormat="1" ht="9.6" x14ac:dyDescent="0.25">
      <c r="C56" s="36"/>
    </row>
    <row r="57" spans="3:3" s="16" customFormat="1" ht="9.6" x14ac:dyDescent="0.25">
      <c r="C57" s="36"/>
    </row>
    <row r="58" spans="3:3" s="16" customFormat="1" ht="9.6" x14ac:dyDescent="0.25">
      <c r="C58" s="36"/>
    </row>
    <row r="59" spans="3:3" s="16" customFormat="1" ht="9.6" x14ac:dyDescent="0.25">
      <c r="C59" s="36"/>
    </row>
    <row r="60" spans="3:3" s="16" customFormat="1" ht="9.6" x14ac:dyDescent="0.25">
      <c r="C60" s="36"/>
    </row>
    <row r="61" spans="3:3" s="16" customFormat="1" ht="9.6" x14ac:dyDescent="0.25">
      <c r="C61" s="36"/>
    </row>
    <row r="62" spans="3:3" s="32" customFormat="1" ht="10.199999999999999" x14ac:dyDescent="0.25">
      <c r="C62" s="31"/>
    </row>
    <row r="63" spans="3:3" s="32" customFormat="1" ht="10.199999999999999" x14ac:dyDescent="0.25">
      <c r="C63" s="31"/>
    </row>
    <row r="64" spans="3:3" s="32" customFormat="1" ht="10.199999999999999" x14ac:dyDescent="0.25">
      <c r="C64" s="31"/>
    </row>
    <row r="65" spans="3:3" s="32" customFormat="1" ht="10.199999999999999" x14ac:dyDescent="0.25">
      <c r="C65" s="31"/>
    </row>
    <row r="66" spans="3:3" s="32" customFormat="1" ht="10.199999999999999" x14ac:dyDescent="0.25">
      <c r="C66" s="31"/>
    </row>
    <row r="67" spans="3:3" s="32" customFormat="1" ht="10.199999999999999" x14ac:dyDescent="0.25">
      <c r="C67" s="31"/>
    </row>
    <row r="68" spans="3:3" s="32" customFormat="1" ht="10.199999999999999" x14ac:dyDescent="0.25">
      <c r="C68" s="31"/>
    </row>
    <row r="69" spans="3:3" s="32" customFormat="1" ht="10.199999999999999" x14ac:dyDescent="0.25">
      <c r="C69" s="31"/>
    </row>
    <row r="70" spans="3:3" s="32" customFormat="1" ht="10.199999999999999" x14ac:dyDescent="0.25">
      <c r="C70" s="31"/>
    </row>
    <row r="71" spans="3:3" s="32" customFormat="1" ht="10.199999999999999" x14ac:dyDescent="0.25">
      <c r="C71" s="31"/>
    </row>
    <row r="72" spans="3:3" s="32" customFormat="1" ht="10.199999999999999" x14ac:dyDescent="0.25">
      <c r="C72" s="31"/>
    </row>
    <row r="73" spans="3:3" s="32" customFormat="1" ht="10.199999999999999" x14ac:dyDescent="0.25">
      <c r="C73" s="31"/>
    </row>
    <row r="74" spans="3:3" s="32" customFormat="1" ht="10.199999999999999" x14ac:dyDescent="0.25">
      <c r="C74" s="31"/>
    </row>
    <row r="75" spans="3:3" s="32" customFormat="1" ht="10.199999999999999" x14ac:dyDescent="0.25">
      <c r="C75" s="31"/>
    </row>
    <row r="76" spans="3:3" s="32" customFormat="1" ht="10.199999999999999" x14ac:dyDescent="0.25">
      <c r="C76" s="31"/>
    </row>
  </sheetData>
  <mergeCells count="4">
    <mergeCell ref="B36:E36"/>
    <mergeCell ref="B37:E37"/>
    <mergeCell ref="B35:E35"/>
    <mergeCell ref="C40:E40"/>
  </mergeCells>
  <phoneticPr fontId="0" type="noConversion"/>
  <printOptions horizontalCentered="1"/>
  <pageMargins left="0.2" right="0.2" top="0.2" bottom="0.2" header="0.15" footer="0.15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09142001</vt:lpstr>
    </vt:vector>
  </TitlesOfParts>
  <Company>KPMG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KPMG</dc:creator>
  <cp:lastModifiedBy>Havlíček Jan</cp:lastModifiedBy>
  <cp:lastPrinted>2001-09-14T20:23:49Z</cp:lastPrinted>
  <dcterms:created xsi:type="dcterms:W3CDTF">2001-08-31T18:42:57Z</dcterms:created>
  <dcterms:modified xsi:type="dcterms:W3CDTF">2023-09-10T11:39:00Z</dcterms:modified>
</cp:coreProperties>
</file>