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40" windowWidth="21612" windowHeight="15240"/>
  </bookViews>
  <sheets>
    <sheet name="Sheet1" sheetId="1" r:id="rId1"/>
    <sheet name="Sheet2" sheetId="2" r:id="rId2"/>
    <sheet name="Sheet3" sheetId="3" r:id="rId3"/>
  </sheets>
  <calcPr calcId="92512" calcMode="manual" iterate="1" iterateCount="1000" calcOnSave="0"/>
</workbook>
</file>

<file path=xl/calcChain.xml><?xml version="1.0" encoding="utf-8"?>
<calcChain xmlns="http://schemas.openxmlformats.org/spreadsheetml/2006/main">
  <c r="F9" i="1" l="1"/>
  <c r="F10" i="1"/>
  <c r="G10" i="1"/>
  <c r="I10" i="1"/>
  <c r="J10" i="1"/>
  <c r="K10" i="1"/>
  <c r="F11" i="1"/>
  <c r="G11" i="1"/>
  <c r="I11" i="1"/>
  <c r="J11" i="1"/>
  <c r="K11" i="1"/>
  <c r="F12" i="1"/>
  <c r="G12" i="1"/>
  <c r="I12" i="1"/>
  <c r="J12" i="1"/>
  <c r="K12" i="1"/>
  <c r="F13" i="1"/>
  <c r="G13" i="1"/>
  <c r="I13" i="1"/>
  <c r="J13" i="1"/>
  <c r="K13" i="1"/>
  <c r="F14" i="1"/>
  <c r="G14" i="1"/>
  <c r="I14" i="1"/>
  <c r="J14" i="1"/>
  <c r="K14" i="1"/>
  <c r="F15" i="1"/>
  <c r="G15" i="1"/>
  <c r="I15" i="1"/>
  <c r="J15" i="1"/>
  <c r="K15" i="1"/>
  <c r="F16" i="1"/>
  <c r="G16" i="1"/>
  <c r="I16" i="1"/>
  <c r="J16" i="1"/>
  <c r="K16" i="1"/>
  <c r="F17" i="1"/>
  <c r="G17" i="1"/>
  <c r="I17" i="1"/>
  <c r="J17" i="1"/>
  <c r="K17" i="1"/>
  <c r="F18" i="1"/>
  <c r="G18" i="1"/>
  <c r="I18" i="1"/>
  <c r="J18" i="1"/>
  <c r="K18" i="1"/>
  <c r="I19" i="1"/>
  <c r="J19" i="1"/>
  <c r="K19" i="1"/>
</calcChain>
</file>

<file path=xl/sharedStrings.xml><?xml version="1.0" encoding="utf-8"?>
<sst xmlns="http://schemas.openxmlformats.org/spreadsheetml/2006/main" count="17" uniqueCount="15">
  <si>
    <t>Delivery Date</t>
  </si>
  <si>
    <t>Contract Price</t>
  </si>
  <si>
    <t>Volume</t>
  </si>
  <si>
    <t>Book value</t>
  </si>
  <si>
    <t>Change in value</t>
  </si>
  <si>
    <t>Curve Price</t>
  </si>
  <si>
    <t>Scenario</t>
  </si>
  <si>
    <t>Curve shift</t>
  </si>
  <si>
    <t>Total change</t>
  </si>
  <si>
    <t>Value of new position</t>
  </si>
  <si>
    <t>Sensitivities</t>
  </si>
  <si>
    <t>Formulas:</t>
  </si>
  <si>
    <t>[(prior contract price - current curve price) X prior volume] - prior day value</t>
  </si>
  <si>
    <t>New position value</t>
  </si>
  <si>
    <t>(current contract price - current curve price) X (current volume - prior volume)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</si>
</sst>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wrapText="1"/>
    </xf>
    <xf numFmtId="14" fontId="0" fillId="0" borderId="0" xfId="0" applyNumberFormat="1"/>
    <xf numFmtId="37" fontId="0" fillId="0" borderId="0" xfId="0" applyNumberFormat="1"/>
    <xf numFmtId="0" fontId="0" fillId="0" borderId="0" xfId="0" quotePrefix="1"/>
    <xf numFmtId="37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65536"/>
  <sheetViews>
    <sheetView tabSelected="1" topLeftCell="A2" workbookViewId="0">
      <selection activeCell="H24" sqref="H24"/>
    </sheetView>
  </sheetViews>
  <sheetFormatPr defaultRowHeight="13.2" x14ac:dyDescent="0.25"/>
  <cols>
    <col min="1" max="1" width="9.6640625" customWidth="1"/>
    <col min="7" max="7" width="9.109375" customWidth="1"/>
    <col min="8" max="8" width="3.44140625" customWidth="1"/>
    <col min="10" max="10" width="11.88671875" customWidth="1"/>
  </cols>
  <sheetData>
    <row r="7" spans="1:13" x14ac:dyDescent="0.25">
      <c r="C7" s="6" t="s">
        <v>3</v>
      </c>
      <c r="D7" s="6"/>
      <c r="E7" s="6"/>
      <c r="F7" s="6"/>
      <c r="G7" s="6"/>
      <c r="I7" s="6" t="s">
        <v>10</v>
      </c>
      <c r="J7" s="6"/>
      <c r="K7" s="6"/>
    </row>
    <row r="8" spans="1:13" ht="26.4" x14ac:dyDescent="0.25">
      <c r="A8" t="s">
        <v>6</v>
      </c>
      <c r="B8" s="1" t="s">
        <v>0</v>
      </c>
      <c r="C8" s="1" t="s">
        <v>5</v>
      </c>
      <c r="D8" s="1" t="s">
        <v>1</v>
      </c>
      <c r="E8" s="1" t="s">
        <v>2</v>
      </c>
      <c r="F8" s="1" t="s">
        <v>3</v>
      </c>
      <c r="G8" s="1" t="s">
        <v>4</v>
      </c>
      <c r="I8" s="1" t="s">
        <v>7</v>
      </c>
      <c r="J8" s="1" t="s">
        <v>9</v>
      </c>
      <c r="K8" s="1" t="s">
        <v>8</v>
      </c>
    </row>
    <row r="9" spans="1:13" x14ac:dyDescent="0.25">
      <c r="A9">
        <v>1</v>
      </c>
      <c r="B9" s="2">
        <v>37134</v>
      </c>
      <c r="C9" s="3">
        <v>40</v>
      </c>
      <c r="D9" s="3">
        <v>35</v>
      </c>
      <c r="E9" s="3">
        <v>-10</v>
      </c>
      <c r="F9" s="3">
        <f>(D9-C9)*E9</f>
        <v>50</v>
      </c>
      <c r="G9" s="3">
        <v>0</v>
      </c>
      <c r="I9" s="3">
        <v>0</v>
      </c>
      <c r="J9" s="3">
        <v>0</v>
      </c>
      <c r="K9" s="3">
        <v>0</v>
      </c>
      <c r="L9" s="3"/>
      <c r="M9" s="3"/>
    </row>
    <row r="10" spans="1:13" x14ac:dyDescent="0.25">
      <c r="A10">
        <v>2</v>
      </c>
      <c r="B10" s="2">
        <v>37134</v>
      </c>
      <c r="C10" s="3">
        <v>38</v>
      </c>
      <c r="D10" s="3">
        <v>35</v>
      </c>
      <c r="E10" s="3">
        <v>-10</v>
      </c>
      <c r="F10" s="3">
        <f>(D10-C10)*E10</f>
        <v>30</v>
      </c>
      <c r="G10" s="3">
        <f>F10-F9</f>
        <v>-20</v>
      </c>
      <c r="I10" s="3">
        <f>((D9-C10)*E9)-F9</f>
        <v>-20</v>
      </c>
      <c r="J10" s="3">
        <f>(E10-E9)*(D10-C10)</f>
        <v>0</v>
      </c>
      <c r="K10" s="3">
        <f>SUM(I10:J10)</f>
        <v>-20</v>
      </c>
      <c r="L10" s="3"/>
      <c r="M10" s="3"/>
    </row>
    <row r="11" spans="1:13" x14ac:dyDescent="0.25">
      <c r="A11">
        <v>3</v>
      </c>
      <c r="B11" s="2">
        <v>37134</v>
      </c>
      <c r="C11" s="3">
        <v>38</v>
      </c>
      <c r="D11" s="3">
        <v>35</v>
      </c>
      <c r="E11" s="3">
        <v>-5</v>
      </c>
      <c r="F11" s="3">
        <f>(D11-C11)*E11</f>
        <v>15</v>
      </c>
      <c r="G11" s="3">
        <f>F11-F10</f>
        <v>-15</v>
      </c>
      <c r="I11" s="3">
        <f>((D10-C11)*E10)-F10</f>
        <v>0</v>
      </c>
      <c r="J11" s="3">
        <f>(E11-E10)*(D11-C11)</f>
        <v>-15</v>
      </c>
      <c r="K11" s="3">
        <f>SUM(I11:J11)</f>
        <v>-15</v>
      </c>
      <c r="L11" s="3"/>
      <c r="M11" s="3"/>
    </row>
    <row r="12" spans="1:13" x14ac:dyDescent="0.25">
      <c r="A12">
        <v>4</v>
      </c>
      <c r="B12" s="2">
        <v>37134</v>
      </c>
      <c r="C12" s="3">
        <v>40</v>
      </c>
      <c r="D12" s="3">
        <v>35</v>
      </c>
      <c r="E12" s="3">
        <v>-10</v>
      </c>
      <c r="F12" s="3">
        <f>(D12-C12)*E12</f>
        <v>50</v>
      </c>
      <c r="G12" s="3">
        <f>F12-F11</f>
        <v>35</v>
      </c>
      <c r="I12" s="3">
        <f>((D11-C12)*E11)-F11</f>
        <v>10</v>
      </c>
      <c r="J12" s="3">
        <f>(E12-E11)*(D12-C12)</f>
        <v>25</v>
      </c>
      <c r="K12" s="3">
        <f>SUM(I12:J12)</f>
        <v>35</v>
      </c>
      <c r="L12" s="3"/>
      <c r="M12" s="3"/>
    </row>
    <row r="13" spans="1:13" x14ac:dyDescent="0.25">
      <c r="A13">
        <v>5</v>
      </c>
      <c r="B13" s="2">
        <v>37134</v>
      </c>
      <c r="C13" s="3">
        <v>50</v>
      </c>
      <c r="D13" s="3">
        <v>35</v>
      </c>
      <c r="E13" s="3">
        <v>-8</v>
      </c>
      <c r="F13" s="3">
        <f t="shared" ref="F13:F18" si="0">(D13-C13)*E13</f>
        <v>120</v>
      </c>
      <c r="G13" s="3">
        <f t="shared" ref="G13:G18" si="1">F13-F12</f>
        <v>70</v>
      </c>
      <c r="H13" s="3"/>
      <c r="I13" s="3">
        <f t="shared" ref="I13:I18" si="2">((D12-C13)*E12)-F12</f>
        <v>100</v>
      </c>
      <c r="J13" s="3">
        <f t="shared" ref="J13:J18" si="3">(E13-E12)*(D13-C13)</f>
        <v>-30</v>
      </c>
      <c r="K13" s="3">
        <f t="shared" ref="K13:K18" si="4">SUM(I13:J13)</f>
        <v>70</v>
      </c>
      <c r="L13" s="3"/>
      <c r="M13" s="3"/>
    </row>
    <row r="14" spans="1:13" x14ac:dyDescent="0.25">
      <c r="A14">
        <v>6</v>
      </c>
      <c r="B14" s="2">
        <v>37134</v>
      </c>
      <c r="C14" s="3">
        <v>32</v>
      </c>
      <c r="D14" s="3">
        <v>35</v>
      </c>
      <c r="E14" s="3">
        <v>-1</v>
      </c>
      <c r="F14" s="3">
        <f t="shared" si="0"/>
        <v>-3</v>
      </c>
      <c r="G14" s="3">
        <f t="shared" si="1"/>
        <v>-123</v>
      </c>
      <c r="I14" s="3">
        <f t="shared" si="2"/>
        <v>-144</v>
      </c>
      <c r="J14" s="3">
        <f t="shared" si="3"/>
        <v>21</v>
      </c>
      <c r="K14" s="3">
        <f t="shared" si="4"/>
        <v>-123</v>
      </c>
      <c r="M14" s="3"/>
    </row>
    <row r="15" spans="1:13" x14ac:dyDescent="0.25">
      <c r="A15">
        <v>7</v>
      </c>
      <c r="B15" s="2">
        <v>37134</v>
      </c>
      <c r="C15" s="3">
        <v>43</v>
      </c>
      <c r="D15" s="3">
        <v>35</v>
      </c>
      <c r="E15" s="3">
        <v>-5</v>
      </c>
      <c r="F15" s="3">
        <f t="shared" si="0"/>
        <v>40</v>
      </c>
      <c r="G15" s="3">
        <f t="shared" si="1"/>
        <v>43</v>
      </c>
      <c r="I15" s="3">
        <f t="shared" si="2"/>
        <v>11</v>
      </c>
      <c r="J15" s="3">
        <f t="shared" si="3"/>
        <v>32</v>
      </c>
      <c r="K15" s="3">
        <f t="shared" si="4"/>
        <v>43</v>
      </c>
      <c r="M15" s="3"/>
    </row>
    <row r="16" spans="1:13" x14ac:dyDescent="0.25">
      <c r="A16">
        <v>8</v>
      </c>
      <c r="B16" s="2">
        <v>37134</v>
      </c>
      <c r="C16" s="3">
        <v>51</v>
      </c>
      <c r="D16" s="3">
        <v>35</v>
      </c>
      <c r="E16" s="3">
        <v>-15</v>
      </c>
      <c r="F16" s="3">
        <f t="shared" si="0"/>
        <v>240</v>
      </c>
      <c r="G16" s="3">
        <f t="shared" si="1"/>
        <v>200</v>
      </c>
      <c r="I16" s="3">
        <f t="shared" si="2"/>
        <v>40</v>
      </c>
      <c r="J16" s="3">
        <f t="shared" si="3"/>
        <v>160</v>
      </c>
      <c r="K16" s="3">
        <f t="shared" si="4"/>
        <v>200</v>
      </c>
      <c r="M16" s="3"/>
    </row>
    <row r="17" spans="1:13" x14ac:dyDescent="0.25">
      <c r="A17">
        <v>9</v>
      </c>
      <c r="B17" s="2">
        <v>37134</v>
      </c>
      <c r="C17" s="3">
        <v>58</v>
      </c>
      <c r="D17" s="3">
        <v>35</v>
      </c>
      <c r="E17" s="3">
        <v>-10</v>
      </c>
      <c r="F17" s="3">
        <f t="shared" si="0"/>
        <v>230</v>
      </c>
      <c r="G17" s="3">
        <f t="shared" si="1"/>
        <v>-10</v>
      </c>
      <c r="I17" s="3">
        <f t="shared" si="2"/>
        <v>105</v>
      </c>
      <c r="J17" s="3">
        <f t="shared" si="3"/>
        <v>-115</v>
      </c>
      <c r="K17" s="3">
        <f t="shared" si="4"/>
        <v>-10</v>
      </c>
      <c r="M17" s="3"/>
    </row>
    <row r="18" spans="1:13" x14ac:dyDescent="0.25">
      <c r="A18">
        <v>10</v>
      </c>
      <c r="B18" s="2">
        <v>37134</v>
      </c>
      <c r="C18" s="3">
        <v>28</v>
      </c>
      <c r="D18" s="3">
        <v>35</v>
      </c>
      <c r="E18" s="3">
        <v>-12</v>
      </c>
      <c r="F18" s="3">
        <f t="shared" si="0"/>
        <v>-84</v>
      </c>
      <c r="G18" s="3">
        <f t="shared" si="1"/>
        <v>-314</v>
      </c>
      <c r="I18" s="5">
        <f t="shared" si="2"/>
        <v>-300</v>
      </c>
      <c r="J18" s="5">
        <f t="shared" si="3"/>
        <v>-14</v>
      </c>
      <c r="K18" s="5">
        <f t="shared" si="4"/>
        <v>-314</v>
      </c>
      <c r="M18" s="3"/>
    </row>
    <row r="19" spans="1:13" x14ac:dyDescent="0.25">
      <c r="I19" s="3">
        <f>SUM(I9:I18)</f>
        <v>-198</v>
      </c>
      <c r="J19" s="3">
        <f>SUM(J9:J18)</f>
        <v>64</v>
      </c>
      <c r="K19" s="3">
        <f>SUM(K9:K18)</f>
        <v>-134</v>
      </c>
    </row>
    <row r="21" spans="1:13" x14ac:dyDescent="0.25">
      <c r="A21" t="s">
        <v>11</v>
      </c>
    </row>
    <row r="22" spans="1:13" x14ac:dyDescent="0.25">
      <c r="L22" s="3"/>
    </row>
    <row r="23" spans="1:13" x14ac:dyDescent="0.25">
      <c r="A23" t="s">
        <v>7</v>
      </c>
      <c r="C23" s="4" t="s">
        <v>12</v>
      </c>
    </row>
    <row r="25" spans="1:13" x14ac:dyDescent="0.25">
      <c r="A25" t="s">
        <v>13</v>
      </c>
      <c r="C25" t="s">
        <v>14</v>
      </c>
    </row>
    <row r="65536" spans="2:2" x14ac:dyDescent="0.25">
      <c r="B65536" s="2"/>
    </row>
  </sheetData>
  <mergeCells count="2">
    <mergeCell ref="I7:K7"/>
    <mergeCell ref="C7:G7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tbusby</dc:creator>
  <cp:lastModifiedBy>Havlíček Jan</cp:lastModifiedBy>
  <dcterms:created xsi:type="dcterms:W3CDTF">2001-07-19T12:44:31Z</dcterms:created>
  <dcterms:modified xsi:type="dcterms:W3CDTF">2023-09-10T11:39:03Z</dcterms:modified>
</cp:coreProperties>
</file>