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0" windowWidth="13212" windowHeight="8808"/>
  </bookViews>
  <sheets>
    <sheet name="Report" sheetId="4" r:id="rId1"/>
    <sheet name="Summary" sheetId="6" r:id="rId2"/>
    <sheet name="Differences" sheetId="3" r:id="rId3"/>
    <sheet name="ForecastedWeather050701-051301" sheetId="2" r:id="rId4"/>
    <sheet name="ActualWeather050701-051301" sheetId="1" r:id="rId5"/>
  </sheets>
  <calcPr calcId="0"/>
</workbook>
</file>

<file path=xl/calcChain.xml><?xml version="1.0" encoding="utf-8"?>
<calcChain xmlns="http://schemas.openxmlformats.org/spreadsheetml/2006/main">
  <c r="AA3" i="1" l="1"/>
  <c r="AB3" i="1"/>
  <c r="AA4" i="1"/>
  <c r="AB4" i="1"/>
  <c r="AA5" i="1"/>
  <c r="AB5" i="1"/>
  <c r="AA6" i="1"/>
  <c r="AB6" i="1"/>
  <c r="AA7" i="1"/>
  <c r="AB7" i="1"/>
  <c r="AA8" i="1"/>
  <c r="AB8" i="1"/>
  <c r="AA9" i="1"/>
  <c r="AB9" i="1"/>
  <c r="AA11" i="1"/>
  <c r="AB11" i="1"/>
  <c r="AA12" i="1"/>
  <c r="AB12" i="1"/>
  <c r="AA13" i="1"/>
  <c r="AB13" i="1"/>
  <c r="AA14" i="1"/>
  <c r="AB14" i="1"/>
  <c r="AA15" i="1"/>
  <c r="AB15" i="1"/>
  <c r="AA16" i="1"/>
  <c r="AB16" i="1"/>
  <c r="AA17" i="1"/>
  <c r="AB17" i="1"/>
  <c r="AA19" i="1"/>
  <c r="AB19" i="1"/>
  <c r="AA20" i="1"/>
  <c r="AB20" i="1"/>
  <c r="AA21" i="1"/>
  <c r="AB21" i="1"/>
  <c r="AA22" i="1"/>
  <c r="AB22" i="1"/>
  <c r="AA23" i="1"/>
  <c r="AB23" i="1"/>
  <c r="AA24" i="1"/>
  <c r="AB24" i="1"/>
  <c r="AA25" i="1"/>
  <c r="AB25" i="1"/>
  <c r="AA27" i="1"/>
  <c r="AB27" i="1"/>
  <c r="AA28" i="1"/>
  <c r="AB28" i="1"/>
  <c r="AA29" i="1"/>
  <c r="AB29" i="1"/>
  <c r="AA30" i="1"/>
  <c r="AB30" i="1"/>
  <c r="AA31" i="1"/>
  <c r="AB31" i="1"/>
  <c r="AA32" i="1"/>
  <c r="AB32" i="1"/>
  <c r="AA33" i="1"/>
  <c r="AB33" i="1"/>
  <c r="AA35" i="1"/>
  <c r="AB35" i="1"/>
  <c r="AA36" i="1"/>
  <c r="AB36" i="1"/>
  <c r="AA37" i="1"/>
  <c r="AB37" i="1"/>
  <c r="AA38" i="1"/>
  <c r="AB38" i="1"/>
  <c r="AA39" i="1"/>
  <c r="AB39" i="1"/>
  <c r="AA40" i="1"/>
  <c r="AB40" i="1"/>
  <c r="AA41" i="1"/>
  <c r="AB41" i="1"/>
  <c r="AA43" i="1"/>
  <c r="AB43" i="1"/>
  <c r="AA44" i="1"/>
  <c r="AB44" i="1"/>
  <c r="AA45" i="1"/>
  <c r="AB45" i="1"/>
  <c r="AA46" i="1"/>
  <c r="AB46" i="1"/>
  <c r="AA47" i="1"/>
  <c r="AB47" i="1"/>
  <c r="AA48" i="1"/>
  <c r="AB48" i="1"/>
  <c r="AA49" i="1"/>
  <c r="AB49" i="1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AA3" i="3"/>
  <c r="AB3" i="3"/>
  <c r="AC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AA4" i="3"/>
  <c r="AB4" i="3"/>
  <c r="AC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AA5" i="3"/>
  <c r="AB5" i="3"/>
  <c r="AC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AA6" i="3"/>
  <c r="AB6" i="3"/>
  <c r="AC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AA7" i="3"/>
  <c r="AB7" i="3"/>
  <c r="AC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AA8" i="3"/>
  <c r="AB8" i="3"/>
  <c r="AC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AA9" i="3"/>
  <c r="AB9" i="3"/>
  <c r="AC9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AA11" i="3"/>
  <c r="AB11" i="3"/>
  <c r="AC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AA12" i="3"/>
  <c r="AB12" i="3"/>
  <c r="AC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AA13" i="3"/>
  <c r="AB13" i="3"/>
  <c r="AC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AA14" i="3"/>
  <c r="AB14" i="3"/>
  <c r="AC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AA15" i="3"/>
  <c r="AB15" i="3"/>
  <c r="AC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AA16" i="3"/>
  <c r="AB16" i="3"/>
  <c r="AC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AA17" i="3"/>
  <c r="AB17" i="3"/>
  <c r="AC17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AA19" i="3"/>
  <c r="AB19" i="3"/>
  <c r="AC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AA20" i="3"/>
  <c r="AB20" i="3"/>
  <c r="AC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AA21" i="3"/>
  <c r="AB21" i="3"/>
  <c r="AC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AA22" i="3"/>
  <c r="AB22" i="3"/>
  <c r="AC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AA23" i="3"/>
  <c r="AB23" i="3"/>
  <c r="AC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AA24" i="3"/>
  <c r="AB24" i="3"/>
  <c r="AC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AA25" i="3"/>
  <c r="AB25" i="3"/>
  <c r="AC25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AA27" i="3"/>
  <c r="AB27" i="3"/>
  <c r="AC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AA28" i="3"/>
  <c r="AB28" i="3"/>
  <c r="AC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AA29" i="3"/>
  <c r="AB29" i="3"/>
  <c r="AC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AA30" i="3"/>
  <c r="AB30" i="3"/>
  <c r="AC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AA31" i="3"/>
  <c r="AB31" i="3"/>
  <c r="AC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AA32" i="3"/>
  <c r="AB32" i="3"/>
  <c r="AC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AA33" i="3"/>
  <c r="AB33" i="3"/>
  <c r="AC33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AA35" i="3"/>
  <c r="AB35" i="3"/>
  <c r="AC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AA36" i="3"/>
  <c r="AB36" i="3"/>
  <c r="AC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AA37" i="3"/>
  <c r="AB37" i="3"/>
  <c r="AC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AA38" i="3"/>
  <c r="AB38" i="3"/>
  <c r="AC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AA39" i="3"/>
  <c r="AB39" i="3"/>
  <c r="AC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AA40" i="3"/>
  <c r="AB40" i="3"/>
  <c r="AC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AA41" i="3"/>
  <c r="AB41" i="3"/>
  <c r="AC41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AA43" i="3"/>
  <c r="AB43" i="3"/>
  <c r="AC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AA44" i="3"/>
  <c r="AB44" i="3"/>
  <c r="AC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AA45" i="3"/>
  <c r="AB45" i="3"/>
  <c r="AC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AA46" i="3"/>
  <c r="AB46" i="3"/>
  <c r="AC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AA47" i="3"/>
  <c r="AB47" i="3"/>
  <c r="AC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AA48" i="3"/>
  <c r="AB48" i="3"/>
  <c r="AC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AA49" i="3"/>
  <c r="AB49" i="3"/>
  <c r="AC49" i="3"/>
  <c r="AA3" i="2"/>
  <c r="AB3" i="2"/>
  <c r="AA4" i="2"/>
  <c r="AB4" i="2"/>
  <c r="AA5" i="2"/>
  <c r="AB5" i="2"/>
  <c r="AA6" i="2"/>
  <c r="AB6" i="2"/>
  <c r="AA7" i="2"/>
  <c r="AB7" i="2"/>
  <c r="AA8" i="2"/>
  <c r="AB8" i="2"/>
  <c r="AA9" i="2"/>
  <c r="AB9" i="2"/>
  <c r="AA11" i="2"/>
  <c r="AB11" i="2"/>
  <c r="AA12" i="2"/>
  <c r="AB12" i="2"/>
  <c r="AA13" i="2"/>
  <c r="AB13" i="2"/>
  <c r="AA14" i="2"/>
  <c r="AB14" i="2"/>
  <c r="AA15" i="2"/>
  <c r="AB15" i="2"/>
  <c r="AA16" i="2"/>
  <c r="AB16" i="2"/>
  <c r="AA17" i="2"/>
  <c r="AB17" i="2"/>
  <c r="AA19" i="2"/>
  <c r="AB19" i="2"/>
  <c r="AA20" i="2"/>
  <c r="AB20" i="2"/>
  <c r="AA21" i="2"/>
  <c r="AB21" i="2"/>
  <c r="AA22" i="2"/>
  <c r="AB22" i="2"/>
  <c r="AA23" i="2"/>
  <c r="AB23" i="2"/>
  <c r="AA24" i="2"/>
  <c r="AB24" i="2"/>
  <c r="AA25" i="2"/>
  <c r="AB25" i="2"/>
  <c r="AA27" i="2"/>
  <c r="AB27" i="2"/>
  <c r="AA28" i="2"/>
  <c r="AB28" i="2"/>
  <c r="AA29" i="2"/>
  <c r="AB29" i="2"/>
  <c r="AA30" i="2"/>
  <c r="AB30" i="2"/>
  <c r="AA31" i="2"/>
  <c r="AB31" i="2"/>
  <c r="AA32" i="2"/>
  <c r="AB32" i="2"/>
  <c r="AA33" i="2"/>
  <c r="AB33" i="2"/>
  <c r="AA35" i="2"/>
  <c r="AB35" i="2"/>
  <c r="AA36" i="2"/>
  <c r="AB36" i="2"/>
  <c r="AA37" i="2"/>
  <c r="AB37" i="2"/>
  <c r="AA38" i="2"/>
  <c r="AB38" i="2"/>
  <c r="AA39" i="2"/>
  <c r="AB39" i="2"/>
  <c r="AA40" i="2"/>
  <c r="AB40" i="2"/>
  <c r="AA41" i="2"/>
  <c r="AB41" i="2"/>
  <c r="AA43" i="2"/>
  <c r="AB43" i="2"/>
  <c r="AA44" i="2"/>
  <c r="AB44" i="2"/>
  <c r="AA45" i="2"/>
  <c r="AB45" i="2"/>
  <c r="AA46" i="2"/>
  <c r="AB46" i="2"/>
  <c r="AA47" i="2"/>
  <c r="AB47" i="2"/>
  <c r="AA48" i="2"/>
  <c r="AB48" i="2"/>
  <c r="AA49" i="2"/>
  <c r="AB49" i="2"/>
  <c r="B4" i="4"/>
  <c r="C4" i="4"/>
  <c r="F4" i="4"/>
  <c r="G4" i="4"/>
  <c r="F7" i="4"/>
  <c r="B8" i="4"/>
  <c r="C8" i="4"/>
  <c r="D8" i="4"/>
  <c r="G8" i="4"/>
  <c r="H8" i="4"/>
  <c r="I8" i="4"/>
  <c r="K8" i="4"/>
  <c r="L8" i="4"/>
  <c r="M8" i="4"/>
  <c r="N8" i="4"/>
  <c r="G9" i="4"/>
  <c r="H9" i="4"/>
  <c r="I9" i="4"/>
  <c r="K9" i="4"/>
  <c r="L9" i="4"/>
  <c r="M9" i="4"/>
  <c r="N9" i="4"/>
  <c r="G10" i="4"/>
  <c r="H10" i="4"/>
  <c r="I10" i="4"/>
  <c r="K10" i="4"/>
  <c r="L10" i="4"/>
  <c r="M10" i="4"/>
  <c r="N10" i="4"/>
  <c r="F11" i="4"/>
  <c r="K11" i="4"/>
  <c r="L11" i="4"/>
  <c r="M11" i="4"/>
  <c r="N11" i="4"/>
  <c r="A12" i="4"/>
  <c r="B12" i="4"/>
  <c r="C12" i="4"/>
  <c r="D12" i="4"/>
  <c r="G12" i="4"/>
  <c r="H12" i="4"/>
  <c r="I12" i="4"/>
  <c r="K12" i="4"/>
  <c r="L12" i="4"/>
  <c r="M12" i="4"/>
  <c r="N12" i="4"/>
  <c r="A13" i="4"/>
  <c r="B13" i="4"/>
  <c r="C13" i="4"/>
  <c r="D13" i="4"/>
  <c r="G13" i="4"/>
  <c r="H13" i="4"/>
  <c r="I13" i="4"/>
  <c r="K13" i="4"/>
  <c r="L13" i="4"/>
  <c r="M13" i="4"/>
  <c r="N13" i="4"/>
  <c r="A14" i="4"/>
  <c r="B14" i="4"/>
  <c r="C14" i="4"/>
  <c r="D14" i="4"/>
  <c r="G14" i="4"/>
  <c r="H14" i="4"/>
  <c r="I14" i="4"/>
  <c r="K14" i="4"/>
  <c r="L14" i="4"/>
  <c r="M14" i="4"/>
  <c r="N14" i="4"/>
  <c r="A15" i="4"/>
  <c r="B15" i="4"/>
  <c r="C15" i="4"/>
  <c r="D15" i="4"/>
  <c r="F15" i="4"/>
  <c r="A16" i="4"/>
  <c r="B16" i="4"/>
  <c r="C16" i="4"/>
  <c r="D16" i="4"/>
  <c r="G16" i="4"/>
  <c r="H16" i="4"/>
  <c r="I16" i="4"/>
  <c r="K16" i="4"/>
  <c r="L16" i="4"/>
  <c r="M16" i="4"/>
  <c r="N16" i="4"/>
  <c r="A17" i="4"/>
  <c r="B17" i="4"/>
  <c r="C17" i="4"/>
  <c r="D17" i="4"/>
  <c r="G17" i="4"/>
  <c r="H17" i="4"/>
  <c r="I17" i="4"/>
  <c r="K17" i="4"/>
  <c r="L17" i="4"/>
  <c r="M17" i="4"/>
  <c r="N17" i="4"/>
  <c r="A18" i="4"/>
  <c r="B18" i="4"/>
  <c r="C18" i="4"/>
  <c r="D18" i="4"/>
  <c r="G18" i="4"/>
  <c r="H18" i="4"/>
  <c r="I18" i="4"/>
  <c r="K18" i="4"/>
  <c r="L18" i="4"/>
  <c r="M18" i="4"/>
  <c r="N18" i="4"/>
  <c r="F19" i="4"/>
  <c r="K19" i="4"/>
  <c r="L19" i="4"/>
  <c r="M19" i="4"/>
  <c r="N19" i="4"/>
  <c r="G20" i="4"/>
  <c r="H20" i="4"/>
  <c r="I20" i="4"/>
  <c r="K20" i="4"/>
  <c r="L20" i="4"/>
  <c r="M20" i="4"/>
  <c r="N20" i="4"/>
  <c r="G21" i="4"/>
  <c r="H21" i="4"/>
  <c r="I21" i="4"/>
  <c r="K21" i="4"/>
  <c r="L21" i="4"/>
  <c r="M21" i="4"/>
  <c r="N21" i="4"/>
  <c r="B22" i="4"/>
  <c r="C22" i="4"/>
  <c r="D22" i="4"/>
  <c r="G22" i="4"/>
  <c r="H22" i="4"/>
  <c r="I22" i="4"/>
  <c r="K22" i="4"/>
  <c r="L22" i="4"/>
  <c r="M22" i="4"/>
  <c r="N22" i="4"/>
  <c r="B23" i="4"/>
  <c r="C23" i="4"/>
  <c r="D23" i="4"/>
  <c r="F23" i="4"/>
  <c r="B24" i="4"/>
  <c r="C24" i="4"/>
  <c r="D24" i="4"/>
  <c r="G24" i="4"/>
  <c r="H24" i="4"/>
  <c r="I24" i="4"/>
  <c r="K24" i="4"/>
  <c r="L24" i="4"/>
  <c r="M24" i="4"/>
  <c r="N24" i="4"/>
  <c r="G25" i="4"/>
  <c r="H25" i="4"/>
  <c r="I25" i="4"/>
  <c r="K25" i="4"/>
  <c r="L25" i="4"/>
  <c r="M25" i="4"/>
  <c r="N25" i="4"/>
  <c r="G26" i="4"/>
  <c r="H26" i="4"/>
  <c r="I26" i="4"/>
  <c r="K26" i="4"/>
  <c r="L26" i="4"/>
  <c r="M26" i="4"/>
  <c r="N26" i="4"/>
  <c r="F27" i="4"/>
  <c r="K27" i="4"/>
  <c r="L27" i="4"/>
  <c r="M27" i="4"/>
  <c r="N27" i="4"/>
  <c r="G28" i="4"/>
  <c r="H28" i="4"/>
  <c r="I28" i="4"/>
  <c r="K28" i="4"/>
  <c r="L28" i="4"/>
  <c r="M28" i="4"/>
  <c r="N28" i="4"/>
  <c r="G29" i="4"/>
  <c r="H29" i="4"/>
  <c r="I29" i="4"/>
  <c r="K29" i="4"/>
  <c r="L29" i="4"/>
  <c r="M29" i="4"/>
  <c r="N29" i="4"/>
  <c r="G30" i="4"/>
  <c r="H30" i="4"/>
  <c r="I30" i="4"/>
  <c r="K30" i="4"/>
  <c r="L30" i="4"/>
  <c r="M30" i="4"/>
  <c r="N30" i="4"/>
  <c r="F31" i="4"/>
  <c r="G32" i="4"/>
  <c r="H32" i="4"/>
  <c r="I32" i="4"/>
  <c r="G33" i="4"/>
  <c r="H33" i="4"/>
  <c r="I33" i="4"/>
  <c r="G34" i="4"/>
  <c r="H34" i="4"/>
  <c r="I34" i="4"/>
  <c r="A3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AA3" i="6"/>
  <c r="AB3" i="6"/>
  <c r="AC3" i="6"/>
  <c r="AE3" i="6"/>
  <c r="AF3" i="6"/>
  <c r="AH3" i="6"/>
  <c r="AI3" i="6"/>
  <c r="A4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AA4" i="6"/>
  <c r="AB4" i="6"/>
  <c r="AC4" i="6"/>
  <c r="AE4" i="6"/>
  <c r="AF4" i="6"/>
  <c r="AH4" i="6"/>
  <c r="AI4" i="6"/>
  <c r="A5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AA5" i="6"/>
  <c r="AB5" i="6"/>
  <c r="AC5" i="6"/>
  <c r="AE5" i="6"/>
  <c r="AF5" i="6"/>
  <c r="AH5" i="6"/>
  <c r="AI5" i="6"/>
  <c r="A6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AA6" i="6"/>
  <c r="AB6" i="6"/>
  <c r="AC6" i="6"/>
  <c r="AE6" i="6"/>
  <c r="AF6" i="6"/>
  <c r="AH6" i="6"/>
  <c r="AI6" i="6"/>
  <c r="A7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AA7" i="6"/>
  <c r="AB7" i="6"/>
  <c r="AC7" i="6"/>
  <c r="AE7" i="6"/>
  <c r="AF7" i="6"/>
  <c r="AH7" i="6"/>
  <c r="AI7" i="6"/>
  <c r="A8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AA8" i="6"/>
  <c r="AB8" i="6"/>
  <c r="AC8" i="6"/>
  <c r="AE8" i="6"/>
  <c r="AF8" i="6"/>
  <c r="AH8" i="6"/>
  <c r="AI8" i="6"/>
  <c r="A9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AA9" i="6"/>
  <c r="AB9" i="6"/>
  <c r="AC9" i="6"/>
  <c r="AE9" i="6"/>
  <c r="AF9" i="6"/>
  <c r="AH9" i="6"/>
  <c r="AI9" i="6"/>
  <c r="A11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AA11" i="6"/>
  <c r="AB11" i="6"/>
  <c r="AC11" i="6"/>
  <c r="AE11" i="6"/>
  <c r="AF11" i="6"/>
  <c r="AH11" i="6"/>
  <c r="AI11" i="6"/>
  <c r="A12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AA12" i="6"/>
  <c r="AB12" i="6"/>
  <c r="AC12" i="6"/>
  <c r="AE12" i="6"/>
  <c r="AF12" i="6"/>
  <c r="AH12" i="6"/>
  <c r="AI12" i="6"/>
  <c r="A13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AA13" i="6"/>
  <c r="AB13" i="6"/>
  <c r="AC13" i="6"/>
  <c r="AE13" i="6"/>
  <c r="AF13" i="6"/>
  <c r="AH13" i="6"/>
  <c r="AI13" i="6"/>
  <c r="A14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AA14" i="6"/>
  <c r="AB14" i="6"/>
  <c r="AC14" i="6"/>
  <c r="AE14" i="6"/>
  <c r="AF14" i="6"/>
  <c r="AH14" i="6"/>
  <c r="AI14" i="6"/>
  <c r="A15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AA15" i="6"/>
  <c r="AB15" i="6"/>
  <c r="AC15" i="6"/>
  <c r="AE15" i="6"/>
  <c r="AF15" i="6"/>
  <c r="AH15" i="6"/>
  <c r="AI15" i="6"/>
  <c r="A16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AA16" i="6"/>
  <c r="AB16" i="6"/>
  <c r="AC16" i="6"/>
  <c r="AE16" i="6"/>
  <c r="AF16" i="6"/>
  <c r="AH16" i="6"/>
  <c r="AI16" i="6"/>
  <c r="A17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AA17" i="6"/>
  <c r="AB17" i="6"/>
  <c r="AC17" i="6"/>
  <c r="AE17" i="6"/>
  <c r="AF17" i="6"/>
  <c r="AH17" i="6"/>
  <c r="AI17" i="6"/>
  <c r="A19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AA19" i="6"/>
  <c r="AB19" i="6"/>
  <c r="AC19" i="6"/>
  <c r="AE19" i="6"/>
  <c r="AF19" i="6"/>
  <c r="AH19" i="6"/>
  <c r="AI19" i="6"/>
  <c r="A20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AA20" i="6"/>
  <c r="AB20" i="6"/>
  <c r="AC20" i="6"/>
  <c r="AE20" i="6"/>
  <c r="AF20" i="6"/>
  <c r="AH20" i="6"/>
  <c r="AI20" i="6"/>
  <c r="A21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AA21" i="6"/>
  <c r="AB21" i="6"/>
  <c r="AC21" i="6"/>
  <c r="AE21" i="6"/>
  <c r="AF21" i="6"/>
  <c r="AH21" i="6"/>
  <c r="AI21" i="6"/>
  <c r="A22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AA22" i="6"/>
  <c r="AB22" i="6"/>
  <c r="AC22" i="6"/>
  <c r="AE22" i="6"/>
  <c r="AF22" i="6"/>
  <c r="AH22" i="6"/>
  <c r="AI22" i="6"/>
  <c r="A23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AA23" i="6"/>
  <c r="AB23" i="6"/>
  <c r="AC23" i="6"/>
  <c r="AE23" i="6"/>
  <c r="AF23" i="6"/>
  <c r="AH23" i="6"/>
  <c r="AI23" i="6"/>
  <c r="A24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AA24" i="6"/>
  <c r="AB24" i="6"/>
  <c r="AC24" i="6"/>
  <c r="AE24" i="6"/>
  <c r="AF24" i="6"/>
  <c r="AH24" i="6"/>
  <c r="AI24" i="6"/>
  <c r="A25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AA25" i="6"/>
  <c r="AB25" i="6"/>
  <c r="AC25" i="6"/>
  <c r="AE25" i="6"/>
  <c r="AF25" i="6"/>
  <c r="AH25" i="6"/>
  <c r="AI25" i="6"/>
</calcChain>
</file>

<file path=xl/sharedStrings.xml><?xml version="1.0" encoding="utf-8"?>
<sst xmlns="http://schemas.openxmlformats.org/spreadsheetml/2006/main" count="174" uniqueCount="33">
  <si>
    <t>PGE</t>
  </si>
  <si>
    <t>SDGE</t>
  </si>
  <si>
    <t>SCE</t>
  </si>
  <si>
    <t>PGE2</t>
  </si>
  <si>
    <t>SCE2</t>
  </si>
  <si>
    <t>SDGE2</t>
  </si>
  <si>
    <t>Forecasted Weather</t>
  </si>
  <si>
    <t>Actual Weather</t>
  </si>
  <si>
    <t>Difference Summary</t>
  </si>
  <si>
    <t>Week</t>
  </si>
  <si>
    <t>Total Differences by Week</t>
  </si>
  <si>
    <t>Total Differences by Day</t>
  </si>
  <si>
    <t>Total Utility Differences by Week</t>
  </si>
  <si>
    <t>Total Utility Differences by Day</t>
  </si>
  <si>
    <t>Total Daily Differences by Utility</t>
  </si>
  <si>
    <r>
      <t xml:space="preserve">FORECAST USING </t>
    </r>
    <r>
      <rPr>
        <b/>
        <i/>
        <u/>
        <sz val="10"/>
        <color indexed="10"/>
        <rFont val="Arial"/>
        <family val="2"/>
      </rPr>
      <t>ACTUAL</t>
    </r>
    <r>
      <rPr>
        <b/>
        <sz val="10"/>
        <color indexed="10"/>
        <rFont val="Arial"/>
        <family val="2"/>
      </rPr>
      <t xml:space="preserve"> WEATHER DATA</t>
    </r>
  </si>
  <si>
    <r>
      <t xml:space="preserve">FORECAST USING </t>
    </r>
    <r>
      <rPr>
        <b/>
        <i/>
        <u/>
        <sz val="10"/>
        <color indexed="10"/>
        <rFont val="Arial"/>
        <family val="2"/>
      </rPr>
      <t>FORECASTED</t>
    </r>
    <r>
      <rPr>
        <b/>
        <sz val="10"/>
        <color indexed="10"/>
        <rFont val="Arial"/>
        <family val="2"/>
      </rPr>
      <t xml:space="preserve"> WEATHER DATA</t>
    </r>
  </si>
  <si>
    <r>
      <t xml:space="preserve">DIFFERENCE IN FORECAST ( FORECASTED WEATHER - ACTUAL WEATHER ) - </t>
    </r>
    <r>
      <rPr>
        <b/>
        <i/>
        <u/>
        <sz val="10"/>
        <color indexed="10"/>
        <rFont val="Arial"/>
        <family val="2"/>
      </rPr>
      <t>SEPARATE BOOKS</t>
    </r>
  </si>
  <si>
    <r>
      <t xml:space="preserve">DIFFERENCE IN FORECAST ( FORECASTED WEATHER - ACTUAL WEATHER ) - </t>
    </r>
    <r>
      <rPr>
        <b/>
        <i/>
        <u/>
        <sz val="10"/>
        <color indexed="10"/>
        <rFont val="Arial"/>
        <family val="2"/>
      </rPr>
      <t>COMBINED BOOKS</t>
    </r>
  </si>
  <si>
    <t>to</t>
  </si>
  <si>
    <t>PERIOD:</t>
  </si>
  <si>
    <t>Monday</t>
  </si>
  <si>
    <t>Sunday</t>
  </si>
  <si>
    <t>Tuesday</t>
  </si>
  <si>
    <t>Wednesday</t>
  </si>
  <si>
    <t>Thursday</t>
  </si>
  <si>
    <t>Friday</t>
  </si>
  <si>
    <t>Saturday</t>
  </si>
  <si>
    <t xml:space="preserve">DIFFERENCES IN FORECASTS USING FORECASTED AND ACTUAL WEATHER DATA </t>
  </si>
  <si>
    <t>( FORECASTED - ACTUAL, MWh )</t>
  </si>
  <si>
    <t>Daily Total</t>
  </si>
  <si>
    <t>Hrly. Max</t>
  </si>
  <si>
    <t>Hrly. Avg.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</si>
</sst>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i/>
      <u/>
      <sz val="10"/>
      <color indexed="10"/>
      <name val="Arial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4" fontId="1" fillId="2" borderId="3" xfId="0" applyNumberFormat="1" applyFont="1" applyFill="1" applyBorder="1"/>
    <xf numFmtId="14" fontId="1" fillId="2" borderId="4" xfId="0" applyNumberFormat="1" applyFont="1" applyFill="1" applyBorder="1"/>
    <xf numFmtId="14" fontId="1" fillId="2" borderId="5" xfId="0" applyNumberFormat="1" applyFont="1" applyFill="1" applyBorder="1"/>
    <xf numFmtId="0" fontId="2" fillId="2" borderId="6" xfId="0" applyFont="1" applyFill="1" applyBorder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164" fontId="0" fillId="3" borderId="11" xfId="0" applyNumberFormat="1" applyFill="1" applyBorder="1"/>
    <xf numFmtId="164" fontId="0" fillId="3" borderId="1" xfId="0" applyNumberFormat="1" applyFill="1" applyBorder="1"/>
    <xf numFmtId="164" fontId="0" fillId="3" borderId="2" xfId="0" applyNumberFormat="1" applyFill="1" applyBorder="1"/>
    <xf numFmtId="164" fontId="0" fillId="3" borderId="3" xfId="0" applyNumberFormat="1" applyFill="1" applyBorder="1"/>
    <xf numFmtId="164" fontId="0" fillId="3" borderId="0" xfId="0" applyNumberFormat="1" applyFill="1" applyBorder="1"/>
    <xf numFmtId="164" fontId="0" fillId="3" borderId="12" xfId="0" applyNumberFormat="1" applyFill="1" applyBorder="1"/>
    <xf numFmtId="164" fontId="0" fillId="3" borderId="13" xfId="0" applyNumberFormat="1" applyFill="1" applyBorder="1"/>
    <xf numFmtId="164" fontId="0" fillId="3" borderId="9" xfId="0" applyNumberFormat="1" applyFill="1" applyBorder="1"/>
    <xf numFmtId="164" fontId="0" fillId="3" borderId="10" xfId="0" applyNumberFormat="1" applyFill="1" applyBorder="1"/>
    <xf numFmtId="164" fontId="0" fillId="0" borderId="0" xfId="0" applyNumberFormat="1"/>
    <xf numFmtId="0" fontId="0" fillId="0" borderId="0" xfId="0" applyAlignment="1">
      <alignment horizontal="center"/>
    </xf>
    <xf numFmtId="0" fontId="1" fillId="2" borderId="11" xfId="0" applyFont="1" applyFill="1" applyBorder="1" applyAlignment="1">
      <alignment horizontal="center"/>
    </xf>
    <xf numFmtId="164" fontId="0" fillId="3" borderId="1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164" fontId="0" fillId="3" borderId="12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164" fontId="0" fillId="3" borderId="9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14" fontId="1" fillId="2" borderId="14" xfId="0" applyNumberFormat="1" applyFont="1" applyFill="1" applyBorder="1"/>
    <xf numFmtId="14" fontId="2" fillId="0" borderId="0" xfId="0" applyNumberFormat="1" applyFont="1" applyAlignment="1">
      <alignment horizontal="left"/>
    </xf>
    <xf numFmtId="0" fontId="1" fillId="2" borderId="15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left"/>
    </xf>
    <xf numFmtId="0" fontId="1" fillId="2" borderId="4" xfId="0" applyFont="1" applyFill="1" applyBorder="1" applyAlignment="1">
      <alignment horizontal="right"/>
    </xf>
    <xf numFmtId="0" fontId="1" fillId="2" borderId="5" xfId="0" applyFont="1" applyFill="1" applyBorder="1" applyAlignment="1">
      <alignment horizontal="right"/>
    </xf>
    <xf numFmtId="164" fontId="1" fillId="2" borderId="4" xfId="0" applyNumberFormat="1" applyFont="1" applyFill="1" applyBorder="1" applyAlignment="1">
      <alignment horizontal="right"/>
    </xf>
    <xf numFmtId="164" fontId="1" fillId="2" borderId="5" xfId="0" applyNumberFormat="1" applyFont="1" applyFill="1" applyBorder="1" applyAlignment="1">
      <alignment horizontal="right"/>
    </xf>
    <xf numFmtId="0" fontId="0" fillId="2" borderId="6" xfId="0" applyFill="1" applyBorder="1"/>
    <xf numFmtId="14" fontId="2" fillId="2" borderId="6" xfId="0" applyNumberFormat="1" applyFont="1" applyFill="1" applyBorder="1" applyAlignment="1"/>
    <xf numFmtId="14" fontId="1" fillId="2" borderId="4" xfId="0" applyNumberFormat="1" applyFont="1" applyFill="1" applyBorder="1" applyAlignment="1"/>
    <xf numFmtId="14" fontId="1" fillId="2" borderId="5" xfId="0" applyNumberFormat="1" applyFont="1" applyFill="1" applyBorder="1" applyAlignment="1"/>
    <xf numFmtId="164" fontId="1" fillId="2" borderId="14" xfId="0" applyNumberFormat="1" applyFont="1" applyFill="1" applyBorder="1" applyAlignment="1">
      <alignment horizontal="right"/>
    </xf>
    <xf numFmtId="164" fontId="1" fillId="2" borderId="6" xfId="0" applyNumberFormat="1" applyFont="1" applyFill="1" applyBorder="1" applyAlignment="1">
      <alignment horizontal="right"/>
    </xf>
    <xf numFmtId="164" fontId="0" fillId="3" borderId="7" xfId="0" applyNumberFormat="1" applyFill="1" applyBorder="1"/>
    <xf numFmtId="164" fontId="0" fillId="3" borderId="8" xfId="0" applyNumberFormat="1" applyFill="1" applyBorder="1"/>
    <xf numFmtId="0" fontId="1" fillId="3" borderId="15" xfId="0" applyFont="1" applyFill="1" applyBorder="1"/>
    <xf numFmtId="0" fontId="2" fillId="3" borderId="7" xfId="0" applyFont="1" applyFill="1" applyBorder="1" applyAlignment="1">
      <alignment horizontal="center"/>
    </xf>
    <xf numFmtId="14" fontId="2" fillId="3" borderId="7" xfId="0" applyNumberFormat="1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2" fillId="3" borderId="7" xfId="0" applyFont="1" applyFill="1" applyBorder="1"/>
    <xf numFmtId="14" fontId="2" fillId="3" borderId="8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showGridLines="0" tabSelected="1" workbookViewId="0">
      <selection sqref="A1:N1"/>
    </sheetView>
  </sheetViews>
  <sheetFormatPr defaultRowHeight="13.2" x14ac:dyDescent="0.25"/>
  <cols>
    <col min="1" max="1" width="9.109375" style="1" customWidth="1"/>
    <col min="2" max="2" width="10.6640625" bestFit="1" customWidth="1"/>
    <col min="3" max="3" width="9.6640625" bestFit="1" customWidth="1"/>
    <col min="4" max="4" width="9.5546875" bestFit="1" customWidth="1"/>
    <col min="5" max="5" width="1.6640625" customWidth="1"/>
    <col min="7" max="7" width="10.6640625" bestFit="1" customWidth="1"/>
    <col min="8" max="8" width="9.6640625" bestFit="1" customWidth="1"/>
    <col min="9" max="9" width="9.5546875" bestFit="1" customWidth="1"/>
    <col min="10" max="10" width="1.6640625" customWidth="1"/>
    <col min="11" max="11" width="9.5546875" customWidth="1"/>
    <col min="12" max="12" width="10.6640625" bestFit="1" customWidth="1"/>
    <col min="13" max="13" width="9.6640625" bestFit="1" customWidth="1"/>
    <col min="14" max="14" width="9.5546875" bestFit="1" customWidth="1"/>
    <col min="16" max="17" width="0" hidden="1" customWidth="1"/>
  </cols>
  <sheetData>
    <row r="1" spans="1:17" ht="13.8" x14ac:dyDescent="0.25">
      <c r="A1" s="57" t="s">
        <v>28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</row>
    <row r="2" spans="1:17" x14ac:dyDescent="0.25">
      <c r="A2" s="58" t="s">
        <v>29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</row>
    <row r="3" spans="1:17" ht="13.8" thickBot="1" x14ac:dyDescent="0.3"/>
    <row r="4" spans="1:17" ht="13.8" thickBot="1" x14ac:dyDescent="0.3">
      <c r="A4" s="51" t="s">
        <v>20</v>
      </c>
      <c r="B4" s="52" t="str">
        <f>VLOOKUP(WEEKDAY(C4),P4:Q10,2)</f>
        <v>Monday</v>
      </c>
      <c r="C4" s="53">
        <f>A12</f>
        <v>37032</v>
      </c>
      <c r="D4" s="54" t="s">
        <v>19</v>
      </c>
      <c r="E4" s="55"/>
      <c r="F4" s="52" t="str">
        <f>VLOOKUP(WEEKDAY(G4),P4:Q10,2)</f>
        <v>Sunday</v>
      </c>
      <c r="G4" s="56">
        <f>A18</f>
        <v>37038</v>
      </c>
      <c r="P4">
        <v>1</v>
      </c>
      <c r="Q4" t="s">
        <v>22</v>
      </c>
    </row>
    <row r="5" spans="1:17" x14ac:dyDescent="0.25">
      <c r="P5">
        <v>2</v>
      </c>
      <c r="Q5" t="s">
        <v>21</v>
      </c>
    </row>
    <row r="6" spans="1:17" ht="13.8" thickBot="1" x14ac:dyDescent="0.3">
      <c r="A6" s="36" t="s">
        <v>10</v>
      </c>
      <c r="F6" s="36" t="s">
        <v>13</v>
      </c>
      <c r="K6" s="2" t="s">
        <v>14</v>
      </c>
      <c r="L6" s="34"/>
      <c r="M6" s="34"/>
      <c r="N6" s="34"/>
      <c r="P6">
        <v>3</v>
      </c>
      <c r="Q6" t="s">
        <v>23</v>
      </c>
    </row>
    <row r="7" spans="1:17" ht="13.8" thickBot="1" x14ac:dyDescent="0.3">
      <c r="A7" s="43"/>
      <c r="B7" s="37" t="s">
        <v>30</v>
      </c>
      <c r="C7" s="9" t="s">
        <v>32</v>
      </c>
      <c r="D7" s="10" t="s">
        <v>31</v>
      </c>
      <c r="F7" s="38">
        <f>K8</f>
        <v>37032</v>
      </c>
      <c r="G7" s="37" t="s">
        <v>30</v>
      </c>
      <c r="H7" s="9" t="s">
        <v>32</v>
      </c>
      <c r="I7" s="10" t="s">
        <v>31</v>
      </c>
      <c r="K7" s="8" t="s">
        <v>0</v>
      </c>
      <c r="L7" s="37" t="s">
        <v>30</v>
      </c>
      <c r="M7" s="9" t="s">
        <v>32</v>
      </c>
      <c r="N7" s="10" t="s">
        <v>31</v>
      </c>
      <c r="P7">
        <v>4</v>
      </c>
      <c r="Q7" t="s">
        <v>24</v>
      </c>
    </row>
    <row r="8" spans="1:17" ht="13.8" thickBot="1" x14ac:dyDescent="0.3">
      <c r="A8" s="48" t="s">
        <v>9</v>
      </c>
      <c r="B8" s="49">
        <f>SUM(B12:B18)</f>
        <v>76.424743136244246</v>
      </c>
      <c r="C8" s="49">
        <f>SUM(C12:C18)</f>
        <v>3.1843642973435111</v>
      </c>
      <c r="D8" s="50">
        <f>IF(ABS(MAX(D12:D18))&lt;ABS(MIN(D12:D18)),MIN(D12:D18),MAX(D12:D18))</f>
        <v>-12.908947657880169</v>
      </c>
      <c r="F8" s="39" t="s">
        <v>0</v>
      </c>
      <c r="G8" s="16">
        <f>L8</f>
        <v>-2.7698514486473869E-6</v>
      </c>
      <c r="H8" s="17">
        <f>M8</f>
        <v>-1.1541047702697445E-7</v>
      </c>
      <c r="I8" s="18">
        <f>N8</f>
        <v>-4.9186771633458193E-7</v>
      </c>
      <c r="K8" s="6">
        <f>'ActualWeather050701-051301'!A3</f>
        <v>37032</v>
      </c>
      <c r="L8" s="25">
        <f>Differences!AA3</f>
        <v>-2.7698514486473869E-6</v>
      </c>
      <c r="M8" s="26">
        <f>Differences!AB3</f>
        <v>-1.1541047702697445E-7</v>
      </c>
      <c r="N8" s="27">
        <f>Differences!AC3</f>
        <v>-4.9186771633458193E-7</v>
      </c>
      <c r="P8">
        <v>5</v>
      </c>
      <c r="Q8" t="s">
        <v>25</v>
      </c>
    </row>
    <row r="9" spans="1:17" x14ac:dyDescent="0.25">
      <c r="A9"/>
      <c r="F9" s="39" t="s">
        <v>1</v>
      </c>
      <c r="G9" s="16">
        <f>L16</f>
        <v>-163.50941907159745</v>
      </c>
      <c r="H9" s="17">
        <f>M16</f>
        <v>-6.8128924613165607</v>
      </c>
      <c r="I9" s="18">
        <f>N16</f>
        <v>-12.908947657880169</v>
      </c>
      <c r="K9" s="6">
        <f>'ActualWeather050701-051301'!A4</f>
        <v>37033</v>
      </c>
      <c r="L9" s="28">
        <f>Differences!AA4</f>
        <v>-19.669326608832833</v>
      </c>
      <c r="M9" s="29">
        <f>Differences!AB4</f>
        <v>-0.81955527536803474</v>
      </c>
      <c r="N9" s="30">
        <f>Differences!AC4</f>
        <v>-1.6782615796519167</v>
      </c>
      <c r="P9">
        <v>6</v>
      </c>
      <c r="Q9" t="s">
        <v>26</v>
      </c>
    </row>
    <row r="10" spans="1:17" ht="13.8" thickBot="1" x14ac:dyDescent="0.3">
      <c r="A10" s="36" t="s">
        <v>11</v>
      </c>
      <c r="F10" s="39" t="s">
        <v>2</v>
      </c>
      <c r="G10" s="16">
        <f>L24</f>
        <v>16.345196100035572</v>
      </c>
      <c r="H10" s="17">
        <f>M24</f>
        <v>0.68104983750148218</v>
      </c>
      <c r="I10" s="18">
        <f>N24</f>
        <v>0.77895843107973839</v>
      </c>
      <c r="K10" s="6">
        <f>'ActualWeather050701-051301'!A5</f>
        <v>37034</v>
      </c>
      <c r="L10" s="28">
        <f>Differences!AA5</f>
        <v>4.371697425928609</v>
      </c>
      <c r="M10" s="29">
        <f>Differences!AB5</f>
        <v>0.18215405941369203</v>
      </c>
      <c r="N10" s="30">
        <f>Differences!AC5</f>
        <v>0.37259425596604245</v>
      </c>
      <c r="P10">
        <v>7</v>
      </c>
      <c r="Q10" t="s">
        <v>27</v>
      </c>
    </row>
    <row r="11" spans="1:17" ht="13.8" thickBot="1" x14ac:dyDescent="0.3">
      <c r="A11" s="44"/>
      <c r="B11" s="37" t="s">
        <v>30</v>
      </c>
      <c r="C11" s="9" t="s">
        <v>32</v>
      </c>
      <c r="D11" s="10" t="s">
        <v>31</v>
      </c>
      <c r="F11" s="38">
        <f>K9</f>
        <v>37033</v>
      </c>
      <c r="G11" s="37" t="s">
        <v>30</v>
      </c>
      <c r="H11" s="9" t="s">
        <v>32</v>
      </c>
      <c r="I11" s="10" t="s">
        <v>31</v>
      </c>
      <c r="K11" s="6">
        <f>'ActualWeather050701-051301'!A6</f>
        <v>37035</v>
      </c>
      <c r="L11" s="28">
        <f>Differences!AA6</f>
        <v>-6.5545309987658982</v>
      </c>
      <c r="M11" s="29">
        <f>Differences!AB6</f>
        <v>-0.27310545828191241</v>
      </c>
      <c r="N11" s="30">
        <f>Differences!AC6</f>
        <v>-0.56263211548384362</v>
      </c>
    </row>
    <row r="12" spans="1:17" x14ac:dyDescent="0.25">
      <c r="A12" s="45">
        <f t="shared" ref="A12:A18" si="0">K8</f>
        <v>37032</v>
      </c>
      <c r="B12" s="17">
        <f>SUM(G8:G10)</f>
        <v>-147.16422574141333</v>
      </c>
      <c r="C12" s="17">
        <f t="shared" ref="C12:C18" si="1">SUM(M8+M16+M24)</f>
        <v>-6.1318427392255552</v>
      </c>
      <c r="D12" s="18">
        <f>IF(ABS(MAX(N8,N16,N24))&lt;ABS(MIN(N8,N16,N24)),MIN(N8,N16,N24),MAX(N8,N16,N24))</f>
        <v>-12.908947657880169</v>
      </c>
      <c r="F12" s="39" t="s">
        <v>0</v>
      </c>
      <c r="G12" s="16">
        <f>L9</f>
        <v>-19.669326608832833</v>
      </c>
      <c r="H12" s="17">
        <f>M9</f>
        <v>-0.81955527536803474</v>
      </c>
      <c r="I12" s="18">
        <f>N9</f>
        <v>-1.6782615796519167</v>
      </c>
      <c r="K12" s="6">
        <f>'ActualWeather050701-051301'!A7</f>
        <v>37036</v>
      </c>
      <c r="L12" s="28">
        <f>Differences!AA7</f>
        <v>-8.8051867806878548</v>
      </c>
      <c r="M12" s="29">
        <f>Differences!AB7</f>
        <v>-0.36688278252866063</v>
      </c>
      <c r="N12" s="30">
        <f>Differences!AC7</f>
        <v>-0.75386625512968664</v>
      </c>
    </row>
    <row r="13" spans="1:17" x14ac:dyDescent="0.25">
      <c r="A13" s="45">
        <f t="shared" si="0"/>
        <v>37033</v>
      </c>
      <c r="B13" s="17">
        <f>SUM(G12:G14)</f>
        <v>-22.967897334856438</v>
      </c>
      <c r="C13" s="17">
        <f t="shared" si="1"/>
        <v>-0.95699572228568497</v>
      </c>
      <c r="D13" s="18">
        <f t="shared" ref="D13:D18" si="2">IF(ABS(MAX(N9,N17,N25))&lt;ABS(MIN(N9,N17,N25)),MIN(N9,N17,N25),MAX(N9,N17,N25))</f>
        <v>-3.1481638417227629</v>
      </c>
      <c r="F13" s="39" t="s">
        <v>1</v>
      </c>
      <c r="G13" s="16">
        <f>L17</f>
        <v>-22.822400567552158</v>
      </c>
      <c r="H13" s="17">
        <f>M17</f>
        <v>-0.95093335698133996</v>
      </c>
      <c r="I13" s="18">
        <f>N17</f>
        <v>-3.1481638417227629</v>
      </c>
      <c r="K13" s="6">
        <f>'ActualWeather050701-051301'!A8</f>
        <v>37037</v>
      </c>
      <c r="L13" s="28">
        <f>Differences!AA8</f>
        <v>-13.637876199115446</v>
      </c>
      <c r="M13" s="29">
        <f>Differences!AB8</f>
        <v>-0.56824484162981026</v>
      </c>
      <c r="N13" s="30">
        <f>Differences!AC8</f>
        <v>-1.0541093498455538</v>
      </c>
    </row>
    <row r="14" spans="1:17" ht="13.8" thickBot="1" x14ac:dyDescent="0.3">
      <c r="A14" s="45">
        <f t="shared" si="0"/>
        <v>37034</v>
      </c>
      <c r="B14" s="17">
        <f>SUM(G16:G18)</f>
        <v>58.579860839392111</v>
      </c>
      <c r="C14" s="17">
        <f t="shared" si="1"/>
        <v>2.4408275349746713</v>
      </c>
      <c r="D14" s="18">
        <f t="shared" si="2"/>
        <v>2.6171503114884951</v>
      </c>
      <c r="F14" s="39" t="s">
        <v>2</v>
      </c>
      <c r="G14" s="16">
        <f>L25</f>
        <v>19.523829841528553</v>
      </c>
      <c r="H14" s="17">
        <f>M25</f>
        <v>0.81349291006368973</v>
      </c>
      <c r="I14" s="18">
        <f>N25</f>
        <v>1.0798104069473373</v>
      </c>
      <c r="K14" s="6">
        <f>'ActualWeather050701-051301'!A9</f>
        <v>37038</v>
      </c>
      <c r="L14" s="31">
        <f>Differences!AA9</f>
        <v>6.950942475093477</v>
      </c>
      <c r="M14" s="32">
        <f>Differences!AB9</f>
        <v>0.28962260312889487</v>
      </c>
      <c r="N14" s="33">
        <f>Differences!AC9</f>
        <v>0.54478437138681812</v>
      </c>
    </row>
    <row r="15" spans="1:17" ht="13.8" thickBot="1" x14ac:dyDescent="0.3">
      <c r="A15" s="45">
        <f t="shared" si="0"/>
        <v>37035</v>
      </c>
      <c r="B15" s="17">
        <f>SUM(G20:G22)</f>
        <v>5.6298697318850905</v>
      </c>
      <c r="C15" s="17">
        <f t="shared" si="1"/>
        <v>0.23457790549521218</v>
      </c>
      <c r="D15" s="18">
        <f t="shared" si="2"/>
        <v>1.8017272716477208</v>
      </c>
      <c r="F15" s="38">
        <f>K10</f>
        <v>37034</v>
      </c>
      <c r="G15" s="37" t="s">
        <v>30</v>
      </c>
      <c r="H15" s="9" t="s">
        <v>32</v>
      </c>
      <c r="I15" s="10" t="s">
        <v>31</v>
      </c>
      <c r="K15" s="8" t="s">
        <v>1</v>
      </c>
      <c r="L15" s="37" t="s">
        <v>30</v>
      </c>
      <c r="M15" s="9" t="s">
        <v>32</v>
      </c>
      <c r="N15" s="10" t="s">
        <v>31</v>
      </c>
    </row>
    <row r="16" spans="1:17" x14ac:dyDescent="0.25">
      <c r="A16" s="45">
        <f t="shared" si="0"/>
        <v>37036</v>
      </c>
      <c r="B16" s="17">
        <f>SUM(G24:G26)</f>
        <v>14.426806869635779</v>
      </c>
      <c r="C16" s="17">
        <f t="shared" si="1"/>
        <v>0.60111695290149081</v>
      </c>
      <c r="D16" s="18">
        <f t="shared" si="2"/>
        <v>-2.711886151899165</v>
      </c>
      <c r="F16" s="39" t="s">
        <v>0</v>
      </c>
      <c r="G16" s="16">
        <f>L10</f>
        <v>4.371697425928609</v>
      </c>
      <c r="H16" s="17">
        <f>M10</f>
        <v>0.18215405941369203</v>
      </c>
      <c r="I16" s="18">
        <f>N10</f>
        <v>0.37259425596604245</v>
      </c>
      <c r="K16" s="6">
        <f>'ActualWeather050701-051301'!A11</f>
        <v>37032</v>
      </c>
      <c r="L16" s="25">
        <f>Differences!AA11</f>
        <v>-163.50941907159745</v>
      </c>
      <c r="M16" s="26">
        <f>Differences!AB11</f>
        <v>-6.8128924613165607</v>
      </c>
      <c r="N16" s="27">
        <f>Differences!AC11</f>
        <v>-12.908947657880169</v>
      </c>
    </row>
    <row r="17" spans="1:14" x14ac:dyDescent="0.25">
      <c r="A17" s="45">
        <f t="shared" si="0"/>
        <v>37037</v>
      </c>
      <c r="B17" s="17">
        <f>SUM(G28:G30)</f>
        <v>115.11111164892587</v>
      </c>
      <c r="C17" s="17">
        <f t="shared" si="1"/>
        <v>4.7962963187052452</v>
      </c>
      <c r="D17" s="18">
        <f t="shared" si="2"/>
        <v>9.1982191247913505</v>
      </c>
      <c r="F17" s="39" t="s">
        <v>1</v>
      </c>
      <c r="G17" s="16">
        <f>L18</f>
        <v>18.952426850695851</v>
      </c>
      <c r="H17" s="17">
        <f>M18</f>
        <v>0.78968445211232707</v>
      </c>
      <c r="I17" s="18">
        <f>N18</f>
        <v>2.5569129702379456</v>
      </c>
      <c r="K17" s="6">
        <f>'ActualWeather050701-051301'!A12</f>
        <v>37033</v>
      </c>
      <c r="L17" s="28">
        <f>Differences!AA12</f>
        <v>-22.822400567552158</v>
      </c>
      <c r="M17" s="29">
        <f>Differences!AB12</f>
        <v>-0.95093335698133996</v>
      </c>
      <c r="N17" s="30">
        <f>Differences!AC12</f>
        <v>-3.1481638417227629</v>
      </c>
    </row>
    <row r="18" spans="1:14" ht="13.8" thickBot="1" x14ac:dyDescent="0.3">
      <c r="A18" s="46">
        <f t="shared" si="0"/>
        <v>37038</v>
      </c>
      <c r="B18" s="20">
        <f>SUM(G32:G34)</f>
        <v>52.809217122675157</v>
      </c>
      <c r="C18" s="20">
        <f t="shared" si="1"/>
        <v>2.2003840467781317</v>
      </c>
      <c r="D18" s="21">
        <f t="shared" si="2"/>
        <v>2.5550218615183553</v>
      </c>
      <c r="F18" s="39" t="s">
        <v>2</v>
      </c>
      <c r="G18" s="16">
        <f>L26</f>
        <v>35.255736562767652</v>
      </c>
      <c r="H18" s="17">
        <f>M26</f>
        <v>1.4689890234486522</v>
      </c>
      <c r="I18" s="18">
        <f>N26</f>
        <v>2.6171503114884951</v>
      </c>
      <c r="K18" s="6">
        <f>'ActualWeather050701-051301'!A13</f>
        <v>37034</v>
      </c>
      <c r="L18" s="28">
        <f>Differences!AA13</f>
        <v>18.952426850695851</v>
      </c>
      <c r="M18" s="29">
        <f>Differences!AB13</f>
        <v>0.78968445211232707</v>
      </c>
      <c r="N18" s="30">
        <f>Differences!AC13</f>
        <v>2.5569129702379456</v>
      </c>
    </row>
    <row r="19" spans="1:14" ht="13.8" thickBot="1" x14ac:dyDescent="0.3">
      <c r="F19" s="38">
        <f>K11</f>
        <v>37035</v>
      </c>
      <c r="G19" s="37" t="s">
        <v>30</v>
      </c>
      <c r="H19" s="9" t="s">
        <v>32</v>
      </c>
      <c r="I19" s="10" t="s">
        <v>31</v>
      </c>
      <c r="K19" s="6">
        <f>'ActualWeather050701-051301'!A14</f>
        <v>37035</v>
      </c>
      <c r="L19" s="28">
        <f>Differences!AA14</f>
        <v>-8.8952618696603878</v>
      </c>
      <c r="M19" s="29">
        <f>Differences!AB14</f>
        <v>-0.37063591123584949</v>
      </c>
      <c r="N19" s="30">
        <f>Differences!AC14</f>
        <v>1.8017272716477208</v>
      </c>
    </row>
    <row r="20" spans="1:14" ht="13.8" thickBot="1" x14ac:dyDescent="0.3">
      <c r="A20" s="36" t="s">
        <v>12</v>
      </c>
      <c r="F20" s="39" t="s">
        <v>0</v>
      </c>
      <c r="G20" s="16">
        <f>L11</f>
        <v>-6.5545309987658982</v>
      </c>
      <c r="H20" s="17">
        <f>M11</f>
        <v>-0.27310545828191241</v>
      </c>
      <c r="I20" s="18">
        <f>N11</f>
        <v>-0.56263211548384362</v>
      </c>
      <c r="K20" s="6">
        <f>'ActualWeather050701-051301'!A15</f>
        <v>37036</v>
      </c>
      <c r="L20" s="28">
        <f>Differences!AA15</f>
        <v>0.64750276436362242</v>
      </c>
      <c r="M20" s="29">
        <f>Differences!AB15</f>
        <v>2.6979281848484266E-2</v>
      </c>
      <c r="N20" s="30">
        <f>Differences!AC15</f>
        <v>-2.711886151899165</v>
      </c>
    </row>
    <row r="21" spans="1:14" ht="13.8" thickBot="1" x14ac:dyDescent="0.3">
      <c r="A21" s="43"/>
      <c r="B21" s="37" t="s">
        <v>30</v>
      </c>
      <c r="C21" s="9" t="s">
        <v>32</v>
      </c>
      <c r="D21" s="10" t="s">
        <v>31</v>
      </c>
      <c r="F21" s="39" t="s">
        <v>1</v>
      </c>
      <c r="G21" s="16">
        <f>L19</f>
        <v>-8.8952618696603878</v>
      </c>
      <c r="H21" s="17">
        <f>M19</f>
        <v>-0.37063591123584949</v>
      </c>
      <c r="I21" s="18">
        <f>N19</f>
        <v>1.8017272716477208</v>
      </c>
      <c r="K21" s="6">
        <f>'ActualWeather050701-051301'!A16</f>
        <v>37037</v>
      </c>
      <c r="L21" s="28">
        <f>Differences!AA16</f>
        <v>102.11798252148844</v>
      </c>
      <c r="M21" s="29">
        <f>Differences!AB16</f>
        <v>4.2549159383953521</v>
      </c>
      <c r="N21" s="30">
        <f>Differences!AC16</f>
        <v>9.1982191247913505</v>
      </c>
    </row>
    <row r="22" spans="1:14" ht="13.8" thickBot="1" x14ac:dyDescent="0.3">
      <c r="A22" s="47" t="s">
        <v>0</v>
      </c>
      <c r="B22" s="14">
        <f>SUM(L8:L14)</f>
        <v>-37.344283456231395</v>
      </c>
      <c r="C22" s="14">
        <f>SUM(M8:M14)</f>
        <v>-1.5560118106763083</v>
      </c>
      <c r="D22" s="15">
        <f>IF(ABS(MAX(N8:N14))&lt;ABS(MIN(N8:N14)),MIN(N8:N14),MAX(N8:N14))</f>
        <v>-1.6782615796519167</v>
      </c>
      <c r="F22" s="39" t="s">
        <v>2</v>
      </c>
      <c r="G22" s="16">
        <f>L27</f>
        <v>21.079662600311377</v>
      </c>
      <c r="H22" s="17">
        <f>M27</f>
        <v>0.87831927501297402</v>
      </c>
      <c r="I22" s="18">
        <f>N27</f>
        <v>1.227426549572737</v>
      </c>
      <c r="K22" s="6">
        <f>'ActualWeather050701-051301'!A17</f>
        <v>37038</v>
      </c>
      <c r="L22" s="31">
        <f>Differences!AA17</f>
        <v>29.513082842766259</v>
      </c>
      <c r="M22" s="32">
        <f>Differences!AB17</f>
        <v>1.2297117851152608</v>
      </c>
      <c r="N22" s="33">
        <f>Differences!AC17</f>
        <v>2.5550218615183553</v>
      </c>
    </row>
    <row r="23" spans="1:14" ht="13.8" thickBot="1" x14ac:dyDescent="0.3">
      <c r="A23" s="41" t="s">
        <v>1</v>
      </c>
      <c r="B23" s="17">
        <f>SUM(L16:L22)</f>
        <v>-43.996086529495848</v>
      </c>
      <c r="C23" s="17">
        <f>SUM(M16:M22)</f>
        <v>-1.8331702720623255</v>
      </c>
      <c r="D23" s="18">
        <f>IF(ABS(MAX(N16:N22))&lt;ABS(MIN(N16:N22)),MIN(N16:N22),MAX(N16:N22))</f>
        <v>-12.908947657880169</v>
      </c>
      <c r="F23" s="38">
        <f>K12</f>
        <v>37036</v>
      </c>
      <c r="G23" s="37" t="s">
        <v>30</v>
      </c>
      <c r="H23" s="9" t="s">
        <v>32</v>
      </c>
      <c r="I23" s="10" t="s">
        <v>31</v>
      </c>
      <c r="K23" s="8" t="s">
        <v>2</v>
      </c>
      <c r="L23" s="37" t="s">
        <v>30</v>
      </c>
      <c r="M23" s="9" t="s">
        <v>32</v>
      </c>
      <c r="N23" s="10" t="s">
        <v>31</v>
      </c>
    </row>
    <row r="24" spans="1:14" ht="13.8" thickBot="1" x14ac:dyDescent="0.3">
      <c r="A24" s="42" t="s">
        <v>2</v>
      </c>
      <c r="B24" s="20">
        <f>SUM(L24:L30)</f>
        <v>157.76511312197147</v>
      </c>
      <c r="C24" s="20">
        <f>SUM(M24:M30)</f>
        <v>6.5735463800821439</v>
      </c>
      <c r="D24" s="21">
        <f>IF(ABS(MAX(N24:N30))&lt;ABS(MIN(N24:N30)),MIN(N24:N30),MAX(N24:N30))</f>
        <v>2.6171503114884951</v>
      </c>
      <c r="F24" s="39" t="s">
        <v>0</v>
      </c>
      <c r="G24" s="16">
        <f>L12</f>
        <v>-8.8051867806878548</v>
      </c>
      <c r="H24" s="17">
        <f>M12</f>
        <v>-0.36688278252866063</v>
      </c>
      <c r="I24" s="18">
        <f>N12</f>
        <v>-0.75386625512968664</v>
      </c>
      <c r="K24" s="35">
        <f>'ActualWeather050701-051301'!A19</f>
        <v>37032</v>
      </c>
      <c r="L24" s="25">
        <f>Differences!AA19</f>
        <v>16.345196100035572</v>
      </c>
      <c r="M24" s="26">
        <f>Differences!AB19</f>
        <v>0.68104983750148218</v>
      </c>
      <c r="N24" s="27">
        <f>Differences!AC19</f>
        <v>0.77895843107973839</v>
      </c>
    </row>
    <row r="25" spans="1:14" x14ac:dyDescent="0.25">
      <c r="A25"/>
      <c r="F25" s="39" t="s">
        <v>1</v>
      </c>
      <c r="G25" s="16">
        <f>L20</f>
        <v>0.64750276436362242</v>
      </c>
      <c r="H25" s="17">
        <f>M20</f>
        <v>2.6979281848484266E-2</v>
      </c>
      <c r="I25" s="18">
        <f>N20</f>
        <v>-2.711886151899165</v>
      </c>
      <c r="K25" s="6">
        <f>'ActualWeather050701-051301'!A20</f>
        <v>37033</v>
      </c>
      <c r="L25" s="28">
        <f>Differences!AA20</f>
        <v>19.523829841528553</v>
      </c>
      <c r="M25" s="29">
        <f>Differences!AB20</f>
        <v>0.81349291006368973</v>
      </c>
      <c r="N25" s="30">
        <f>Differences!AC20</f>
        <v>1.0798104069473373</v>
      </c>
    </row>
    <row r="26" spans="1:14" ht="13.8" thickBot="1" x14ac:dyDescent="0.3">
      <c r="F26" s="39" t="s">
        <v>2</v>
      </c>
      <c r="G26" s="16">
        <f>L28</f>
        <v>22.584490885960012</v>
      </c>
      <c r="H26" s="17">
        <f>M28</f>
        <v>0.94102045358166719</v>
      </c>
      <c r="I26" s="18">
        <f>N28</f>
        <v>1.3592938927777078</v>
      </c>
      <c r="K26" s="6">
        <f>'ActualWeather050701-051301'!A21</f>
        <v>37034</v>
      </c>
      <c r="L26" s="28">
        <f>Differences!AA21</f>
        <v>35.255736562767652</v>
      </c>
      <c r="M26" s="29">
        <f>Differences!AB21</f>
        <v>1.4689890234486522</v>
      </c>
      <c r="N26" s="30">
        <f>Differences!AC21</f>
        <v>2.6171503114884951</v>
      </c>
    </row>
    <row r="27" spans="1:14" ht="13.8" thickBot="1" x14ac:dyDescent="0.3">
      <c r="F27" s="38">
        <f>K13</f>
        <v>37037</v>
      </c>
      <c r="G27" s="37" t="s">
        <v>30</v>
      </c>
      <c r="H27" s="9" t="s">
        <v>32</v>
      </c>
      <c r="I27" s="10" t="s">
        <v>31</v>
      </c>
      <c r="K27" s="6">
        <f>'ActualWeather050701-051301'!A22</f>
        <v>37035</v>
      </c>
      <c r="L27" s="28">
        <f>Differences!AA22</f>
        <v>21.079662600311377</v>
      </c>
      <c r="M27" s="29">
        <f>Differences!AB22</f>
        <v>0.87831927501297402</v>
      </c>
      <c r="N27" s="30">
        <f>Differences!AC22</f>
        <v>1.227426549572737</v>
      </c>
    </row>
    <row r="28" spans="1:14" x14ac:dyDescent="0.25">
      <c r="F28" s="39" t="s">
        <v>0</v>
      </c>
      <c r="G28" s="16">
        <f>L13</f>
        <v>-13.637876199115446</v>
      </c>
      <c r="H28" s="17">
        <f>M13</f>
        <v>-0.56824484162981026</v>
      </c>
      <c r="I28" s="18">
        <f>N13</f>
        <v>-1.0541093498455538</v>
      </c>
      <c r="K28" s="6">
        <f>'ActualWeather050701-051301'!A23</f>
        <v>37036</v>
      </c>
      <c r="L28" s="28">
        <f>Differences!AA23</f>
        <v>22.584490885960012</v>
      </c>
      <c r="M28" s="29">
        <f>Differences!AB23</f>
        <v>0.94102045358166719</v>
      </c>
      <c r="N28" s="30">
        <f>Differences!AC23</f>
        <v>1.3592938927777078</v>
      </c>
    </row>
    <row r="29" spans="1:14" x14ac:dyDescent="0.25">
      <c r="F29" s="39" t="s">
        <v>1</v>
      </c>
      <c r="G29" s="16">
        <f>L21</f>
        <v>102.11798252148844</v>
      </c>
      <c r="H29" s="17">
        <f>M21</f>
        <v>4.2549159383953521</v>
      </c>
      <c r="I29" s="18">
        <f>N21</f>
        <v>9.1982191247913505</v>
      </c>
      <c r="K29" s="6">
        <f>'ActualWeather050701-051301'!A24</f>
        <v>37037</v>
      </c>
      <c r="L29" s="28">
        <f>Differences!AA24</f>
        <v>26.631005326552884</v>
      </c>
      <c r="M29" s="29">
        <f>Differences!AB24</f>
        <v>1.1096252219397036</v>
      </c>
      <c r="N29" s="30">
        <f>Differences!AC24</f>
        <v>1.7306334623267556</v>
      </c>
    </row>
    <row r="30" spans="1:14" ht="13.8" thickBot="1" x14ac:dyDescent="0.3">
      <c r="F30" s="39" t="s">
        <v>2</v>
      </c>
      <c r="G30" s="16">
        <f>L29</f>
        <v>26.631005326552884</v>
      </c>
      <c r="H30" s="17">
        <f>M29</f>
        <v>1.1096252219397036</v>
      </c>
      <c r="I30" s="18">
        <f>N29</f>
        <v>1.7306334623267556</v>
      </c>
      <c r="K30" s="7">
        <f>'ActualWeather050701-051301'!A25</f>
        <v>37038</v>
      </c>
      <c r="L30" s="31">
        <f>Differences!AA25</f>
        <v>16.345191804815421</v>
      </c>
      <c r="M30" s="32">
        <f>Differences!AB25</f>
        <v>0.68104965853397592</v>
      </c>
      <c r="N30" s="33">
        <f>Differences!AC25</f>
        <v>0.75038821030904312</v>
      </c>
    </row>
    <row r="31" spans="1:14" ht="13.8" thickBot="1" x14ac:dyDescent="0.3">
      <c r="F31" s="38">
        <f>K14</f>
        <v>37038</v>
      </c>
      <c r="G31" s="37" t="s">
        <v>30</v>
      </c>
      <c r="H31" s="9" t="s">
        <v>32</v>
      </c>
      <c r="I31" s="10" t="s">
        <v>31</v>
      </c>
    </row>
    <row r="32" spans="1:14" x14ac:dyDescent="0.25">
      <c r="F32" s="39" t="s">
        <v>0</v>
      </c>
      <c r="G32" s="16">
        <f>L14</f>
        <v>6.950942475093477</v>
      </c>
      <c r="H32" s="17">
        <f>M14</f>
        <v>0.28962260312889487</v>
      </c>
      <c r="I32" s="18">
        <f>N14</f>
        <v>0.54478437138681812</v>
      </c>
    </row>
    <row r="33" spans="6:9" x14ac:dyDescent="0.25">
      <c r="F33" s="39" t="s">
        <v>1</v>
      </c>
      <c r="G33" s="16">
        <f>L22</f>
        <v>29.513082842766259</v>
      </c>
      <c r="H33" s="17">
        <f>M22</f>
        <v>1.2297117851152608</v>
      </c>
      <c r="I33" s="18">
        <f>N22</f>
        <v>2.5550218615183553</v>
      </c>
    </row>
    <row r="34" spans="6:9" ht="13.8" thickBot="1" x14ac:dyDescent="0.3">
      <c r="F34" s="40" t="s">
        <v>2</v>
      </c>
      <c r="G34" s="19">
        <f>L30</f>
        <v>16.345191804815421</v>
      </c>
      <c r="H34" s="20">
        <f>M30</f>
        <v>0.68104965853397592</v>
      </c>
      <c r="I34" s="21">
        <f>N30</f>
        <v>0.75038821030904312</v>
      </c>
    </row>
  </sheetData>
  <mergeCells count="2">
    <mergeCell ref="A1:N1"/>
    <mergeCell ref="A2:N2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5"/>
  <sheetViews>
    <sheetView showGridLines="0" zoomScale="75" workbookViewId="0"/>
  </sheetViews>
  <sheetFormatPr defaultRowHeight="13.2" x14ac:dyDescent="0.25"/>
  <cols>
    <col min="1" max="1" width="11.33203125" style="1" customWidth="1"/>
    <col min="2" max="8" width="6.109375" bestFit="1" customWidth="1"/>
    <col min="9" max="12" width="7.109375" bestFit="1" customWidth="1"/>
    <col min="13" max="17" width="6.5546875" bestFit="1" customWidth="1"/>
    <col min="18" max="25" width="6.109375" bestFit="1" customWidth="1"/>
    <col min="26" max="26" width="1.33203125" customWidth="1"/>
    <col min="27" max="27" width="12.109375" style="23" bestFit="1" customWidth="1"/>
    <col min="28" max="28" width="11" style="23" bestFit="1" customWidth="1"/>
    <col min="29" max="29" width="10.5546875" style="23" bestFit="1" customWidth="1"/>
    <col min="30" max="30" width="1.6640625" customWidth="1"/>
    <col min="31" max="32" width="12.109375" bestFit="1" customWidth="1"/>
    <col min="33" max="33" width="1.6640625" customWidth="1"/>
    <col min="34" max="34" width="12.109375" bestFit="1" customWidth="1"/>
    <col min="35" max="35" width="11" bestFit="1" customWidth="1"/>
  </cols>
  <sheetData>
    <row r="1" spans="1:36" ht="13.8" thickBot="1" x14ac:dyDescent="0.3">
      <c r="A1" s="2" t="s">
        <v>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59" t="s">
        <v>8</v>
      </c>
      <c r="AB1" s="59"/>
      <c r="AC1" s="59"/>
      <c r="AD1" s="2"/>
      <c r="AE1" s="59" t="s">
        <v>6</v>
      </c>
      <c r="AF1" s="59"/>
      <c r="AG1" s="2"/>
      <c r="AH1" s="59" t="s">
        <v>7</v>
      </c>
      <c r="AI1" s="59"/>
    </row>
    <row r="2" spans="1:36" ht="13.8" thickBot="1" x14ac:dyDescent="0.3">
      <c r="A2" s="8" t="s">
        <v>0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3">
        <v>21</v>
      </c>
      <c r="W2" s="3">
        <v>22</v>
      </c>
      <c r="X2" s="3">
        <v>23</v>
      </c>
      <c r="Y2" s="4">
        <v>24</v>
      </c>
      <c r="AA2" s="37" t="s">
        <v>30</v>
      </c>
      <c r="AB2" s="9" t="s">
        <v>32</v>
      </c>
      <c r="AC2" s="10" t="s">
        <v>31</v>
      </c>
      <c r="AE2" s="24" t="s">
        <v>30</v>
      </c>
      <c r="AF2" s="4" t="s">
        <v>32</v>
      </c>
      <c r="AH2" s="24" t="s">
        <v>30</v>
      </c>
      <c r="AI2" s="4" t="s">
        <v>32</v>
      </c>
    </row>
    <row r="3" spans="1:36" x14ac:dyDescent="0.25">
      <c r="A3" s="6">
        <f>'ActualWeather050701-051301'!A3</f>
        <v>37032</v>
      </c>
      <c r="B3" s="13">
        <f>Differences!B3+Differences!B27</f>
        <v>2.0536970245114925</v>
      </c>
      <c r="C3" s="14">
        <f>Differences!C3+Differences!C27</f>
        <v>2.0910826006518275</v>
      </c>
      <c r="D3" s="14">
        <f>Differences!D3+Differences!D27</f>
        <v>2.0975057004582705</v>
      </c>
      <c r="E3" s="14">
        <f>Differences!E3+Differences!E27</f>
        <v>2.1104517396686537</v>
      </c>
      <c r="F3" s="14">
        <f>Differences!F3+Differences!F27</f>
        <v>2.1407666028066048</v>
      </c>
      <c r="G3" s="14">
        <f>Differences!G3+Differences!G27</f>
        <v>2.2364268204482576</v>
      </c>
      <c r="H3" s="14">
        <f>Differences!H3+Differences!H27</f>
        <v>2.509898310790021</v>
      </c>
      <c r="I3" s="14">
        <f>Differences!I3+Differences!I27</f>
        <v>2.7138863779056397</v>
      </c>
      <c r="J3" s="14">
        <f>Differences!J3+Differences!J27</f>
        <v>2.8518757854934371</v>
      </c>
      <c r="K3" s="14">
        <f>Differences!K3+Differences!K27</f>
        <v>2.770154257540316</v>
      </c>
      <c r="L3" s="14">
        <f>Differences!L3+Differences!L27</f>
        <v>3.1787326704858336</v>
      </c>
      <c r="M3" s="14">
        <f>Differences!M3+Differences!M27</f>
        <v>3.2858224413903225</v>
      </c>
      <c r="N3" s="14">
        <f>Differences!N3+Differences!N27</f>
        <v>3.2196500670071559</v>
      </c>
      <c r="O3" s="14">
        <f>Differences!O3+Differences!O27</f>
        <v>3.2960779117572341</v>
      </c>
      <c r="P3" s="14">
        <f>Differences!P3+Differences!P27</f>
        <v>3.1778126220337732</v>
      </c>
      <c r="Q3" s="14">
        <f>Differences!Q3+Differences!Q27</f>
        <v>3.0595547758023494</v>
      </c>
      <c r="R3" s="14">
        <f>Differences!R3+Differences!R27</f>
        <v>2.8938241943049503</v>
      </c>
      <c r="S3" s="14">
        <f>Differences!S3+Differences!S27</f>
        <v>2.7171131983369357</v>
      </c>
      <c r="T3" s="14">
        <f>Differences!T3+Differences!T27</f>
        <v>2.5455204532533959</v>
      </c>
      <c r="U3" s="14">
        <f>Differences!U3+Differences!U27</f>
        <v>2.4468770893425029</v>
      </c>
      <c r="V3" s="14">
        <f>Differences!V3+Differences!V27</f>
        <v>2.299726545079555</v>
      </c>
      <c r="W3" s="14">
        <f>Differences!W3+Differences!W27</f>
        <v>2.222988321496878</v>
      </c>
      <c r="X3" s="14">
        <f>Differences!X3+Differences!X27</f>
        <v>2.1981330598611963</v>
      </c>
      <c r="Y3" s="15">
        <f>Differences!Y3+Differences!Y27</f>
        <v>2.2120820547932385</v>
      </c>
      <c r="AA3" s="25">
        <f t="shared" ref="AA3:AA9" si="0">SUM(B3:Y3)</f>
        <v>62.32966062521983</v>
      </c>
      <c r="AB3" s="26">
        <f t="shared" ref="AB3:AB9" si="1">AVERAGE(B3:Y3)</f>
        <v>2.5970691927174929</v>
      </c>
      <c r="AC3" s="27">
        <f t="shared" ref="AC3:AC9" si="2">IF(ABS(MAX(B3:Y3))&lt;ABS(MIN(B3:Y3)),MIN(B3:Y3),MAX(B3:Y3))</f>
        <v>3.2960779117572341</v>
      </c>
      <c r="AE3" s="25">
        <f>'ForecastedWeather050701-051301'!AA3+'ForecastedWeather050701-051301'!AA27</f>
        <v>1461.2076239999999</v>
      </c>
      <c r="AF3" s="27">
        <f>'ForecastedWeather050701-051301'!AB3+'ForecastedWeather050701-051301'!AB27</f>
        <v>60.883651</v>
      </c>
      <c r="AH3" s="25">
        <f>'ActualWeather050701-051301'!AA3+'ActualWeather050701-051301'!AA27</f>
        <v>1398.8779633747799</v>
      </c>
      <c r="AI3" s="27">
        <f>'ActualWeather050701-051301'!AB3+'ActualWeather050701-051301'!AB27</f>
        <v>58.286581807282502</v>
      </c>
      <c r="AJ3" s="22"/>
    </row>
    <row r="4" spans="1:36" x14ac:dyDescent="0.25">
      <c r="A4" s="6">
        <f>'ActualWeather050701-051301'!A4</f>
        <v>37033</v>
      </c>
      <c r="B4" s="16">
        <f>Differences!B4+Differences!B28</f>
        <v>1.6932859064074641</v>
      </c>
      <c r="C4" s="17">
        <f>Differences!C4+Differences!C28</f>
        <v>1.6956139113304904</v>
      </c>
      <c r="D4" s="17">
        <f>Differences!D4+Differences!D28</f>
        <v>1.7059155725145647</v>
      </c>
      <c r="E4" s="17">
        <f>Differences!E4+Differences!E28</f>
        <v>1.7416847434681131</v>
      </c>
      <c r="F4" s="17">
        <f>Differences!F4+Differences!F28</f>
        <v>1.8376955334490672</v>
      </c>
      <c r="G4" s="17">
        <f>Differences!G4+Differences!G28</f>
        <v>2.1403586975842774</v>
      </c>
      <c r="H4" s="17">
        <f>Differences!H4+Differences!H28</f>
        <v>2.5321644630405222</v>
      </c>
      <c r="I4" s="17">
        <f>Differences!I4+Differences!I28</f>
        <v>2.6715446919803325</v>
      </c>
      <c r="J4" s="17">
        <f>Differences!J4+Differences!J28</f>
        <v>2.7192365880031679</v>
      </c>
      <c r="K4" s="17">
        <f>Differences!K4+Differences!K28</f>
        <v>2.0185917892105172</v>
      </c>
      <c r="L4" s="17">
        <f>Differences!L4+Differences!L28</f>
        <v>2.6982919375910401</v>
      </c>
      <c r="M4" s="17">
        <f>Differences!M4+Differences!M28</f>
        <v>2.6485249965248823</v>
      </c>
      <c r="N4" s="17">
        <f>Differences!N4+Differences!N28</f>
        <v>2.5552343883082695</v>
      </c>
      <c r="O4" s="17">
        <f>Differences!O4+Differences!O28</f>
        <v>2.5427192186947005</v>
      </c>
      <c r="P4" s="17">
        <f>Differences!P4+Differences!P28</f>
        <v>2.2904809533801487</v>
      </c>
      <c r="Q4" s="17">
        <f>Differences!Q4+Differences!Q28</f>
        <v>1.9902684207311685</v>
      </c>
      <c r="R4" s="17">
        <f>Differences!R4+Differences!R28</f>
        <v>1.6081419536279378</v>
      </c>
      <c r="S4" s="17">
        <f>Differences!S4+Differences!S28</f>
        <v>1.4556835365133618</v>
      </c>
      <c r="T4" s="17">
        <f>Differences!T4+Differences!T28</f>
        <v>1.3135666705982603</v>
      </c>
      <c r="U4" s="17">
        <f>Differences!U4+Differences!U28</f>
        <v>1.4805409589609901</v>
      </c>
      <c r="V4" s="17">
        <f>Differences!V4+Differences!V28</f>
        <v>1.4903899468492612</v>
      </c>
      <c r="W4" s="17">
        <f>Differences!W4+Differences!W28</f>
        <v>1.3567119716002001</v>
      </c>
      <c r="X4" s="17">
        <f>Differences!X4+Differences!X28</f>
        <v>1.34646521271821</v>
      </c>
      <c r="Y4" s="18">
        <f>Differences!Y4+Differences!Y28</f>
        <v>1.4640519496870734</v>
      </c>
      <c r="AA4" s="28">
        <f t="shared" si="0"/>
        <v>46.997164012774022</v>
      </c>
      <c r="AB4" s="29">
        <f t="shared" si="1"/>
        <v>1.9582151671989176</v>
      </c>
      <c r="AC4" s="30">
        <f t="shared" si="2"/>
        <v>2.7192365880031679</v>
      </c>
      <c r="AE4" s="28">
        <f>'ForecastedWeather050701-051301'!AA4+'ForecastedWeather050701-051301'!AA28</f>
        <v>1396.0513846947301</v>
      </c>
      <c r="AF4" s="30">
        <f>'ForecastedWeather050701-051301'!AB4+'ForecastedWeather050701-051301'!AB28</f>
        <v>58.168807695613765</v>
      </c>
      <c r="AH4" s="28">
        <f>'ActualWeather050701-051301'!AA4+'ActualWeather050701-051301'!AA28</f>
        <v>1349.0542206819562</v>
      </c>
      <c r="AI4" s="30">
        <f>'ActualWeather050701-051301'!AB4+'ActualWeather050701-051301'!AB28</f>
        <v>56.210592528414843</v>
      </c>
    </row>
    <row r="5" spans="1:36" x14ac:dyDescent="0.25">
      <c r="A5" s="6">
        <f>'ActualWeather050701-051301'!A5</f>
        <v>37034</v>
      </c>
      <c r="B5" s="16">
        <f>Differences!B5+Differences!B29</f>
        <v>2.452170505762604</v>
      </c>
      <c r="C5" s="17">
        <f>Differences!C5+Differences!C29</f>
        <v>2.4097019539599014</v>
      </c>
      <c r="D5" s="17">
        <f>Differences!D5+Differences!D29</f>
        <v>2.3578208467562956</v>
      </c>
      <c r="E5" s="17">
        <f>Differences!E5+Differences!E29</f>
        <v>2.2961933336335001</v>
      </c>
      <c r="F5" s="17">
        <f>Differences!F5+Differences!F29</f>
        <v>2.2862008909929523</v>
      </c>
      <c r="G5" s="17">
        <f>Differences!G5+Differences!G29</f>
        <v>2.2819270663150779</v>
      </c>
      <c r="H5" s="17">
        <f>Differences!H5+Differences!H29</f>
        <v>2.4500373458687008</v>
      </c>
      <c r="I5" s="17">
        <f>Differences!I5+Differences!I29</f>
        <v>2.7089377194723769</v>
      </c>
      <c r="J5" s="17">
        <f>Differences!J5+Differences!J29</f>
        <v>2.9193856164139027</v>
      </c>
      <c r="K5" s="17">
        <f>Differences!K5+Differences!K29</f>
        <v>3.5022380908274364</v>
      </c>
      <c r="L5" s="17">
        <f>Differences!L5+Differences!L29</f>
        <v>3.6234023820012906</v>
      </c>
      <c r="M5" s="17">
        <f>Differences!M5+Differences!M29</f>
        <v>3.7975363942996085</v>
      </c>
      <c r="N5" s="17">
        <f>Differences!N5+Differences!N29</f>
        <v>3.8704156354807586</v>
      </c>
      <c r="O5" s="17">
        <f>Differences!O5+Differences!O29</f>
        <v>3.9781943238437396</v>
      </c>
      <c r="P5" s="17">
        <f>Differences!P5+Differences!P29</f>
        <v>4.0275660760072167</v>
      </c>
      <c r="Q5" s="17">
        <f>Differences!Q5+Differences!Q29</f>
        <v>3.99051082404563</v>
      </c>
      <c r="R5" s="17">
        <f>Differences!R5+Differences!R29</f>
        <v>3.9139310114194692</v>
      </c>
      <c r="S5" s="17">
        <f>Differences!S5+Differences!S29</f>
        <v>3.7560255915813139</v>
      </c>
      <c r="T5" s="17">
        <f>Differences!T5+Differences!T29</f>
        <v>3.4927587228343042</v>
      </c>
      <c r="U5" s="17">
        <f>Differences!U5+Differences!U29</f>
        <v>3.154070661054293</v>
      </c>
      <c r="V5" s="17">
        <f>Differences!V5+Differences!V29</f>
        <v>2.8117316873385727</v>
      </c>
      <c r="W5" s="17">
        <f>Differences!W5+Differences!W29</f>
        <v>2.8297060073408637</v>
      </c>
      <c r="X5" s="17">
        <f>Differences!X5+Differences!X29</f>
        <v>2.7457964332776168</v>
      </c>
      <c r="Y5" s="18">
        <f>Differences!Y5+Differences!Y29</f>
        <v>2.6377123135907299</v>
      </c>
      <c r="AA5" s="28">
        <f t="shared" si="0"/>
        <v>74.293971434118149</v>
      </c>
      <c r="AB5" s="29">
        <f t="shared" si="1"/>
        <v>3.0955821430882562</v>
      </c>
      <c r="AC5" s="30">
        <f t="shared" si="2"/>
        <v>4.0275660760072167</v>
      </c>
      <c r="AE5" s="28">
        <f>'ForecastedWeather050701-051301'!AA5+'ForecastedWeather050701-051301'!AA29</f>
        <v>1414.4776069999998</v>
      </c>
      <c r="AF5" s="30">
        <f>'ForecastedWeather050701-051301'!AB5+'ForecastedWeather050701-051301'!AB29</f>
        <v>58.936566958333323</v>
      </c>
      <c r="AH5" s="28">
        <f>'ActualWeather050701-051301'!AA5+'ActualWeather050701-051301'!AA29</f>
        <v>1340.1836355658818</v>
      </c>
      <c r="AI5" s="30">
        <f>'ActualWeather050701-051301'!AB5+'ActualWeather050701-051301'!AB29</f>
        <v>55.840984815245079</v>
      </c>
    </row>
    <row r="6" spans="1:36" x14ac:dyDescent="0.25">
      <c r="A6" s="6">
        <f>'ActualWeather050701-051301'!A6</f>
        <v>37035</v>
      </c>
      <c r="B6" s="16">
        <f>Differences!B6+Differences!B30</f>
        <v>2.1451606513534092</v>
      </c>
      <c r="C6" s="17">
        <f>Differences!C6+Differences!C30</f>
        <v>2.1447183260709548</v>
      </c>
      <c r="D6" s="17">
        <f>Differences!D6+Differences!D30</f>
        <v>2.1179683939106235</v>
      </c>
      <c r="E6" s="17">
        <f>Differences!E6+Differences!E30</f>
        <v>2.0859273446847433</v>
      </c>
      <c r="F6" s="17">
        <f>Differences!F6+Differences!F30</f>
        <v>2.1253087581570531</v>
      </c>
      <c r="G6" s="17">
        <f>Differences!G6+Differences!G30</f>
        <v>2.3082073545273163</v>
      </c>
      <c r="H6" s="17">
        <f>Differences!H6+Differences!H30</f>
        <v>2.5499252357573816</v>
      </c>
      <c r="I6" s="17">
        <f>Differences!I6+Differences!I30</f>
        <v>2.7281428898486912</v>
      </c>
      <c r="J6" s="17">
        <f>Differences!J6+Differences!J30</f>
        <v>2.8294358332001179</v>
      </c>
      <c r="K6" s="17">
        <f>Differences!K6+Differences!K30</f>
        <v>2.7129784334487499</v>
      </c>
      <c r="L6" s="17">
        <f>Differences!L6+Differences!L30</f>
        <v>3.181778724816426</v>
      </c>
      <c r="M6" s="17">
        <f>Differences!M6+Differences!M30</f>
        <v>3.1738500207080955</v>
      </c>
      <c r="N6" s="17">
        <f>Differences!N6+Differences!N30</f>
        <v>3.1634762813309423</v>
      </c>
      <c r="O6" s="17">
        <f>Differences!O6+Differences!O30</f>
        <v>3.1517897233272381</v>
      </c>
      <c r="P6" s="17">
        <f>Differences!P6+Differences!P30</f>
        <v>3.0283839328585853</v>
      </c>
      <c r="Q6" s="17">
        <f>Differences!Q6+Differences!Q30</f>
        <v>2.8928769400588896</v>
      </c>
      <c r="R6" s="17">
        <f>Differences!R6+Differences!R30</f>
        <v>2.6827810576276119</v>
      </c>
      <c r="S6" s="17">
        <f>Differences!S6+Differences!S30</f>
        <v>2.5347016172796653</v>
      </c>
      <c r="T6" s="17">
        <f>Differences!T6+Differences!T30</f>
        <v>2.3864728194528566</v>
      </c>
      <c r="U6" s="17">
        <f>Differences!U6+Differences!U30</f>
        <v>2.3507217399222116</v>
      </c>
      <c r="V6" s="17">
        <f>Differences!V6+Differences!V30</f>
        <v>2.2017263831881384</v>
      </c>
      <c r="W6" s="17">
        <f>Differences!W6+Differences!W30</f>
        <v>2.1278467018052867</v>
      </c>
      <c r="X6" s="17">
        <f>Differences!X6+Differences!X30</f>
        <v>2.0841977097837918</v>
      </c>
      <c r="Y6" s="18">
        <f>Differences!Y6+Differences!Y30</f>
        <v>2.0806351051863325</v>
      </c>
      <c r="AA6" s="28">
        <f t="shared" si="0"/>
        <v>60.789011978305126</v>
      </c>
      <c r="AB6" s="29">
        <f t="shared" si="1"/>
        <v>2.5328754990960469</v>
      </c>
      <c r="AC6" s="30">
        <f t="shared" si="2"/>
        <v>3.181778724816426</v>
      </c>
      <c r="AE6" s="28">
        <f>'ForecastedWeather050701-051301'!AA6+'ForecastedWeather050701-051301'!AA30</f>
        <v>1409.4522940000002</v>
      </c>
      <c r="AF6" s="30">
        <f>'ForecastedWeather050701-051301'!AB6+'ForecastedWeather050701-051301'!AB30</f>
        <v>58.727178916666674</v>
      </c>
      <c r="AH6" s="28">
        <f>'ActualWeather050701-051301'!AA6+'ActualWeather050701-051301'!AA30</f>
        <v>1348.6632820216948</v>
      </c>
      <c r="AI6" s="30">
        <f>'ActualWeather050701-051301'!AB6+'ActualWeather050701-051301'!AB30</f>
        <v>56.194303417570623</v>
      </c>
    </row>
    <row r="7" spans="1:36" x14ac:dyDescent="0.25">
      <c r="A7" s="6">
        <f>'ActualWeather050701-051301'!A7</f>
        <v>37036</v>
      </c>
      <c r="B7" s="16">
        <f>Differences!B7+Differences!B31</f>
        <v>2.0609327162484048</v>
      </c>
      <c r="C7" s="17">
        <f>Differences!C7+Differences!C31</f>
        <v>2.0526659984100317</v>
      </c>
      <c r="D7" s="17">
        <f>Differences!D7+Differences!D31</f>
        <v>2.0313491588968198</v>
      </c>
      <c r="E7" s="17">
        <f>Differences!E7+Differences!E31</f>
        <v>2.0253482158308995</v>
      </c>
      <c r="F7" s="17">
        <f>Differences!F7+Differences!F31</f>
        <v>2.0740895273484874</v>
      </c>
      <c r="G7" s="17">
        <f>Differences!G7+Differences!G31</f>
        <v>2.2604251232014967</v>
      </c>
      <c r="H7" s="17">
        <f>Differences!H7+Differences!H31</f>
        <v>2.5167521499060683</v>
      </c>
      <c r="I7" s="17">
        <f>Differences!I7+Differences!I31</f>
        <v>2.6718975338136284</v>
      </c>
      <c r="J7" s="17">
        <f>Differences!J7+Differences!J31</f>
        <v>2.7482670939690275</v>
      </c>
      <c r="K7" s="17">
        <f>Differences!K7+Differences!K31</f>
        <v>2.5256915095586279</v>
      </c>
      <c r="L7" s="17">
        <f>Differences!L7+Differences!L31</f>
        <v>2.9880625585853315</v>
      </c>
      <c r="M7" s="17">
        <f>Differences!M7+Differences!M31</f>
        <v>3.0134648954643879</v>
      </c>
      <c r="N7" s="17">
        <f>Differences!N7+Differences!N31</f>
        <v>2.9255714212283142</v>
      </c>
      <c r="O7" s="17">
        <f>Differences!O7+Differences!O31</f>
        <v>2.9458538409493547</v>
      </c>
      <c r="P7" s="17">
        <f>Differences!P7+Differences!P31</f>
        <v>2.8177970461454538</v>
      </c>
      <c r="Q7" s="17">
        <f>Differences!Q7+Differences!Q31</f>
        <v>2.6585613518697291</v>
      </c>
      <c r="R7" s="17">
        <f>Differences!R7+Differences!R31</f>
        <v>2.4250876693187666</v>
      </c>
      <c r="S7" s="17">
        <f>Differences!S7+Differences!S31</f>
        <v>2.2686927222508837</v>
      </c>
      <c r="T7" s="17">
        <f>Differences!T7+Differences!T31</f>
        <v>2.143046071817809</v>
      </c>
      <c r="U7" s="17">
        <f>Differences!U7+Differences!U31</f>
        <v>2.1086632757194019</v>
      </c>
      <c r="V7" s="17">
        <f>Differences!V7+Differences!V31</f>
        <v>1.9734950930062412</v>
      </c>
      <c r="W7" s="17">
        <f>Differences!W7+Differences!W31</f>
        <v>1.8853434375526485</v>
      </c>
      <c r="X7" s="17">
        <f>Differences!X7+Differences!X31</f>
        <v>1.8300272391261321</v>
      </c>
      <c r="Y7" s="18">
        <f>Differences!Y7+Differences!Y31</f>
        <v>1.8291028131679177</v>
      </c>
      <c r="AA7" s="28">
        <f t="shared" si="0"/>
        <v>56.780188463385855</v>
      </c>
      <c r="AB7" s="29">
        <f t="shared" si="1"/>
        <v>2.3658411859744106</v>
      </c>
      <c r="AC7" s="30">
        <f t="shared" si="2"/>
        <v>3.0134648954643879</v>
      </c>
      <c r="AE7" s="28">
        <f>'ForecastedWeather050701-051301'!AA7+'ForecastedWeather050701-051301'!AA31</f>
        <v>1400.7012229999996</v>
      </c>
      <c r="AF7" s="30">
        <f>'ForecastedWeather050701-051301'!AB7+'ForecastedWeather050701-051301'!AB31</f>
        <v>58.362550958333323</v>
      </c>
      <c r="AH7" s="28">
        <f>'ActualWeather050701-051301'!AA7+'ActualWeather050701-051301'!AA31</f>
        <v>1343.9210345366141</v>
      </c>
      <c r="AI7" s="30">
        <f>'ActualWeather050701-051301'!AB7+'ActualWeather050701-051301'!AB31</f>
        <v>55.996709772358926</v>
      </c>
    </row>
    <row r="8" spans="1:36" x14ac:dyDescent="0.25">
      <c r="A8" s="6">
        <f>'ActualWeather050701-051301'!A8</f>
        <v>37037</v>
      </c>
      <c r="B8" s="16">
        <f>Differences!B8+Differences!B32</f>
        <v>1.7811455587066716</v>
      </c>
      <c r="C8" s="17">
        <f>Differences!C8+Differences!C32</f>
        <v>1.8095862643695035</v>
      </c>
      <c r="D8" s="17">
        <f>Differences!D8+Differences!D32</f>
        <v>1.7873938212546063</v>
      </c>
      <c r="E8" s="17">
        <f>Differences!E8+Differences!E32</f>
        <v>1.8561756625468044</v>
      </c>
      <c r="F8" s="17">
        <f>Differences!F8+Differences!F32</f>
        <v>1.8927628871517728</v>
      </c>
      <c r="G8" s="17">
        <f>Differences!G8+Differences!G32</f>
        <v>2.0039333343657075</v>
      </c>
      <c r="H8" s="17">
        <f>Differences!H8+Differences!H32</f>
        <v>2.0589250604152718</v>
      </c>
      <c r="I8" s="17">
        <f>Differences!I8+Differences!I32</f>
        <v>2.0476483199609028</v>
      </c>
      <c r="J8" s="17">
        <f>Differences!J8+Differences!J32</f>
        <v>2.0741040192027516</v>
      </c>
      <c r="K8" s="17">
        <f>Differences!K8+Differences!K32</f>
        <v>1.6785390393503707</v>
      </c>
      <c r="L8" s="17">
        <f>Differences!L8+Differences!L32</f>
        <v>2.0336290360614382</v>
      </c>
      <c r="M8" s="17">
        <f>Differences!M8+Differences!M32</f>
        <v>2.0470313625240095</v>
      </c>
      <c r="N8" s="17">
        <f>Differences!N8+Differences!N32</f>
        <v>1.970466993239409</v>
      </c>
      <c r="O8" s="17">
        <f>Differences!O8+Differences!O32</f>
        <v>1.8886128693613236</v>
      </c>
      <c r="P8" s="17">
        <f>Differences!P8+Differences!P32</f>
        <v>1.7383943894690947</v>
      </c>
      <c r="Q8" s="17">
        <f>Differences!Q8+Differences!Q32</f>
        <v>1.616018500534369</v>
      </c>
      <c r="R8" s="17">
        <f>Differences!R8+Differences!R32</f>
        <v>1.5368457169876648</v>
      </c>
      <c r="S8" s="17">
        <f>Differences!S8+Differences!S32</f>
        <v>1.4837879297952314</v>
      </c>
      <c r="T8" s="17">
        <f>Differences!T8+Differences!T32</f>
        <v>1.4623531155529701</v>
      </c>
      <c r="U8" s="17">
        <f>Differences!U8+Differences!U32</f>
        <v>1.6347748356848868</v>
      </c>
      <c r="V8" s="17">
        <f>Differences!V8+Differences!V32</f>
        <v>1.5646803951769783</v>
      </c>
      <c r="W8" s="17">
        <f>Differences!W8+Differences!W32</f>
        <v>1.5074950085142729</v>
      </c>
      <c r="X8" s="17">
        <f>Differences!X8+Differences!X32</f>
        <v>1.4659062875942572</v>
      </c>
      <c r="Y8" s="18">
        <f>Differences!Y8+Differences!Y32</f>
        <v>1.5544154830398185</v>
      </c>
      <c r="AA8" s="28">
        <f t="shared" si="0"/>
        <v>42.494625890860092</v>
      </c>
      <c r="AB8" s="29">
        <f t="shared" si="1"/>
        <v>1.7706094121191704</v>
      </c>
      <c r="AC8" s="30">
        <f t="shared" si="2"/>
        <v>2.0741040192027516</v>
      </c>
      <c r="AE8" s="28">
        <f>'ForecastedWeather050701-051301'!AA8+'ForecastedWeather050701-051301'!AA32</f>
        <v>1317.8149800000001</v>
      </c>
      <c r="AF8" s="30">
        <f>'ForecastedWeather050701-051301'!AB8+'ForecastedWeather050701-051301'!AB32</f>
        <v>54.9089575</v>
      </c>
      <c r="AH8" s="28">
        <f>'ActualWeather050701-051301'!AA8+'ActualWeather050701-051301'!AA32</f>
        <v>1275.32035410914</v>
      </c>
      <c r="AI8" s="30">
        <f>'ActualWeather050701-051301'!AB8+'ActualWeather050701-051301'!AB32</f>
        <v>53.138348087880836</v>
      </c>
    </row>
    <row r="9" spans="1:36" ht="13.8" thickBot="1" x14ac:dyDescent="0.3">
      <c r="A9" s="6">
        <f>'ActualWeather050701-051301'!A9</f>
        <v>37038</v>
      </c>
      <c r="B9" s="19">
        <f>Differences!B9+Differences!B33</f>
        <v>0.21325436248120933</v>
      </c>
      <c r="C9" s="20">
        <f>Differences!C9+Differences!C33</f>
        <v>0.18484358883283569</v>
      </c>
      <c r="D9" s="20">
        <f>Differences!D9+Differences!D33</f>
        <v>0.1766878729578143</v>
      </c>
      <c r="E9" s="20">
        <f>Differences!E9+Differences!E33</f>
        <v>0.13451450429071765</v>
      </c>
      <c r="F9" s="20">
        <f>Differences!F9+Differences!F33</f>
        <v>0.11225463687903448</v>
      </c>
      <c r="G9" s="20">
        <f>Differences!G9+Differences!G33</f>
        <v>8.0381585486487328E-2</v>
      </c>
      <c r="H9" s="20">
        <f>Differences!H9+Differences!H33</f>
        <v>6.259928491356459E-2</v>
      </c>
      <c r="I9" s="20">
        <f>Differences!I9+Differences!I33</f>
        <v>8.4421694185517149E-2</v>
      </c>
      <c r="J9" s="20">
        <f>Differences!J9+Differences!J33</f>
        <v>0.1079754942216431</v>
      </c>
      <c r="K9" s="20">
        <f>Differences!K9+Differences!K33</f>
        <v>0.37696744278064331</v>
      </c>
      <c r="L9" s="20">
        <f>Differences!L9+Differences!L33</f>
        <v>0.23497845870718015</v>
      </c>
      <c r="M9" s="20">
        <f>Differences!M9+Differences!M33</f>
        <v>0.31522972809452732</v>
      </c>
      <c r="N9" s="20">
        <f>Differences!N9+Differences!N33</f>
        <v>0.40008155034794246</v>
      </c>
      <c r="O9" s="20">
        <f>Differences!O9+Differences!O33</f>
        <v>0.47119082394445444</v>
      </c>
      <c r="P9" s="20">
        <f>Differences!P9+Differences!P33</f>
        <v>0.54068512760876031</v>
      </c>
      <c r="Q9" s="20">
        <f>Differences!Q9+Differences!Q33</f>
        <v>0.58974788550623103</v>
      </c>
      <c r="R9" s="20">
        <f>Differences!R9+Differences!R33</f>
        <v>0.60510062892708438</v>
      </c>
      <c r="S9" s="20">
        <f>Differences!S9+Differences!S33</f>
        <v>0.61579091552303167</v>
      </c>
      <c r="T9" s="20">
        <f>Differences!T9+Differences!T33</f>
        <v>0.58003300246802914</v>
      </c>
      <c r="U9" s="20">
        <f>Differences!U9+Differences!U33</f>
        <v>0.43810895692634944</v>
      </c>
      <c r="V9" s="20">
        <f>Differences!V9+Differences!V33</f>
        <v>0.32836632931571241</v>
      </c>
      <c r="W9" s="20">
        <f>Differences!W9+Differences!W33</f>
        <v>0.34961636787435069</v>
      </c>
      <c r="X9" s="20">
        <f>Differences!X9+Differences!X33</f>
        <v>0.34386852019965364</v>
      </c>
      <c r="Y9" s="21">
        <f>Differences!Y9+Differences!Y33</f>
        <v>0.28013944680697822</v>
      </c>
      <c r="AA9" s="31">
        <f t="shared" si="0"/>
        <v>7.6268382092797529</v>
      </c>
      <c r="AB9" s="32">
        <f t="shared" si="1"/>
        <v>0.31778492538665637</v>
      </c>
      <c r="AC9" s="33">
        <f t="shared" si="2"/>
        <v>0.61579091552303167</v>
      </c>
      <c r="AE9" s="31">
        <f>'ForecastedWeather050701-051301'!AA9+'ForecastedWeather050701-051301'!AA33</f>
        <v>1272.4018619999999</v>
      </c>
      <c r="AF9" s="33">
        <f>'ForecastedWeather050701-051301'!AB9+'ForecastedWeather050701-051301'!AB33</f>
        <v>53.016744250000002</v>
      </c>
      <c r="AH9" s="31">
        <f>'ActualWeather050701-051301'!AA9+'ActualWeather050701-051301'!AA33</f>
        <v>1264.7750237907203</v>
      </c>
      <c r="AI9" s="33">
        <f>'ActualWeather050701-051301'!AB9+'ActualWeather050701-051301'!AB33</f>
        <v>52.698959324613348</v>
      </c>
    </row>
    <row r="10" spans="1:36" ht="13.8" thickBot="1" x14ac:dyDescent="0.3">
      <c r="A10" s="8" t="s">
        <v>1</v>
      </c>
      <c r="B10" s="11">
        <v>1</v>
      </c>
      <c r="C10" s="11">
        <v>2</v>
      </c>
      <c r="D10" s="11">
        <v>3</v>
      </c>
      <c r="E10" s="11">
        <v>4</v>
      </c>
      <c r="F10" s="11">
        <v>5</v>
      </c>
      <c r="G10" s="11">
        <v>6</v>
      </c>
      <c r="H10" s="11">
        <v>7</v>
      </c>
      <c r="I10" s="11">
        <v>8</v>
      </c>
      <c r="J10" s="11">
        <v>9</v>
      </c>
      <c r="K10" s="11">
        <v>10</v>
      </c>
      <c r="L10" s="11">
        <v>11</v>
      </c>
      <c r="M10" s="11">
        <v>12</v>
      </c>
      <c r="N10" s="11">
        <v>13</v>
      </c>
      <c r="O10" s="11">
        <v>14</v>
      </c>
      <c r="P10" s="11">
        <v>15</v>
      </c>
      <c r="Q10" s="11">
        <v>16</v>
      </c>
      <c r="R10" s="11">
        <v>17</v>
      </c>
      <c r="S10" s="11">
        <v>18</v>
      </c>
      <c r="T10" s="11">
        <v>19</v>
      </c>
      <c r="U10" s="11">
        <v>20</v>
      </c>
      <c r="V10" s="11">
        <v>21</v>
      </c>
      <c r="W10" s="11">
        <v>22</v>
      </c>
      <c r="X10" s="11">
        <v>23</v>
      </c>
      <c r="Y10" s="12">
        <v>24</v>
      </c>
      <c r="AA10" s="37" t="s">
        <v>30</v>
      </c>
      <c r="AB10" s="9" t="s">
        <v>32</v>
      </c>
      <c r="AC10" s="10" t="s">
        <v>31</v>
      </c>
      <c r="AE10" s="24" t="s">
        <v>30</v>
      </c>
      <c r="AF10" s="4" t="s">
        <v>32</v>
      </c>
      <c r="AH10" s="24" t="s">
        <v>30</v>
      </c>
      <c r="AI10" s="4" t="s">
        <v>32</v>
      </c>
    </row>
    <row r="11" spans="1:36" x14ac:dyDescent="0.25">
      <c r="A11" s="6">
        <f>'ActualWeather050701-051301'!A11</f>
        <v>37032</v>
      </c>
      <c r="B11" s="13">
        <f>Differences!B11+Differences!B43</f>
        <v>0.65550000770756611</v>
      </c>
      <c r="C11" s="14">
        <f>Differences!C11+Differences!C43</f>
        <v>0.82036986788433097</v>
      </c>
      <c r="D11" s="14">
        <f>Differences!D11+Differences!D43</f>
        <v>1.014755585689187</v>
      </c>
      <c r="E11" s="14">
        <f>Differences!E11+Differences!E43</f>
        <v>-8.6912547707918009E-2</v>
      </c>
      <c r="F11" s="14">
        <f>Differences!F11+Differences!F43</f>
        <v>-1.5843567899189637</v>
      </c>
      <c r="G11" s="14">
        <f>Differences!G11+Differences!G43</f>
        <v>-5.4701705578626729</v>
      </c>
      <c r="H11" s="14">
        <f>Differences!H11+Differences!H43</f>
        <v>-9.3801559206852119</v>
      </c>
      <c r="I11" s="14">
        <f>Differences!I11+Differences!I43</f>
        <v>-11.707802853080501</v>
      </c>
      <c r="J11" s="14">
        <f>Differences!J11+Differences!J43</f>
        <v>-11.114947466300983</v>
      </c>
      <c r="K11" s="14">
        <f>Differences!K11+Differences!K43</f>
        <v>-11.147196038346721</v>
      </c>
      <c r="L11" s="14">
        <f>Differences!L11+Differences!L43</f>
        <v>-10.493504720387712</v>
      </c>
      <c r="M11" s="14">
        <f>Differences!M11+Differences!M43</f>
        <v>-9.591756474708184</v>
      </c>
      <c r="N11" s="14">
        <f>Differences!N11+Differences!N43</f>
        <v>-9.5724367234568177</v>
      </c>
      <c r="O11" s="14">
        <f>Differences!O11+Differences!O43</f>
        <v>-9.5378537987747976</v>
      </c>
      <c r="P11" s="14">
        <f>Differences!P11+Differences!P43</f>
        <v>-8.6626369583812988</v>
      </c>
      <c r="Q11" s="14">
        <f>Differences!Q11+Differences!Q43</f>
        <v>-6.7441592369909813</v>
      </c>
      <c r="R11" s="14">
        <f>Differences!R11+Differences!R43</f>
        <v>-4.1897810948914227</v>
      </c>
      <c r="S11" s="14">
        <f>Differences!S11+Differences!S43</f>
        <v>-3.6300084605090603</v>
      </c>
      <c r="T11" s="14">
        <f>Differences!T11+Differences!T43</f>
        <v>-4.0727694418170373</v>
      </c>
      <c r="U11" s="14">
        <f>Differences!U11+Differences!U43</f>
        <v>-3.5254598860218636</v>
      </c>
      <c r="V11" s="14">
        <f>Differences!V11+Differences!V43</f>
        <v>-3.3361274060739063</v>
      </c>
      <c r="W11" s="14">
        <f>Differences!W11+Differences!W43</f>
        <v>-3.1551029447384664</v>
      </c>
      <c r="X11" s="14">
        <f>Differences!X11+Differences!X43</f>
        <v>-3.0343162537826629</v>
      </c>
      <c r="Y11" s="15">
        <f>Differences!Y11+Differences!Y43</f>
        <v>2.7368232904940726E-2</v>
      </c>
      <c r="AA11" s="25">
        <f t="shared" ref="AA11:AA17" si="3">SUM(B11:Y11)</f>
        <v>-127.51946188025116</v>
      </c>
      <c r="AB11" s="26">
        <f t="shared" ref="AB11:AB17" si="4">AVERAGE(B11:Y11)</f>
        <v>-5.3133109116771315</v>
      </c>
      <c r="AC11" s="27">
        <f t="shared" ref="AC11:AC17" si="5">IF(ABS(MAX(B11:Y11))&lt;ABS(MIN(B11:Y11)),MIN(B11:Y11),MAX(B11:Y11))</f>
        <v>-11.707802853080501</v>
      </c>
      <c r="AE11" s="25">
        <f>'ForecastedWeather050701-051301'!AA11+'ForecastedWeather050701-051301'!AA43</f>
        <v>2678.407322</v>
      </c>
      <c r="AF11" s="27">
        <f>'ForecastedWeather050701-051301'!AB11+'ForecastedWeather050701-051301'!AB43</f>
        <v>111.60030508333334</v>
      </c>
      <c r="AH11" s="25">
        <f>'ActualWeather050701-051301'!AA11+'ActualWeather050701-051301'!AA43</f>
        <v>2805.9267838802507</v>
      </c>
      <c r="AI11" s="27">
        <f>'ActualWeather050701-051301'!AB11+'ActualWeather050701-051301'!AB43</f>
        <v>116.91361599501045</v>
      </c>
    </row>
    <row r="12" spans="1:36" x14ac:dyDescent="0.25">
      <c r="A12" s="6">
        <f>'ActualWeather050701-051301'!A12</f>
        <v>37033</v>
      </c>
      <c r="B12" s="16">
        <f>Differences!B12+Differences!B44</f>
        <v>-2.6822833759378</v>
      </c>
      <c r="C12" s="17">
        <f>Differences!C12+Differences!C44</f>
        <v>-2.562542388187417</v>
      </c>
      <c r="D12" s="17">
        <f>Differences!D12+Differences!D44</f>
        <v>-2.7224896736026807</v>
      </c>
      <c r="E12" s="17">
        <f>Differences!E12+Differences!E44</f>
        <v>-2.591584323306769</v>
      </c>
      <c r="F12" s="17">
        <f>Differences!F12+Differences!F44</f>
        <v>-1.957702977374602</v>
      </c>
      <c r="G12" s="17">
        <f>Differences!G12+Differences!G44</f>
        <v>-1.2579609081450513</v>
      </c>
      <c r="H12" s="17">
        <f>Differences!H12+Differences!H44</f>
        <v>-0.65767121893804159</v>
      </c>
      <c r="I12" s="17">
        <f>Differences!I12+Differences!I44</f>
        <v>-0.24574211215234243</v>
      </c>
      <c r="J12" s="17">
        <f>Differences!J12+Differences!J44</f>
        <v>-0.58186964079271064</v>
      </c>
      <c r="K12" s="17">
        <f>Differences!K12+Differences!K44</f>
        <v>0.31894440210645314</v>
      </c>
      <c r="L12" s="17">
        <f>Differences!L12+Differences!L44</f>
        <v>0.37291868316121679</v>
      </c>
      <c r="M12" s="17">
        <f>Differences!M12+Differences!M44</f>
        <v>-0.30295247978084916</v>
      </c>
      <c r="N12" s="17">
        <f>Differences!N12+Differences!N44</f>
        <v>-0.78529031694093732</v>
      </c>
      <c r="O12" s="17">
        <f>Differences!O12+Differences!O44</f>
        <v>-0.55458259740113647</v>
      </c>
      <c r="P12" s="17">
        <f>Differences!P12+Differences!P44</f>
        <v>-0.76339518736975265</v>
      </c>
      <c r="Q12" s="17">
        <f>Differences!Q12+Differences!Q44</f>
        <v>-1.9703266711397447</v>
      </c>
      <c r="R12" s="17">
        <f>Differences!R12+Differences!R44</f>
        <v>-3.40750300601578</v>
      </c>
      <c r="S12" s="17">
        <f>Differences!S12+Differences!S44</f>
        <v>-2.5398682671930572</v>
      </c>
      <c r="T12" s="17">
        <f>Differences!T12+Differences!T44</f>
        <v>-0.98178922548854786</v>
      </c>
      <c r="U12" s="17">
        <f>Differences!U12+Differences!U44</f>
        <v>-1.2272365030027359</v>
      </c>
      <c r="V12" s="17">
        <f>Differences!V12+Differences!V44</f>
        <v>-1.0414778113104219</v>
      </c>
      <c r="W12" s="17">
        <f>Differences!W12+Differences!W44</f>
        <v>-0.60390915021620373</v>
      </c>
      <c r="X12" s="17">
        <f>Differences!X12+Differences!X44</f>
        <v>6.3804152724600272E-4</v>
      </c>
      <c r="Y12" s="18">
        <f>Differences!Y12+Differences!Y44</f>
        <v>-3.3709815692283058</v>
      </c>
      <c r="AA12" s="28">
        <f t="shared" si="3"/>
        <v>-32.116658276729972</v>
      </c>
      <c r="AB12" s="29">
        <f t="shared" si="4"/>
        <v>-1.3381940948637487</v>
      </c>
      <c r="AC12" s="30">
        <f t="shared" si="5"/>
        <v>-3.40750300601578</v>
      </c>
      <c r="AE12" s="28">
        <f>'ForecastedWeather050701-051301'!AA12+'ForecastedWeather050701-051301'!AA44</f>
        <v>2875.2039907918288</v>
      </c>
      <c r="AF12" s="30">
        <f>'ForecastedWeather050701-051301'!AB12+'ForecastedWeather050701-051301'!AB44</f>
        <v>119.80016628299286</v>
      </c>
      <c r="AH12" s="28">
        <f>'ActualWeather050701-051301'!AA12+'ActualWeather050701-051301'!AA44</f>
        <v>2907.3206490685589</v>
      </c>
      <c r="AI12" s="30">
        <f>'ActualWeather050701-051301'!AB12+'ActualWeather050701-051301'!AB44</f>
        <v>121.13836037785663</v>
      </c>
    </row>
    <row r="13" spans="1:36" x14ac:dyDescent="0.25">
      <c r="A13" s="6">
        <f>'ActualWeather050701-051301'!A13</f>
        <v>37034</v>
      </c>
      <c r="B13" s="16">
        <f>Differences!B13+Differences!B45</f>
        <v>1.1811295087250926</v>
      </c>
      <c r="C13" s="17">
        <f>Differences!C13+Differences!C45</f>
        <v>1.5211119502438564</v>
      </c>
      <c r="D13" s="17">
        <f>Differences!D13+Differences!D45</f>
        <v>1.6166541161654351</v>
      </c>
      <c r="E13" s="17">
        <f>Differences!E13+Differences!E45</f>
        <v>2.0122487860456033</v>
      </c>
      <c r="F13" s="17">
        <f>Differences!F13+Differences!F45</f>
        <v>2.3799395767917986</v>
      </c>
      <c r="G13" s="17">
        <f>Differences!G13+Differences!G45</f>
        <v>2.0376396611524257</v>
      </c>
      <c r="H13" s="17">
        <f>Differences!H13+Differences!H45</f>
        <v>2.4358947135936404</v>
      </c>
      <c r="I13" s="17">
        <f>Differences!I13+Differences!I45</f>
        <v>2.7727339840374441</v>
      </c>
      <c r="J13" s="17">
        <f>Differences!J13+Differences!J45</f>
        <v>4.0986250380910789</v>
      </c>
      <c r="K13" s="17">
        <f>Differences!K13+Differences!K45</f>
        <v>3.9107949916493538</v>
      </c>
      <c r="L13" s="17">
        <f>Differences!L13+Differences!L45</f>
        <v>5.1582014376693621</v>
      </c>
      <c r="M13" s="17">
        <f>Differences!M13+Differences!M45</f>
        <v>5.8511512902219849</v>
      </c>
      <c r="N13" s="17">
        <f>Differences!N13+Differences!N45</f>
        <v>6.2946884467496815</v>
      </c>
      <c r="O13" s="17">
        <f>Differences!O13+Differences!O45</f>
        <v>6.2858202853880343</v>
      </c>
      <c r="P13" s="17">
        <f>Differences!P13+Differences!P45</f>
        <v>7.0729798618201158</v>
      </c>
      <c r="Q13" s="17">
        <f>Differences!Q13+Differences!Q45</f>
        <v>7.8446179309267805</v>
      </c>
      <c r="R13" s="17">
        <f>Differences!R13+Differences!R45</f>
        <v>8.1607442733433899</v>
      </c>
      <c r="S13" s="17">
        <f>Differences!S13+Differences!S45</f>
        <v>7.3353060815771727</v>
      </c>
      <c r="T13" s="17">
        <f>Differences!T13+Differences!T45</f>
        <v>4.9948850323623759</v>
      </c>
      <c r="U13" s="17">
        <f>Differences!U13+Differences!U45</f>
        <v>4.3535505535292671</v>
      </c>
      <c r="V13" s="17">
        <f>Differences!V13+Differences!V45</f>
        <v>4.8745342775744547</v>
      </c>
      <c r="W13" s="17">
        <f>Differences!W13+Differences!W45</f>
        <v>4.7064933373571378</v>
      </c>
      <c r="X13" s="17">
        <f>Differences!X13+Differences!X45</f>
        <v>3.8841122434414288</v>
      </c>
      <c r="Y13" s="18">
        <f>Differences!Y13+Differences!Y45</f>
        <v>2.1298464001736406</v>
      </c>
      <c r="AA13" s="28">
        <f t="shared" si="3"/>
        <v>102.91370377863055</v>
      </c>
      <c r="AB13" s="29">
        <f t="shared" si="4"/>
        <v>4.2880709907762729</v>
      </c>
      <c r="AC13" s="30">
        <f t="shared" si="5"/>
        <v>8.1607442733433899</v>
      </c>
      <c r="AE13" s="28">
        <f>'ForecastedWeather050701-051301'!AA13+'ForecastedWeather050701-051301'!AA45</f>
        <v>2969.4637290847086</v>
      </c>
      <c r="AF13" s="30">
        <f>'ForecastedWeather050701-051301'!AB13+'ForecastedWeather050701-051301'!AB45</f>
        <v>123.72765537852952</v>
      </c>
      <c r="AH13" s="28">
        <f>'ActualWeather050701-051301'!AA13+'ActualWeather050701-051301'!AA45</f>
        <v>2866.5500253060773</v>
      </c>
      <c r="AI13" s="30">
        <f>'ActualWeather050701-051301'!AB13+'ActualWeather050701-051301'!AB45</f>
        <v>119.43958438775323</v>
      </c>
    </row>
    <row r="14" spans="1:36" x14ac:dyDescent="0.25">
      <c r="A14" s="6">
        <f>'ActualWeather050701-051301'!A14</f>
        <v>37035</v>
      </c>
      <c r="B14" s="16">
        <f>Differences!B14+Differences!B46</f>
        <v>4.3493717611417679</v>
      </c>
      <c r="C14" s="17">
        <f>Differences!C14+Differences!C46</f>
        <v>4.4679447344499295</v>
      </c>
      <c r="D14" s="17">
        <f>Differences!D14+Differences!D46</f>
        <v>4.3481959424060364</v>
      </c>
      <c r="E14" s="17">
        <f>Differences!E14+Differences!E46</f>
        <v>3.5526050075151971</v>
      </c>
      <c r="F14" s="17">
        <f>Differences!F14+Differences!F46</f>
        <v>3.7920517885195579</v>
      </c>
      <c r="G14" s="17">
        <f>Differences!G14+Differences!G46</f>
        <v>4.2060063961851739</v>
      </c>
      <c r="H14" s="17">
        <f>Differences!H14+Differences!H46</f>
        <v>3.4420403968388982</v>
      </c>
      <c r="I14" s="17">
        <f>Differences!I14+Differences!I46</f>
        <v>3.085887496635948</v>
      </c>
      <c r="J14" s="17">
        <f>Differences!J14+Differences!J46</f>
        <v>4.0116955478934315</v>
      </c>
      <c r="K14" s="17">
        <f>Differences!K14+Differences!K46</f>
        <v>3.4230330557363828</v>
      </c>
      <c r="L14" s="17">
        <f>Differences!L14+Differences!L46</f>
        <v>4.5950890611140949</v>
      </c>
      <c r="M14" s="17">
        <f>Differences!M14+Differences!M46</f>
        <v>5.2842928164081684</v>
      </c>
      <c r="N14" s="17">
        <f>Differences!N14+Differences!N46</f>
        <v>5.1603834760819396</v>
      </c>
      <c r="O14" s="17">
        <f>Differences!O14+Differences!O46</f>
        <v>5.246625466406428</v>
      </c>
      <c r="P14" s="17">
        <f>Differences!P14+Differences!P46</f>
        <v>5.7324532676690154</v>
      </c>
      <c r="Q14" s="17">
        <f>Differences!Q14+Differences!Q46</f>
        <v>6.2741133935466706</v>
      </c>
      <c r="R14" s="17">
        <f>Differences!R14+Differences!R46</f>
        <v>6.7297872157919727</v>
      </c>
      <c r="S14" s="17">
        <f>Differences!S14+Differences!S46</f>
        <v>5.2304741355575999</v>
      </c>
      <c r="T14" s="17">
        <f>Differences!T14+Differences!T46</f>
        <v>3.3252457643472226</v>
      </c>
      <c r="U14" s="17">
        <f>Differences!U14+Differences!U46</f>
        <v>3.3823686228204721</v>
      </c>
      <c r="V14" s="17">
        <f>Differences!V14+Differences!V46</f>
        <v>3.5979242178773916</v>
      </c>
      <c r="W14" s="17">
        <f>Differences!W14+Differences!W46</f>
        <v>2.7050882980998736</v>
      </c>
      <c r="X14" s="17">
        <f>Differences!X14+Differences!X46</f>
        <v>3.1815961621332747</v>
      </c>
      <c r="Y14" s="18">
        <f>Differences!Y14+Differences!Y46</f>
        <v>4.1167324678264947</v>
      </c>
      <c r="AA14" s="28">
        <f t="shared" si="3"/>
        <v>103.24100649300294</v>
      </c>
      <c r="AB14" s="29">
        <f t="shared" si="4"/>
        <v>4.3017086038751229</v>
      </c>
      <c r="AC14" s="30">
        <f t="shared" si="5"/>
        <v>6.7297872157919727</v>
      </c>
      <c r="AE14" s="28">
        <f>'ForecastedWeather050701-051301'!AA14+'ForecastedWeather050701-051301'!AA46</f>
        <v>2951.4315120000001</v>
      </c>
      <c r="AF14" s="30">
        <f>'ForecastedWeather050701-051301'!AB14+'ForecastedWeather050701-051301'!AB46</f>
        <v>122.976313</v>
      </c>
      <c r="AH14" s="28">
        <f>'ActualWeather050701-051301'!AA14+'ActualWeather050701-051301'!AA46</f>
        <v>2848.1905055069974</v>
      </c>
      <c r="AI14" s="30">
        <f>'ActualWeather050701-051301'!AB14+'ActualWeather050701-051301'!AB46</f>
        <v>118.67460439612489</v>
      </c>
    </row>
    <row r="15" spans="1:36" x14ac:dyDescent="0.25">
      <c r="A15" s="6">
        <f>'ActualWeather050701-051301'!A15</f>
        <v>37036</v>
      </c>
      <c r="B15" s="16">
        <f>Differences!B15+Differences!B47</f>
        <v>0.58646019438004515</v>
      </c>
      <c r="C15" s="17">
        <f>Differences!C15+Differences!C47</f>
        <v>1.3089369683521781</v>
      </c>
      <c r="D15" s="17">
        <f>Differences!D15+Differences!D47</f>
        <v>1.0816654656087508</v>
      </c>
      <c r="E15" s="17">
        <f>Differences!E15+Differences!E47</f>
        <v>0.85962603908895119</v>
      </c>
      <c r="F15" s="17">
        <f>Differences!F15+Differences!F47</f>
        <v>0.99505164458032169</v>
      </c>
      <c r="G15" s="17">
        <f>Differences!G15+Differences!G47</f>
        <v>1.0597613158629642</v>
      </c>
      <c r="H15" s="17">
        <f>Differences!H15+Differences!H47</f>
        <v>1.4725119914929508</v>
      </c>
      <c r="I15" s="17">
        <f>Differences!I15+Differences!I47</f>
        <v>1.8067715029829401</v>
      </c>
      <c r="J15" s="17">
        <f>Differences!J15+Differences!J47</f>
        <v>2.5795234405166028</v>
      </c>
      <c r="K15" s="17">
        <f>Differences!K15+Differences!K47</f>
        <v>2.5329215093542743</v>
      </c>
      <c r="L15" s="17">
        <f>Differences!L15+Differences!L47</f>
        <v>3.1592141196453341</v>
      </c>
      <c r="M15" s="17">
        <f>Differences!M15+Differences!M47</f>
        <v>3.8044163639731252</v>
      </c>
      <c r="N15" s="17">
        <f>Differences!N15+Differences!N47</f>
        <v>3.8617073421659214</v>
      </c>
      <c r="O15" s="17">
        <f>Differences!O15+Differences!O47</f>
        <v>4.4124185263405522</v>
      </c>
      <c r="P15" s="17">
        <f>Differences!P15+Differences!P47</f>
        <v>4.6609138488719992</v>
      </c>
      <c r="Q15" s="17">
        <f>Differences!Q15+Differences!Q47</f>
        <v>4.365994797787998</v>
      </c>
      <c r="R15" s="17">
        <f>Differences!R15+Differences!R47</f>
        <v>5.0073018401607712</v>
      </c>
      <c r="S15" s="17">
        <f>Differences!S15+Differences!S47</f>
        <v>5.6226936711400057</v>
      </c>
      <c r="T15" s="17">
        <f>Differences!T15+Differences!T47</f>
        <v>5.2802978266291589</v>
      </c>
      <c r="U15" s="17">
        <f>Differences!U15+Differences!U47</f>
        <v>4.3907372387922337</v>
      </c>
      <c r="V15" s="17">
        <f>Differences!V15+Differences!V47</f>
        <v>3.8092701075676203</v>
      </c>
      <c r="W15" s="17">
        <f>Differences!W15+Differences!W47</f>
        <v>1.8349480317140205</v>
      </c>
      <c r="X15" s="17">
        <f>Differences!X15+Differences!X47</f>
        <v>-1.1240931083814232</v>
      </c>
      <c r="Y15" s="18">
        <f>Differences!Y15+Differences!Y47</f>
        <v>1.4338486734731504</v>
      </c>
      <c r="AA15" s="28">
        <f t="shared" si="3"/>
        <v>64.80289935210044</v>
      </c>
      <c r="AB15" s="29">
        <f t="shared" si="4"/>
        <v>2.7001208063375182</v>
      </c>
      <c r="AC15" s="30">
        <f t="shared" si="5"/>
        <v>5.6226936711400057</v>
      </c>
      <c r="AE15" s="28">
        <f>'ForecastedWeather050701-051301'!AA15+'ForecastedWeather050701-051301'!AA47</f>
        <v>2923.6311959999998</v>
      </c>
      <c r="AF15" s="30">
        <f>'ForecastedWeather050701-051301'!AB15+'ForecastedWeather050701-051301'!AB47</f>
        <v>121.81796649999998</v>
      </c>
      <c r="AH15" s="28">
        <f>'ActualWeather050701-051301'!AA15+'ActualWeather050701-051301'!AA47</f>
        <v>2858.8282966478996</v>
      </c>
      <c r="AI15" s="30">
        <f>'ActualWeather050701-051301'!AB15+'ActualWeather050701-051301'!AB47</f>
        <v>119.11784569366249</v>
      </c>
    </row>
    <row r="16" spans="1:36" x14ac:dyDescent="0.25">
      <c r="A16" s="6">
        <f>'ActualWeather050701-051301'!A16</f>
        <v>37037</v>
      </c>
      <c r="B16" s="16">
        <f>Differences!B16+Differences!B48</f>
        <v>0.35373175279475788</v>
      </c>
      <c r="C16" s="17">
        <f>Differences!C16+Differences!C48</f>
        <v>0.40057454279389759</v>
      </c>
      <c r="D16" s="17">
        <f>Differences!D16+Differences!D48</f>
        <v>0.92460693501839586</v>
      </c>
      <c r="E16" s="17">
        <f>Differences!E16+Differences!E48</f>
        <v>1.0702310919017819</v>
      </c>
      <c r="F16" s="17">
        <f>Differences!F16+Differences!F48</f>
        <v>2.8600735372238475</v>
      </c>
      <c r="G16" s="17">
        <f>Differences!G16+Differences!G48</f>
        <v>6.1917741366200474</v>
      </c>
      <c r="H16" s="17">
        <f>Differences!H16+Differences!H48</f>
        <v>9.7745804833416585</v>
      </c>
      <c r="I16" s="17">
        <f>Differences!I16+Differences!I48</f>
        <v>10.391628389885184</v>
      </c>
      <c r="J16" s="17">
        <f>Differences!J16+Differences!J48</f>
        <v>11.15192893467654</v>
      </c>
      <c r="K16" s="17">
        <f>Differences!K16+Differences!K48</f>
        <v>10.835960460434116</v>
      </c>
      <c r="L16" s="17">
        <f>Differences!L16+Differences!L48</f>
        <v>12.013603733113257</v>
      </c>
      <c r="M16" s="17">
        <f>Differences!M16+Differences!M48</f>
        <v>12.349951915189223</v>
      </c>
      <c r="N16" s="17">
        <f>Differences!N16+Differences!N48</f>
        <v>12.903908418436394</v>
      </c>
      <c r="O16" s="17">
        <f>Differences!O16+Differences!O48</f>
        <v>12.580551719168916</v>
      </c>
      <c r="P16" s="17">
        <f>Differences!P16+Differences!P48</f>
        <v>12.164421118137952</v>
      </c>
      <c r="Q16" s="17">
        <f>Differences!Q16+Differences!Q48</f>
        <v>10.268991497101879</v>
      </c>
      <c r="R16" s="17">
        <f>Differences!R16+Differences!R48</f>
        <v>8.4002550812967698</v>
      </c>
      <c r="S16" s="17">
        <f>Differences!S16+Differences!S48</f>
        <v>7.6650382760898665</v>
      </c>
      <c r="T16" s="17">
        <f>Differences!T16+Differences!T48</f>
        <v>5.3281490605902135</v>
      </c>
      <c r="U16" s="17">
        <f>Differences!U16+Differences!U48</f>
        <v>4.3432470655543298</v>
      </c>
      <c r="V16" s="17">
        <f>Differences!V16+Differences!V48</f>
        <v>4.4902928921749847</v>
      </c>
      <c r="W16" s="17">
        <f>Differences!W16+Differences!W48</f>
        <v>3.5559933463097835</v>
      </c>
      <c r="X16" s="17">
        <f>Differences!X16+Differences!X48</f>
        <v>3.2406154896223001</v>
      </c>
      <c r="Y16" s="18">
        <f>Differences!Y16+Differences!Y48</f>
        <v>3.5465728235571703E-2</v>
      </c>
      <c r="AA16" s="28">
        <f t="shared" si="3"/>
        <v>163.29557560571163</v>
      </c>
      <c r="AB16" s="29">
        <f t="shared" si="4"/>
        <v>6.8039823169046514</v>
      </c>
      <c r="AC16" s="30">
        <f t="shared" si="5"/>
        <v>12.903908418436394</v>
      </c>
      <c r="AE16" s="28">
        <f>'ForecastedWeather050701-051301'!AA16+'ForecastedWeather050701-051301'!AA48</f>
        <v>2798.2874279999996</v>
      </c>
      <c r="AF16" s="30">
        <f>'ForecastedWeather050701-051301'!AB16+'ForecastedWeather050701-051301'!AB48</f>
        <v>116.59530949999998</v>
      </c>
      <c r="AH16" s="28">
        <f>'ActualWeather050701-051301'!AA16+'ActualWeather050701-051301'!AA48</f>
        <v>2634.9918523942879</v>
      </c>
      <c r="AI16" s="30">
        <f>'ActualWeather050701-051301'!AB16+'ActualWeather050701-051301'!AB48</f>
        <v>109.79132718309532</v>
      </c>
    </row>
    <row r="17" spans="1:35" ht="13.8" thickBot="1" x14ac:dyDescent="0.3">
      <c r="A17" s="6">
        <f>'ActualWeather050701-051301'!A17</f>
        <v>37038</v>
      </c>
      <c r="B17" s="19">
        <f>Differences!B17+Differences!B49</f>
        <v>2.3377526702412723</v>
      </c>
      <c r="C17" s="20">
        <f>Differences!C17+Differences!C49</f>
        <v>2.7394671195663491</v>
      </c>
      <c r="D17" s="20">
        <f>Differences!D17+Differences!D49</f>
        <v>2.9284818361097962</v>
      </c>
      <c r="E17" s="20">
        <f>Differences!E17+Differences!E49</f>
        <v>2.2252253607134094</v>
      </c>
      <c r="F17" s="20">
        <f>Differences!F17+Differences!F49</f>
        <v>2.948081198157297</v>
      </c>
      <c r="G17" s="20">
        <f>Differences!G17+Differences!G49</f>
        <v>3.6767332682827032</v>
      </c>
      <c r="H17" s="20">
        <f>Differences!H17+Differences!H49</f>
        <v>4.2222279578097712</v>
      </c>
      <c r="I17" s="20">
        <f>Differences!I17+Differences!I49</f>
        <v>3.4810499931054224</v>
      </c>
      <c r="J17" s="20">
        <f>Differences!J17+Differences!J49</f>
        <v>3.816640283397831</v>
      </c>
      <c r="K17" s="20">
        <f>Differences!K17+Differences!K49</f>
        <v>4.4806446508742042</v>
      </c>
      <c r="L17" s="20">
        <f>Differences!L17+Differences!L49</f>
        <v>4.5979674286409349</v>
      </c>
      <c r="M17" s="20">
        <f>Differences!M17+Differences!M49</f>
        <v>4.1440473060036283</v>
      </c>
      <c r="N17" s="20">
        <f>Differences!N17+Differences!N49</f>
        <v>4.2631223306917931</v>
      </c>
      <c r="O17" s="20">
        <f>Differences!O17+Differences!O49</f>
        <v>4.2271277757289738</v>
      </c>
      <c r="P17" s="20">
        <f>Differences!P17+Differences!P49</f>
        <v>4.209454424491895</v>
      </c>
      <c r="Q17" s="20">
        <f>Differences!Q17+Differences!Q49</f>
        <v>4.3157031400663541</v>
      </c>
      <c r="R17" s="20">
        <f>Differences!R17+Differences!R49</f>
        <v>4.8541816474119486</v>
      </c>
      <c r="S17" s="20">
        <f>Differences!S17+Differences!S49</f>
        <v>4.6358192528616939</v>
      </c>
      <c r="T17" s="20">
        <f>Differences!T17+Differences!T49</f>
        <v>2.9736983876414129</v>
      </c>
      <c r="U17" s="20">
        <f>Differences!U17+Differences!U49</f>
        <v>2.2452091208183518</v>
      </c>
      <c r="V17" s="20">
        <f>Differences!V17+Differences!V49</f>
        <v>2.1166911217645037</v>
      </c>
      <c r="W17" s="20">
        <f>Differences!W17+Differences!W49</f>
        <v>1.7612191121024239</v>
      </c>
      <c r="X17" s="20">
        <f>Differences!X17+Differences!X49</f>
        <v>1.62903164041618</v>
      </c>
      <c r="Y17" s="21">
        <f>Differences!Y17+Differences!Y49</f>
        <v>2.1931152682858013</v>
      </c>
      <c r="AA17" s="31">
        <f t="shared" si="3"/>
        <v>81.02269229518393</v>
      </c>
      <c r="AB17" s="32">
        <f t="shared" si="4"/>
        <v>3.3759455122993303</v>
      </c>
      <c r="AC17" s="33">
        <f t="shared" si="5"/>
        <v>4.8541816474119486</v>
      </c>
      <c r="AE17" s="31">
        <f>'ForecastedWeather050701-051301'!AA17+'ForecastedWeather050701-051301'!AA49</f>
        <v>2653.7413639999995</v>
      </c>
      <c r="AF17" s="33">
        <f>'ForecastedWeather050701-051301'!AB17+'ForecastedWeather050701-051301'!AB49</f>
        <v>110.57255683333332</v>
      </c>
      <c r="AH17" s="31">
        <f>'ActualWeather050701-051301'!AA17+'ActualWeather050701-051301'!AA49</f>
        <v>2572.7186717048162</v>
      </c>
      <c r="AI17" s="33">
        <f>'ActualWeather050701-051301'!AB17+'ActualWeather050701-051301'!AB49</f>
        <v>107.196611321034</v>
      </c>
    </row>
    <row r="18" spans="1:35" ht="13.8" thickBot="1" x14ac:dyDescent="0.3">
      <c r="A18" s="8" t="s">
        <v>2</v>
      </c>
      <c r="B18" s="9">
        <v>1</v>
      </c>
      <c r="C18" s="9">
        <v>2</v>
      </c>
      <c r="D18" s="9">
        <v>3</v>
      </c>
      <c r="E18" s="9">
        <v>4</v>
      </c>
      <c r="F18" s="9">
        <v>5</v>
      </c>
      <c r="G18" s="9">
        <v>6</v>
      </c>
      <c r="H18" s="9">
        <v>7</v>
      </c>
      <c r="I18" s="9">
        <v>8</v>
      </c>
      <c r="J18" s="9">
        <v>9</v>
      </c>
      <c r="K18" s="9">
        <v>10</v>
      </c>
      <c r="L18" s="9">
        <v>11</v>
      </c>
      <c r="M18" s="9">
        <v>12</v>
      </c>
      <c r="N18" s="9">
        <v>13</v>
      </c>
      <c r="O18" s="9">
        <v>14</v>
      </c>
      <c r="P18" s="9">
        <v>15</v>
      </c>
      <c r="Q18" s="9">
        <v>16</v>
      </c>
      <c r="R18" s="9">
        <v>17</v>
      </c>
      <c r="S18" s="9">
        <v>18</v>
      </c>
      <c r="T18" s="9">
        <v>19</v>
      </c>
      <c r="U18" s="9">
        <v>20</v>
      </c>
      <c r="V18" s="9">
        <v>21</v>
      </c>
      <c r="W18" s="9">
        <v>22</v>
      </c>
      <c r="X18" s="9">
        <v>23</v>
      </c>
      <c r="Y18" s="10">
        <v>24</v>
      </c>
      <c r="AA18" s="37" t="s">
        <v>30</v>
      </c>
      <c r="AB18" s="9" t="s">
        <v>32</v>
      </c>
      <c r="AC18" s="10" t="s">
        <v>31</v>
      </c>
      <c r="AE18" s="24" t="s">
        <v>30</v>
      </c>
      <c r="AF18" s="4" t="s">
        <v>32</v>
      </c>
      <c r="AH18" s="24" t="s">
        <v>30</v>
      </c>
      <c r="AI18" s="4" t="s">
        <v>32</v>
      </c>
    </row>
    <row r="19" spans="1:35" x14ac:dyDescent="0.25">
      <c r="A19" s="6">
        <f>'ActualWeather050701-051301'!A19</f>
        <v>37032</v>
      </c>
      <c r="B19" s="13">
        <f>Differences!B19+Differences!B35</f>
        <v>0.54799965346049972</v>
      </c>
      <c r="C19" s="14">
        <f>Differences!C19+Differences!C35</f>
        <v>0.53966712289079932</v>
      </c>
      <c r="D19" s="14">
        <f>Differences!D19+Differences!D35</f>
        <v>0.53679915583849569</v>
      </c>
      <c r="E19" s="14">
        <f>Differences!E19+Differences!E35</f>
        <v>0.54228042302444024</v>
      </c>
      <c r="F19" s="14">
        <f>Differences!F19+Differences!F35</f>
        <v>0.56434396087441185</v>
      </c>
      <c r="G19" s="14">
        <f>Differences!G19+Differences!G35</f>
        <v>0.60779879456738617</v>
      </c>
      <c r="H19" s="14">
        <f>Differences!H19+Differences!H35</f>
        <v>0.65644804555621572</v>
      </c>
      <c r="I19" s="14">
        <f>Differences!I19+Differences!I35</f>
        <v>0.70210818360545446</v>
      </c>
      <c r="J19" s="14">
        <f>Differences!J19+Differences!J35</f>
        <v>0.73392422024453108</v>
      </c>
      <c r="K19" s="14">
        <f>Differences!K19+Differences!K35</f>
        <v>0.7540119563665425</v>
      </c>
      <c r="L19" s="14">
        <f>Differences!L19+Differences!L35</f>
        <v>0.75901933665638666</v>
      </c>
      <c r="M19" s="14">
        <f>Differences!M19+Differences!M35</f>
        <v>0.77049764461515002</v>
      </c>
      <c r="N19" s="14">
        <f>Differences!N19+Differences!N35</f>
        <v>0.7778164095748602</v>
      </c>
      <c r="O19" s="14">
        <f>Differences!O19+Differences!O35</f>
        <v>0.77895803135312014</v>
      </c>
      <c r="P19" s="14">
        <f>Differences!P19+Differences!P35</f>
        <v>0.77357826208451919</v>
      </c>
      <c r="Q19" s="14">
        <f>Differences!Q19+Differences!Q35</f>
        <v>0.76264049442213344</v>
      </c>
      <c r="R19" s="14">
        <f>Differences!R19+Differences!R35</f>
        <v>0.75017799263214058</v>
      </c>
      <c r="S19" s="14">
        <f>Differences!S19+Differences!S35</f>
        <v>0.74409700031667558</v>
      </c>
      <c r="T19" s="14">
        <f>Differences!T19+Differences!T35</f>
        <v>0.73649123875410161</v>
      </c>
      <c r="U19" s="14">
        <f>Differences!U19+Differences!U35</f>
        <v>0.72132965082258105</v>
      </c>
      <c r="V19" s="14">
        <f>Differences!V19+Differences!V35</f>
        <v>0.70042207973814696</v>
      </c>
      <c r="W19" s="14">
        <f>Differences!W19+Differences!W35</f>
        <v>0.67473637106133733</v>
      </c>
      <c r="X19" s="14">
        <f>Differences!X19+Differences!X35</f>
        <v>0.63884290793984166</v>
      </c>
      <c r="Y19" s="15">
        <f>Differences!Y19+Differences!Y35</f>
        <v>0.57120641362181146</v>
      </c>
      <c r="AA19" s="25">
        <f t="shared" ref="AA19:AA25" si="6">SUM(B19:Y19)</f>
        <v>16.34519535002158</v>
      </c>
      <c r="AB19" s="26">
        <f t="shared" ref="AB19:AB25" si="7">AVERAGE(B19:Y19)</f>
        <v>0.68104980625089917</v>
      </c>
      <c r="AC19" s="27">
        <f>IF(ABS(MAX(B19:Y19))&lt;ABS(MIN(B19:Y19)),MIN(B19:Y19),MAX(B19:Y19))</f>
        <v>0.77895803135312014</v>
      </c>
      <c r="AE19" s="25">
        <f>'ForecastedWeather050701-051301'!AA19+'ForecastedWeather050701-051301'!AA35</f>
        <v>166.0099195483871</v>
      </c>
      <c r="AF19" s="27">
        <f>'ForecastedWeather050701-051301'!AB19+'ForecastedWeather050701-051301'!AB35</f>
        <v>6.9170799811827957</v>
      </c>
      <c r="AH19" s="25">
        <f>'ActualWeather050701-051301'!AA19+'ActualWeather050701-051301'!AA35</f>
        <v>149.66472419836555</v>
      </c>
      <c r="AI19" s="27">
        <f>'ActualWeather050701-051301'!AB19+'ActualWeather050701-051301'!AB35</f>
        <v>6.2360301749318978</v>
      </c>
    </row>
    <row r="20" spans="1:35" x14ac:dyDescent="0.25">
      <c r="A20" s="6">
        <f>'ActualWeather050701-051301'!A20</f>
        <v>37033</v>
      </c>
      <c r="B20" s="16">
        <f>Differences!B20+Differences!B36</f>
        <v>0.62846492889017858</v>
      </c>
      <c r="C20" s="17">
        <f>Differences!C20+Differences!C36</f>
        <v>0.60307740758742667</v>
      </c>
      <c r="D20" s="17">
        <f>Differences!D20+Differences!D36</f>
        <v>0.58354518520623289</v>
      </c>
      <c r="E20" s="17">
        <f>Differences!E20+Differences!E36</f>
        <v>0.57396459609767514</v>
      </c>
      <c r="F20" s="17">
        <f>Differences!F20+Differences!F36</f>
        <v>0.57126517608659888</v>
      </c>
      <c r="G20" s="17">
        <f>Differences!G20+Differences!G36</f>
        <v>0.57320200905649588</v>
      </c>
      <c r="H20" s="17">
        <f>Differences!H20+Differences!H36</f>
        <v>0.62926755848831251</v>
      </c>
      <c r="I20" s="17">
        <f>Differences!I20+Differences!I36</f>
        <v>0.72082488839102465</v>
      </c>
      <c r="J20" s="17">
        <f>Differences!J20+Differences!J36</f>
        <v>0.7911294280594704</v>
      </c>
      <c r="K20" s="17">
        <f>Differences!K20+Differences!K36</f>
        <v>0.84961657801693224</v>
      </c>
      <c r="L20" s="17">
        <f>Differences!L20+Differences!L36</f>
        <v>0.91834965902455168</v>
      </c>
      <c r="M20" s="17">
        <f>Differences!M20+Differences!M36</f>
        <v>0.96521067287949502</v>
      </c>
      <c r="N20" s="17">
        <f>Differences!N20+Differences!N36</f>
        <v>1.0028184972171252</v>
      </c>
      <c r="O20" s="17">
        <f>Differences!O20+Differences!O36</f>
        <v>1.044053320662093</v>
      </c>
      <c r="P20" s="17">
        <f>Differences!P20+Differences!P36</f>
        <v>1.068020090279874</v>
      </c>
      <c r="Q20" s="17">
        <f>Differences!Q20+Differences!Q36</f>
        <v>1.0859079715033573</v>
      </c>
      <c r="R20" s="17">
        <f>Differences!R20+Differences!R36</f>
        <v>1.0731294394205355</v>
      </c>
      <c r="S20" s="17">
        <f>Differences!S20+Differences!S36</f>
        <v>1.0263335522022838</v>
      </c>
      <c r="T20" s="17">
        <f>Differences!T20+Differences!T36</f>
        <v>0.92661613837157697</v>
      </c>
      <c r="U20" s="17">
        <f>Differences!U20+Differences!U36</f>
        <v>0.86939298729566616</v>
      </c>
      <c r="V20" s="17">
        <f>Differences!V20+Differences!V36</f>
        <v>0.86806541104852641</v>
      </c>
      <c r="W20" s="17">
        <f>Differences!W20+Differences!W36</f>
        <v>0.81024300466035915</v>
      </c>
      <c r="X20" s="17">
        <f>Differences!X20+Differences!X36</f>
        <v>0.73486857699597574</v>
      </c>
      <c r="Y20" s="18">
        <f>Differences!Y20+Differences!Y36</f>
        <v>0.66823531718115736</v>
      </c>
      <c r="AA20" s="28">
        <f t="shared" si="6"/>
        <v>19.585602394622924</v>
      </c>
      <c r="AB20" s="29">
        <f t="shared" si="7"/>
        <v>0.81606676644262188</v>
      </c>
      <c r="AC20" s="30">
        <f t="shared" ref="AC20:AC25" si="8">IF(ABS(MAX(B20:Y20))&lt;ABS(MIN(B20:Y20)),MIN(B20:Y20),MAX(B20:Y20))</f>
        <v>1.0859079715033573</v>
      </c>
      <c r="AE20" s="28">
        <f>'ForecastedWeather050701-051301'!AA20+'ForecastedWeather050701-051301'!AA36</f>
        <v>168.80731177191308</v>
      </c>
      <c r="AF20" s="30">
        <f>'ForecastedWeather050701-051301'!AB20+'ForecastedWeather050701-051301'!AB36</f>
        <v>7.0336379904963779</v>
      </c>
      <c r="AH20" s="28">
        <f>'ActualWeather050701-051301'!AA20+'ActualWeather050701-051301'!AA36</f>
        <v>149.22170937729015</v>
      </c>
      <c r="AI20" s="30">
        <f>'ActualWeather050701-051301'!AB20+'ActualWeather050701-051301'!AB36</f>
        <v>6.2175712240537573</v>
      </c>
    </row>
    <row r="21" spans="1:35" x14ac:dyDescent="0.25">
      <c r="A21" s="6">
        <f>'ActualWeather050701-051301'!A21</f>
        <v>37034</v>
      </c>
      <c r="B21" s="16">
        <f>Differences!B21+Differences!B37</f>
        <v>0.96340645008750458</v>
      </c>
      <c r="C21" s="17">
        <f>Differences!C21+Differences!C37</f>
        <v>0.8804229611613551</v>
      </c>
      <c r="D21" s="17">
        <f>Differences!D21+Differences!D37</f>
        <v>0.79912083505810427</v>
      </c>
      <c r="E21" s="17">
        <f>Differences!E21+Differences!E37</f>
        <v>0.72146250435120085</v>
      </c>
      <c r="F21" s="17">
        <f>Differences!F21+Differences!F37</f>
        <v>0.63410471896609966</v>
      </c>
      <c r="G21" s="17">
        <f>Differences!G21+Differences!G37</f>
        <v>0.46348530938041965</v>
      </c>
      <c r="H21" s="17">
        <f>Differences!H21+Differences!H37</f>
        <v>0.55723238259499475</v>
      </c>
      <c r="I21" s="17">
        <f>Differences!I21+Differences!I37</f>
        <v>0.83970244391858395</v>
      </c>
      <c r="J21" s="17">
        <f>Differences!J21+Differences!J37</f>
        <v>1.088030664544571</v>
      </c>
      <c r="K21" s="17">
        <f>Differences!K21+Differences!K37</f>
        <v>1.3258858445623087</v>
      </c>
      <c r="L21" s="17">
        <f>Differences!L21+Differences!L37</f>
        <v>1.6490030203944823</v>
      </c>
      <c r="M21" s="17">
        <f>Differences!M21+Differences!M37</f>
        <v>1.9068367876210377</v>
      </c>
      <c r="N21" s="17">
        <f>Differences!N21+Differences!N37</f>
        <v>2.1348027452537739</v>
      </c>
      <c r="O21" s="17">
        <f>Differences!O21+Differences!O37</f>
        <v>2.3404577055951132</v>
      </c>
      <c r="P21" s="17">
        <f>Differences!P21+Differences!P37</f>
        <v>2.5281179387833892</v>
      </c>
      <c r="Q21" s="17">
        <f>Differences!Q21+Differences!Q37</f>
        <v>2.6370874869605498</v>
      </c>
      <c r="R21" s="17">
        <f>Differences!R21+Differences!R37</f>
        <v>2.6536599734820174</v>
      </c>
      <c r="S21" s="17">
        <f>Differences!S21+Differences!S37</f>
        <v>2.4046054431923483</v>
      </c>
      <c r="T21" s="17">
        <f>Differences!T21+Differences!T37</f>
        <v>1.868415800978624</v>
      </c>
      <c r="U21" s="17">
        <f>Differences!U21+Differences!U37</f>
        <v>1.63586089791949</v>
      </c>
      <c r="V21" s="17">
        <f>Differences!V21+Differences!V37</f>
        <v>1.7019739956270161</v>
      </c>
      <c r="W21" s="17">
        <f>Differences!W21+Differences!W37</f>
        <v>1.5234902451981811</v>
      </c>
      <c r="X21" s="17">
        <f>Differences!X21+Differences!X37</f>
        <v>1.2675228322277392</v>
      </c>
      <c r="Y21" s="18">
        <f>Differences!Y21+Differences!Y37</f>
        <v>1.0989758382714923</v>
      </c>
      <c r="AA21" s="28">
        <f t="shared" si="6"/>
        <v>35.623664826130401</v>
      </c>
      <c r="AB21" s="29">
        <f t="shared" si="7"/>
        <v>1.4843193677554334</v>
      </c>
      <c r="AC21" s="30">
        <f t="shared" si="8"/>
        <v>2.6536599734820174</v>
      </c>
      <c r="AE21" s="28">
        <f>'ForecastedWeather050701-051301'!AA21+'ForecastedWeather050701-051301'!AA37</f>
        <v>184.2208365483871</v>
      </c>
      <c r="AF21" s="30">
        <f>'ForecastedWeather050701-051301'!AB21+'ForecastedWeather050701-051301'!AB37</f>
        <v>7.6758681895161285</v>
      </c>
      <c r="AH21" s="28">
        <f>'ActualWeather050701-051301'!AA21+'ActualWeather050701-051301'!AA37</f>
        <v>148.59717172225669</v>
      </c>
      <c r="AI21" s="30">
        <f>'ActualWeather050701-051301'!AB21+'ActualWeather050701-051301'!AB37</f>
        <v>6.191548821760696</v>
      </c>
    </row>
    <row r="22" spans="1:35" x14ac:dyDescent="0.25">
      <c r="A22" s="6">
        <f>'ActualWeather050701-051301'!A22</f>
        <v>37035</v>
      </c>
      <c r="B22" s="16">
        <f>Differences!B22+Differences!B38</f>
        <v>0.66687121387412229</v>
      </c>
      <c r="C22" s="17">
        <f>Differences!C22+Differences!C38</f>
        <v>0.63578646460524202</v>
      </c>
      <c r="D22" s="17">
        <f>Differences!D22+Differences!D38</f>
        <v>0.60645788310550985</v>
      </c>
      <c r="E22" s="17">
        <f>Differences!E22+Differences!E38</f>
        <v>0.58600117009271924</v>
      </c>
      <c r="F22" s="17">
        <f>Differences!F22+Differences!F38</f>
        <v>0.57235376946922001</v>
      </c>
      <c r="G22" s="17">
        <f>Differences!G22+Differences!G38</f>
        <v>0.55934317088653618</v>
      </c>
      <c r="H22" s="17">
        <f>Differences!H22+Differences!H38</f>
        <v>0.62483384833231648</v>
      </c>
      <c r="I22" s="17">
        <f>Differences!I22+Differences!I38</f>
        <v>0.73452817441968365</v>
      </c>
      <c r="J22" s="17">
        <f>Differences!J22+Differences!J38</f>
        <v>0.82423676506656796</v>
      </c>
      <c r="K22" s="17">
        <f>Differences!K22+Differences!K38</f>
        <v>0.8992021941011048</v>
      </c>
      <c r="L22" s="17">
        <f>Differences!L22+Differences!L38</f>
        <v>0.98981224647506272</v>
      </c>
      <c r="M22" s="17">
        <f>Differences!M22+Differences!M38</f>
        <v>1.0575826944726139</v>
      </c>
      <c r="N22" s="17">
        <f>Differences!N22+Differences!N38</f>
        <v>1.1171070586647618</v>
      </c>
      <c r="O22" s="17">
        <f>Differences!O22+Differences!O38</f>
        <v>1.1728920372306872</v>
      </c>
      <c r="P22" s="17">
        <f>Differences!P22+Differences!P38</f>
        <v>1.2052822024769922</v>
      </c>
      <c r="Q22" s="17">
        <f>Differences!Q22+Differences!Q38</f>
        <v>1.2364764675951136</v>
      </c>
      <c r="R22" s="17">
        <f>Differences!R22+Differences!R38</f>
        <v>1.2242421048010266</v>
      </c>
      <c r="S22" s="17">
        <f>Differences!S22+Differences!S38</f>
        <v>1.1560962992896648</v>
      </c>
      <c r="T22" s="17">
        <f>Differences!T22+Differences!T38</f>
        <v>1.0163666277781778</v>
      </c>
      <c r="U22" s="17">
        <f>Differences!U22+Differences!U38</f>
        <v>0.94154032843260349</v>
      </c>
      <c r="V22" s="17">
        <f>Differences!V22+Differences!V38</f>
        <v>0.95134293684184257</v>
      </c>
      <c r="W22" s="17">
        <f>Differences!W22+Differences!W38</f>
        <v>0.88415359437794006</v>
      </c>
      <c r="X22" s="17">
        <f>Differences!X22+Differences!X38</f>
        <v>0.78689601205224013</v>
      </c>
      <c r="Y22" s="18">
        <f>Differences!Y22+Differences!Y38</f>
        <v>0.72231471503865941</v>
      </c>
      <c r="AA22" s="28">
        <f t="shared" si="6"/>
        <v>21.171719979480407</v>
      </c>
      <c r="AB22" s="29">
        <f t="shared" si="7"/>
        <v>0.88215499914501694</v>
      </c>
      <c r="AC22" s="30">
        <f t="shared" si="8"/>
        <v>1.2364764675951136</v>
      </c>
      <c r="AE22" s="28">
        <f>'ForecastedWeather050701-051301'!AA22+'ForecastedWeather050701-051301'!AA38</f>
        <v>174.71372754838708</v>
      </c>
      <c r="AF22" s="30">
        <f>'ForecastedWeather050701-051301'!AB22+'ForecastedWeather050701-051301'!AB38</f>
        <v>7.2797386478494621</v>
      </c>
      <c r="AH22" s="28">
        <f>'ActualWeather050701-051301'!AA22+'ActualWeather050701-051301'!AA38</f>
        <v>153.54200756890671</v>
      </c>
      <c r="AI22" s="30">
        <f>'ActualWeather050701-051301'!AB22+'ActualWeather050701-051301'!AB38</f>
        <v>6.3975836487044466</v>
      </c>
    </row>
    <row r="23" spans="1:35" x14ac:dyDescent="0.25">
      <c r="A23" s="6">
        <f>'ActualWeather050701-051301'!A23</f>
        <v>37036</v>
      </c>
      <c r="B23" s="16">
        <f>Differences!B23+Differences!B39</f>
        <v>0.71738283147519255</v>
      </c>
      <c r="C23" s="17">
        <f>Differences!C23+Differences!C39</f>
        <v>0.67790529108592246</v>
      </c>
      <c r="D23" s="17">
        <f>Differences!D23+Differences!D39</f>
        <v>0.64526381486051387</v>
      </c>
      <c r="E23" s="17">
        <f>Differences!E23+Differences!E39</f>
        <v>0.62162545240348854</v>
      </c>
      <c r="F23" s="17">
        <f>Differences!F23+Differences!F39</f>
        <v>0.59880718574315028</v>
      </c>
      <c r="G23" s="17">
        <f>Differences!G23+Differences!G39</f>
        <v>0.56254671102849774</v>
      </c>
      <c r="H23" s="17">
        <f>Differences!H23+Differences!H39</f>
        <v>0.61321227890703478</v>
      </c>
      <c r="I23" s="17">
        <f>Differences!I23+Differences!I39</f>
        <v>0.73065579392663982</v>
      </c>
      <c r="J23" s="17">
        <f>Differences!J23+Differences!J39</f>
        <v>0.83410183240115943</v>
      </c>
      <c r="K23" s="17">
        <f>Differences!K23+Differences!K39</f>
        <v>0.928653636783624</v>
      </c>
      <c r="L23" s="17">
        <f>Differences!L23+Differences!L39</f>
        <v>1.0442026382962823</v>
      </c>
      <c r="M23" s="17">
        <f>Differences!M23+Differences!M39</f>
        <v>1.1343065497668787</v>
      </c>
      <c r="N23" s="17">
        <f>Differences!N23+Differences!N39</f>
        <v>1.2053198721806173</v>
      </c>
      <c r="O23" s="17">
        <f>Differences!O23+Differences!O39</f>
        <v>1.2785271896555737</v>
      </c>
      <c r="P23" s="17">
        <f>Differences!P23+Differences!P39</f>
        <v>1.329434894698861</v>
      </c>
      <c r="Q23" s="17">
        <f>Differences!Q23+Differences!Q39</f>
        <v>1.3601158391765886</v>
      </c>
      <c r="R23" s="17">
        <f>Differences!R23+Differences!R39</f>
        <v>1.3508103861177596</v>
      </c>
      <c r="S23" s="17">
        <f>Differences!S23+Differences!S39</f>
        <v>1.2640893182991406</v>
      </c>
      <c r="T23" s="17">
        <f>Differences!T23+Differences!T39</f>
        <v>1.0874076123644809</v>
      </c>
      <c r="U23" s="17">
        <f>Differences!U23+Differences!U39</f>
        <v>0.99653058837533715</v>
      </c>
      <c r="V23" s="17">
        <f>Differences!V23+Differences!V39</f>
        <v>1.0131445179099865</v>
      </c>
      <c r="W23" s="17">
        <f>Differences!W23+Differences!W39</f>
        <v>0.95328524934516512</v>
      </c>
      <c r="X23" s="17">
        <f>Differences!X23+Differences!X39</f>
        <v>0.85882077706705984</v>
      </c>
      <c r="Y23" s="18">
        <f>Differences!Y23+Differences!Y39</f>
        <v>0.78628517619320704</v>
      </c>
      <c r="AA23" s="28">
        <f t="shared" si="6"/>
        <v>22.592435438062157</v>
      </c>
      <c r="AB23" s="29">
        <f t="shared" si="7"/>
        <v>0.94135147658592322</v>
      </c>
      <c r="AC23" s="30">
        <f t="shared" si="8"/>
        <v>1.3601158391765886</v>
      </c>
      <c r="AE23" s="28">
        <f>'ForecastedWeather050701-051301'!AA23+'ForecastedWeather050701-051301'!AA39</f>
        <v>165.7965185483871</v>
      </c>
      <c r="AF23" s="30">
        <f>'ForecastedWeather050701-051301'!AB23+'ForecastedWeather050701-051301'!AB39</f>
        <v>6.9081882728494621</v>
      </c>
      <c r="AH23" s="28">
        <f>'ActualWeather050701-051301'!AA23+'ActualWeather050701-051301'!AA39</f>
        <v>143.20408311032497</v>
      </c>
      <c r="AI23" s="30">
        <f>'ActualWeather050701-051301'!AB23+'ActualWeather050701-051301'!AB39</f>
        <v>5.9668367962635402</v>
      </c>
    </row>
    <row r="24" spans="1:35" x14ac:dyDescent="0.25">
      <c r="A24" s="6">
        <f>'ActualWeather050701-051301'!A24</f>
        <v>37037</v>
      </c>
      <c r="B24" s="16">
        <f>Differences!B24+Differences!B40</f>
        <v>0.80495374020287069</v>
      </c>
      <c r="C24" s="17">
        <f>Differences!C24+Differences!C40</f>
        <v>0.75325087002591207</v>
      </c>
      <c r="D24" s="17">
        <f>Differences!D24+Differences!D40</f>
        <v>0.70902224002149961</v>
      </c>
      <c r="E24" s="17">
        <f>Differences!E24+Differences!E40</f>
        <v>0.68053576921724113</v>
      </c>
      <c r="F24" s="17">
        <f>Differences!F24+Differences!F40</f>
        <v>0.6638590981724678</v>
      </c>
      <c r="G24" s="17">
        <f>Differences!G24+Differences!G40</f>
        <v>0.6323809537272107</v>
      </c>
      <c r="H24" s="17">
        <f>Differences!H24+Differences!H40</f>
        <v>0.66260230915487062</v>
      </c>
      <c r="I24" s="17">
        <f>Differences!I24+Differences!I40</f>
        <v>0.70464548447069264</v>
      </c>
      <c r="J24" s="17">
        <f>Differences!J24+Differences!J40</f>
        <v>0.81501797915425434</v>
      </c>
      <c r="K24" s="17">
        <f>Differences!K24+Differences!K40</f>
        <v>1.1096592945420591</v>
      </c>
      <c r="L24" s="17">
        <f>Differences!L24+Differences!L40</f>
        <v>1.1564308352038088</v>
      </c>
      <c r="M24" s="17">
        <f>Differences!M24+Differences!M40</f>
        <v>1.3168126972816785</v>
      </c>
      <c r="N24" s="17">
        <f>Differences!N24+Differences!N40</f>
        <v>1.473693399154586</v>
      </c>
      <c r="O24" s="17">
        <f>Differences!O24+Differences!O40</f>
        <v>1.6116929433571066</v>
      </c>
      <c r="P24" s="17">
        <f>Differences!P24+Differences!P40</f>
        <v>1.6985378390411832</v>
      </c>
      <c r="Q24" s="17">
        <f>Differences!Q24+Differences!Q40</f>
        <v>1.7319841364752451</v>
      </c>
      <c r="R24" s="17">
        <f>Differences!R24+Differences!R40</f>
        <v>1.6991654270329302</v>
      </c>
      <c r="S24" s="17">
        <f>Differences!S24+Differences!S40</f>
        <v>1.5661048264884632</v>
      </c>
      <c r="T24" s="17">
        <f>Differences!T24+Differences!T40</f>
        <v>1.328604911096982</v>
      </c>
      <c r="U24" s="17">
        <f>Differences!U24+Differences!U40</f>
        <v>1.2130574431883641</v>
      </c>
      <c r="V24" s="17">
        <f>Differences!V24+Differences!V40</f>
        <v>1.2113313838959283</v>
      </c>
      <c r="W24" s="17">
        <f>Differences!W24+Differences!W40</f>
        <v>1.1408712866774029</v>
      </c>
      <c r="X24" s="17">
        <f>Differences!X24+Differences!X40</f>
        <v>1.0253785807223346</v>
      </c>
      <c r="Y24" s="18">
        <f>Differences!Y24+Differences!Y40</f>
        <v>0.93446334848530699</v>
      </c>
      <c r="AA24" s="28">
        <f t="shared" si="6"/>
        <v>26.644056796790398</v>
      </c>
      <c r="AB24" s="29">
        <f t="shared" si="7"/>
        <v>1.1101690331995999</v>
      </c>
      <c r="AC24" s="30">
        <f t="shared" si="8"/>
        <v>1.7319841364752451</v>
      </c>
      <c r="AE24" s="28">
        <f>'ForecastedWeather050701-051301'!AA24+'ForecastedWeather050701-051301'!AA40</f>
        <v>169.69469454838705</v>
      </c>
      <c r="AF24" s="30">
        <f>'ForecastedWeather050701-051301'!AB24+'ForecastedWeather050701-051301'!AB40</f>
        <v>7.07061227284946</v>
      </c>
      <c r="AH24" s="28">
        <f>'ActualWeather050701-051301'!AA24+'ActualWeather050701-051301'!AA40</f>
        <v>143.0506377515967</v>
      </c>
      <c r="AI24" s="30">
        <f>'ActualWeather050701-051301'!AB24+'ActualWeather050701-051301'!AB40</f>
        <v>5.9604432396498623</v>
      </c>
    </row>
    <row r="25" spans="1:35" ht="13.8" thickBot="1" x14ac:dyDescent="0.3">
      <c r="A25" s="7">
        <f>'ActualWeather050701-051301'!A25</f>
        <v>37038</v>
      </c>
      <c r="B25" s="19">
        <f>Differences!B25+Differences!B41</f>
        <v>0.62563696972658267</v>
      </c>
      <c r="C25" s="20">
        <f>Differences!C25+Differences!C41</f>
        <v>0.60659705450373946</v>
      </c>
      <c r="D25" s="20">
        <f>Differences!D25+Differences!D41</f>
        <v>0.59543841959643007</v>
      </c>
      <c r="E25" s="20">
        <f>Differences!E25+Differences!E41</f>
        <v>0.59153131243922363</v>
      </c>
      <c r="F25" s="20">
        <f>Differences!F25+Differences!F41</f>
        <v>0.59410555229765438</v>
      </c>
      <c r="G25" s="20">
        <f>Differences!G25+Differences!G41</f>
        <v>0.60218521210605058</v>
      </c>
      <c r="H25" s="20">
        <f>Differences!H25+Differences!H41</f>
        <v>0.61293704960775908</v>
      </c>
      <c r="I25" s="20">
        <f>Differences!I25+Differences!I41</f>
        <v>0.63926420535720341</v>
      </c>
      <c r="J25" s="20">
        <f>Differences!J25+Differences!J41</f>
        <v>0.6690940829285722</v>
      </c>
      <c r="K25" s="20">
        <f>Differences!K25+Differences!K41</f>
        <v>0.69452971071992231</v>
      </c>
      <c r="L25" s="20">
        <f>Differences!L25+Differences!L41</f>
        <v>0.71478712550698975</v>
      </c>
      <c r="M25" s="20">
        <f>Differences!M25+Differences!M41</f>
        <v>0.72798671418485605</v>
      </c>
      <c r="N25" s="20">
        <f>Differences!N25+Differences!N41</f>
        <v>0.73367492556258207</v>
      </c>
      <c r="O25" s="20">
        <f>Differences!O25+Differences!O41</f>
        <v>0.73323915090959058</v>
      </c>
      <c r="P25" s="20">
        <f>Differences!P25+Differences!P41</f>
        <v>0.73066174448957588</v>
      </c>
      <c r="Q25" s="20">
        <f>Differences!Q25+Differences!Q41</f>
        <v>0.73188091476211303</v>
      </c>
      <c r="R25" s="20">
        <f>Differences!R25+Differences!R41</f>
        <v>0.73818049763397886</v>
      </c>
      <c r="S25" s="20">
        <f>Differences!S25+Differences!S41</f>
        <v>0.74869836786152233</v>
      </c>
      <c r="T25" s="20">
        <f>Differences!T25+Differences!T41</f>
        <v>0.75038868273794068</v>
      </c>
      <c r="U25" s="20">
        <f>Differences!U25+Differences!U41</f>
        <v>0.74296188088030202</v>
      </c>
      <c r="V25" s="20">
        <f>Differences!V25+Differences!V41</f>
        <v>0.73029458551351067</v>
      </c>
      <c r="W25" s="20">
        <f>Differences!W25+Differences!W41</f>
        <v>0.70577308829637986</v>
      </c>
      <c r="X25" s="20">
        <f>Differences!X25+Differences!X41</f>
        <v>0.67472573610361775</v>
      </c>
      <c r="Y25" s="21">
        <f>Differences!Y25+Differences!Y41</f>
        <v>0.65061915232089951</v>
      </c>
      <c r="AA25" s="31">
        <f t="shared" si="6"/>
        <v>16.345192136046993</v>
      </c>
      <c r="AB25" s="32">
        <f t="shared" si="7"/>
        <v>0.68104967233529135</v>
      </c>
      <c r="AC25" s="33">
        <f t="shared" si="8"/>
        <v>0.75038868273794068</v>
      </c>
      <c r="AE25" s="31">
        <f>'ForecastedWeather050701-051301'!AA25+'ForecastedWeather050701-051301'!AA41</f>
        <v>161.13334554838713</v>
      </c>
      <c r="AF25" s="33">
        <f>'ForecastedWeather050701-051301'!AB25+'ForecastedWeather050701-051301'!AB41</f>
        <v>6.7138893978494636</v>
      </c>
      <c r="AH25" s="31">
        <f>'ActualWeather050701-051301'!AA25+'ActualWeather050701-051301'!AA41</f>
        <v>144.78815341234011</v>
      </c>
      <c r="AI25" s="33">
        <f>'ActualWeather050701-051301'!AB25+'ActualWeather050701-051301'!AB41</f>
        <v>6.0328397255141715</v>
      </c>
    </row>
  </sheetData>
  <mergeCells count="3">
    <mergeCell ref="AA1:AC1"/>
    <mergeCell ref="AE1:AF1"/>
    <mergeCell ref="AH1:AI1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9"/>
  <sheetViews>
    <sheetView showGridLines="0" zoomScale="75" workbookViewId="0"/>
  </sheetViews>
  <sheetFormatPr defaultRowHeight="13.2" x14ac:dyDescent="0.25"/>
  <cols>
    <col min="1" max="1" width="11.33203125" style="1" customWidth="1"/>
    <col min="2" max="7" width="6.109375" bestFit="1" customWidth="1"/>
    <col min="8" max="16" width="7.109375" bestFit="1" customWidth="1"/>
    <col min="17" max="25" width="6.109375" bestFit="1" customWidth="1"/>
    <col min="26" max="26" width="1.33203125" customWidth="1"/>
    <col min="27" max="27" width="12.109375" style="23" bestFit="1" customWidth="1"/>
    <col min="28" max="28" width="11" style="23" bestFit="1" customWidth="1"/>
    <col min="29" max="29" width="10.5546875" style="23" bestFit="1" customWidth="1"/>
  </cols>
  <sheetData>
    <row r="1" spans="1:29" ht="13.8" thickBot="1" x14ac:dyDescent="0.3">
      <c r="A1" s="2" t="s">
        <v>17</v>
      </c>
    </row>
    <row r="2" spans="1:29" ht="13.8" thickBot="1" x14ac:dyDescent="0.3">
      <c r="A2" s="8" t="s">
        <v>0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3">
        <v>21</v>
      </c>
      <c r="W2" s="3">
        <v>22</v>
      </c>
      <c r="X2" s="3">
        <v>23</v>
      </c>
      <c r="Y2" s="4">
        <v>24</v>
      </c>
      <c r="AA2" s="37" t="s">
        <v>30</v>
      </c>
      <c r="AB2" s="9" t="s">
        <v>32</v>
      </c>
      <c r="AC2" s="10" t="s">
        <v>31</v>
      </c>
    </row>
    <row r="3" spans="1:29" x14ac:dyDescent="0.25">
      <c r="A3" s="5">
        <f>'ActualWeather050701-051301'!A3</f>
        <v>37032</v>
      </c>
      <c r="B3" s="13">
        <f>'ForecastedWeather050701-051301'!B3-'ActualWeather050701-051301'!B3</f>
        <v>-2.1000803229753728E-7</v>
      </c>
      <c r="C3" s="14">
        <f>'ForecastedWeather050701-051301'!C3-'ActualWeather050701-051301'!C3</f>
        <v>3.0417908192248433E-9</v>
      </c>
      <c r="D3" s="14">
        <f>'ForecastedWeather050701-051301'!D3-'ActualWeather050701-051301'!D3</f>
        <v>-4.1094780556250043E-7</v>
      </c>
      <c r="E3" s="14">
        <f>'ForecastedWeather050701-051301'!E3-'ActualWeather050701-051301'!E3</f>
        <v>-5.2210680223652162E-10</v>
      </c>
      <c r="F3" s="14">
        <f>'ForecastedWeather050701-051301'!F3-'ActualWeather050701-051301'!F3</f>
        <v>1.9543353602102798E-7</v>
      </c>
      <c r="G3" s="14">
        <f>'ForecastedWeather050701-051301'!G3-'ActualWeather050701-051301'!G3</f>
        <v>3.6260091462736455E-7</v>
      </c>
      <c r="H3" s="14">
        <f>'ForecastedWeather050701-051301'!H3-'ActualWeather050701-051301'!H3</f>
        <v>-4.9186771633458193E-7</v>
      </c>
      <c r="I3" s="14">
        <f>'ForecastedWeather050701-051301'!I3-'ActualWeather050701-051301'!I3</f>
        <v>-4.1177008114345881E-7</v>
      </c>
      <c r="J3" s="14">
        <f>'ForecastedWeather050701-051301'!J3-'ActualWeather050701-051301'!J3</f>
        <v>-4.8787769202363052E-7</v>
      </c>
      <c r="K3" s="14">
        <f>'ForecastedWeather050701-051301'!K3-'ActualWeather050701-051301'!K3</f>
        <v>1.294859330869258E-7</v>
      </c>
      <c r="L3" s="14">
        <f>'ForecastedWeather050701-051301'!L3-'ActualWeather050701-051301'!L3</f>
        <v>-9.1625508957804414E-8</v>
      </c>
      <c r="M3" s="14">
        <f>'ForecastedWeather050701-051301'!M3-'ActualWeather050701-051301'!M3</f>
        <v>7.5634574159266776E-8</v>
      </c>
      <c r="N3" s="14">
        <f>'ForecastedWeather050701-051301'!N3-'ActualWeather050701-051301'!N3</f>
        <v>2.2142279476611293E-7</v>
      </c>
      <c r="O3" s="14">
        <f>'ForecastedWeather050701-051301'!O3-'ActualWeather050701-051301'!O3</f>
        <v>-4.6393659403065612E-7</v>
      </c>
      <c r="P3" s="14">
        <f>'ForecastedWeather050701-051301'!P3-'ActualWeather050701-051301'!P3</f>
        <v>-7.4080325873637776E-8</v>
      </c>
      <c r="Q3" s="14">
        <f>'ForecastedWeather050701-051301'!Q3-'ActualWeather050701-051301'!Q3</f>
        <v>-3.3168554836038311E-7</v>
      </c>
      <c r="R3" s="14">
        <f>'ForecastedWeather050701-051301'!R3-'ActualWeather050701-051301'!R3</f>
        <v>-1.5847273004965245E-7</v>
      </c>
      <c r="S3" s="14">
        <f>'ForecastedWeather050701-051301'!S3-'ActualWeather050701-051301'!S3</f>
        <v>3.8334513874360709E-7</v>
      </c>
      <c r="T3" s="14">
        <f>'ForecastedWeather050701-051301'!T3-'ActualWeather050701-051301'!T3</f>
        <v>-3.882144312683522E-7</v>
      </c>
      <c r="U3" s="14">
        <f>'ForecastedWeather050701-051301'!U3-'ActualWeather050701-051301'!U3</f>
        <v>-2.8260556916848145E-7</v>
      </c>
      <c r="V3" s="14">
        <f>'ForecastedWeather050701-051301'!V3-'ActualWeather050701-051301'!V3</f>
        <v>3.143739562005976E-7</v>
      </c>
      <c r="W3" s="14">
        <f>'ForecastedWeather050701-051301'!W3-'ActualWeather050701-051301'!W3</f>
        <v>-3.1448946913315012E-7</v>
      </c>
      <c r="X3" s="14">
        <f>'ForecastedWeather050701-051301'!X3-'ActualWeather050701-051301'!X3</f>
        <v>-4.6389003216518176E-7</v>
      </c>
      <c r="Y3" s="15">
        <f>'ForecastedWeather050701-051301'!Y3-'ActualWeather050701-051301'!Y3</f>
        <v>1.2680355609973049E-7</v>
      </c>
      <c r="AA3" s="25">
        <f>SUM(B3:Y3)</f>
        <v>-2.7698514486473869E-6</v>
      </c>
      <c r="AB3" s="26">
        <f>AVERAGE(B3:Y3)</f>
        <v>-1.1541047702697445E-7</v>
      </c>
      <c r="AC3" s="27">
        <f>IF(ABS(MAX(B3:Y3))&lt;ABS(MIN(B3:Y3)),MIN(B3:Y3),MAX(B3:Y3))</f>
        <v>-4.9186771633458193E-7</v>
      </c>
    </row>
    <row r="4" spans="1:29" x14ac:dyDescent="0.25">
      <c r="A4" s="5">
        <f>'ActualWeather050701-051301'!A4</f>
        <v>37033</v>
      </c>
      <c r="B4" s="16">
        <f>'ForecastedWeather050701-051301'!B4-'ActualWeather050701-051301'!B4</f>
        <v>-0.51056017973321133</v>
      </c>
      <c r="C4" s="17">
        <f>'ForecastedWeather050701-051301'!C4-'ActualWeather050701-051301'!C4</f>
        <v>-0.50482221297735208</v>
      </c>
      <c r="D4" s="17">
        <f>'ForecastedWeather050701-051301'!D4-'ActualWeather050701-051301'!D4</f>
        <v>-0.46339420393394448</v>
      </c>
      <c r="E4" s="17">
        <f>'ForecastedWeather050701-051301'!E4-'ActualWeather050701-051301'!E4</f>
        <v>-0.39836152883853515</v>
      </c>
      <c r="F4" s="17">
        <f>'ForecastedWeather050701-051301'!F4-'ActualWeather050701-051301'!F4</f>
        <v>-0.30235925198978464</v>
      </c>
      <c r="G4" s="17">
        <f>'ForecastedWeather050701-051301'!G4-'ActualWeather050701-051301'!G4</f>
        <v>-0.13524471082864409</v>
      </c>
      <c r="H4" s="17">
        <f>'ForecastedWeather050701-051301'!H4-'ActualWeather050701-051301'!H4</f>
        <v>3.9054778108408073E-2</v>
      </c>
      <c r="I4" s="17">
        <f>'ForecastedWeather050701-051301'!I4-'ActualWeather050701-051301'!I4</f>
        <v>-2.4181849544724798E-2</v>
      </c>
      <c r="J4" s="17">
        <f>'ForecastedWeather050701-051301'!J4-'ActualWeather050701-051301'!J4</f>
        <v>-0.20914429447655181</v>
      </c>
      <c r="K4" s="17">
        <f>'ForecastedWeather050701-051301'!K4-'ActualWeather050701-051301'!K4</f>
        <v>-1.0713880886369296</v>
      </c>
      <c r="L4" s="17">
        <f>'ForecastedWeather050701-051301'!L4-'ActualWeather050701-051301'!L4</f>
        <v>-0.66378806121537792</v>
      </c>
      <c r="M4" s="17">
        <f>'ForecastedWeather050701-051301'!M4-'ActualWeather050701-051301'!M4</f>
        <v>-0.83643379980218668</v>
      </c>
      <c r="N4" s="17">
        <f>'ForecastedWeather050701-051301'!N4-'ActualWeather050701-051301'!N4</f>
        <v>-0.93300243581299469</v>
      </c>
      <c r="O4" s="17">
        <f>'ForecastedWeather050701-051301'!O4-'ActualWeather050701-051301'!O4</f>
        <v>-0.96628161069032359</v>
      </c>
      <c r="P4" s="17">
        <f>'ForecastedWeather050701-051301'!P4-'ActualWeather050701-051301'!P4</f>
        <v>-1.2044629635811859</v>
      </c>
      <c r="Q4" s="17">
        <f>'ForecastedWeather050701-051301'!Q4-'ActualWeather050701-051301'!Q4</f>
        <v>-1.4280659405211367</v>
      </c>
      <c r="R4" s="17">
        <f>'ForecastedWeather050701-051301'!R4-'ActualWeather050701-051301'!R4</f>
        <v>-1.676338436419293</v>
      </c>
      <c r="S4" s="17">
        <f>'ForecastedWeather050701-051301'!S4-'ActualWeather050701-051301'!S4</f>
        <v>-1.6782615796519167</v>
      </c>
      <c r="T4" s="17">
        <f>'ForecastedWeather050701-051301'!T4-'ActualWeather050701-051301'!T4</f>
        <v>-1.5984386316604287</v>
      </c>
      <c r="U4" s="17">
        <f>'ForecastedWeather050701-051301'!U4-'ActualWeather050701-051301'!U4</f>
        <v>-1.2360795032906609</v>
      </c>
      <c r="V4" s="17">
        <f>'ForecastedWeather050701-051301'!V4-'ActualWeather050701-051301'!V4</f>
        <v>-0.96000760811810437</v>
      </c>
      <c r="W4" s="17">
        <f>'ForecastedWeather050701-051301'!W4-'ActualWeather050701-051301'!W4</f>
        <v>-1.0492461621279361</v>
      </c>
      <c r="X4" s="17">
        <f>'ForecastedWeather050701-051301'!X4-'ActualWeather050701-051301'!X4</f>
        <v>-1.0063150947685031</v>
      </c>
      <c r="Y4" s="18">
        <f>'ForecastedWeather050701-051301'!Y4-'ActualWeather050701-051301'!Y4</f>
        <v>-0.85220323832151479</v>
      </c>
      <c r="AA4" s="28">
        <f t="shared" ref="AA4:AA9" si="0">SUM(B4:Y4)</f>
        <v>-19.669326608832833</v>
      </c>
      <c r="AB4" s="29">
        <f t="shared" ref="AB4:AB9" si="1">AVERAGE(B4:Y4)</f>
        <v>-0.81955527536803474</v>
      </c>
      <c r="AC4" s="30">
        <f t="shared" ref="AC4:AC9" si="2">IF(ABS(MAX(B4:Y4))&lt;ABS(MIN(B4:Y4)),MIN(B4:Y4),MAX(B4:Y4))</f>
        <v>-1.6782615796519167</v>
      </c>
    </row>
    <row r="5" spans="1:29" x14ac:dyDescent="0.25">
      <c r="A5" s="5">
        <f>'ActualWeather050701-051301'!A5</f>
        <v>37034</v>
      </c>
      <c r="B5" s="16">
        <f>'ForecastedWeather050701-051301'!B5-'ActualWeather050701-051301'!B5</f>
        <v>0.11335045328308979</v>
      </c>
      <c r="C5" s="17">
        <f>'ForecastedWeather050701-051301'!C5-'ActualWeather050701-051301'!C5</f>
        <v>0.11207706926585814</v>
      </c>
      <c r="D5" s="17">
        <f>'ForecastedWeather050701-051301'!D5-'ActualWeather050701-051301'!D5</f>
        <v>0.10287946255106561</v>
      </c>
      <c r="E5" s="17">
        <f>'ForecastedWeather050701-051301'!E5-'ActualWeather050701-051301'!E5</f>
        <v>8.8464584588528794E-2</v>
      </c>
      <c r="F5" s="17">
        <f>'ForecastedWeather050701-051301'!F5-'ActualWeather050701-051301'!F5</f>
        <v>6.712788185812002E-2</v>
      </c>
      <c r="G5" s="17">
        <f>'ForecastedWeather050701-051301'!G5-'ActualWeather050701-051301'!G5</f>
        <v>3.0105698410267223E-2</v>
      </c>
      <c r="H5" s="17">
        <f>'ForecastedWeather050701-051301'!H5-'ActualWeather050701-051301'!H5</f>
        <v>-8.6708736193017444E-3</v>
      </c>
      <c r="I5" s="17">
        <f>'ForecastedWeather050701-051301'!I5-'ActualWeather050701-051301'!I5</f>
        <v>5.3685208933202944E-3</v>
      </c>
      <c r="J5" s="17">
        <f>'ForecastedWeather050701-051301'!J5-'ActualWeather050701-051301'!J5</f>
        <v>4.6257370699152034E-2</v>
      </c>
      <c r="K5" s="17">
        <f>'ForecastedWeather050701-051301'!K5-'ActualWeather050701-051301'!K5</f>
        <v>0.23882407574980391</v>
      </c>
      <c r="L5" s="17">
        <f>'ForecastedWeather050701-051301'!L5-'ActualWeather050701-051301'!L5</f>
        <v>0.14797661871108403</v>
      </c>
      <c r="M5" s="17">
        <f>'ForecastedWeather050701-051301'!M5-'ActualWeather050701-051301'!M5</f>
        <v>0.18624155896784345</v>
      </c>
      <c r="N5" s="17">
        <f>'ForecastedWeather050701-051301'!N5-'ActualWeather050701-051301'!N5</f>
        <v>0.20792920751965482</v>
      </c>
      <c r="O5" s="17">
        <f>'ForecastedWeather050701-051301'!O5-'ActualWeather050701-051301'!O5</f>
        <v>0.21669405676492914</v>
      </c>
      <c r="P5" s="17">
        <f>'ForecastedWeather050701-051301'!P5-'ActualWeather050701-051301'!P5</f>
        <v>0.26878456193336575</v>
      </c>
      <c r="Q5" s="17">
        <f>'ForecastedWeather050701-051301'!Q5-'ActualWeather050701-051301'!Q5</f>
        <v>0.31718049088458855</v>
      </c>
      <c r="R5" s="17">
        <f>'ForecastedWeather050701-051301'!R5-'ActualWeather050701-051301'!R5</f>
        <v>0.37216804384161861</v>
      </c>
      <c r="S5" s="17">
        <f>'ForecastedWeather050701-051301'!S5-'ActualWeather050701-051301'!S5</f>
        <v>0.37259425596604245</v>
      </c>
      <c r="T5" s="17">
        <f>'ForecastedWeather050701-051301'!T5-'ActualWeather050701-051301'!T5</f>
        <v>0.35215050992753305</v>
      </c>
      <c r="U5" s="17">
        <f>'ForecastedWeather050701-051301'!U5-'ActualWeather050701-051301'!U5</f>
        <v>0.27346043049937663</v>
      </c>
      <c r="V5" s="17">
        <f>'ForecastedWeather050701-051301'!V5-'ActualWeather050701-051301'!V5</f>
        <v>0.21247653959883905</v>
      </c>
      <c r="W5" s="17">
        <f>'ForecastedWeather050701-051301'!W5-'ActualWeather050701-051301'!W5</f>
        <v>0.23364799361019806</v>
      </c>
      <c r="X5" s="17">
        <f>'ForecastedWeather050701-051301'!X5-'ActualWeather050701-051301'!X5</f>
        <v>0.22411387059396048</v>
      </c>
      <c r="Y5" s="18">
        <f>'ForecastedWeather050701-051301'!Y5-'ActualWeather050701-051301'!Y5</f>
        <v>0.19049504342967083</v>
      </c>
      <c r="AA5" s="28">
        <f t="shared" si="0"/>
        <v>4.371697425928609</v>
      </c>
      <c r="AB5" s="29">
        <f t="shared" si="1"/>
        <v>0.18215405941369203</v>
      </c>
      <c r="AC5" s="30">
        <f t="shared" si="2"/>
        <v>0.37259425596604245</v>
      </c>
    </row>
    <row r="6" spans="1:29" x14ac:dyDescent="0.25">
      <c r="A6" s="5">
        <f>'ActualWeather050701-051301'!A6</f>
        <v>37035</v>
      </c>
      <c r="B6" s="16">
        <f>'ForecastedWeather050701-051301'!B6-'ActualWeather050701-051301'!B6</f>
        <v>-0.17138030015903638</v>
      </c>
      <c r="C6" s="17">
        <f>'ForecastedWeather050701-051301'!C6-'ActualWeather050701-051301'!C6</f>
        <v>-0.16865579585645207</v>
      </c>
      <c r="D6" s="17">
        <f>'ForecastedWeather050701-051301'!D6-'ActualWeather050701-051301'!D6</f>
        <v>-0.15528072037057683</v>
      </c>
      <c r="E6" s="17">
        <f>'ForecastedWeather050701-051301'!E6-'ActualWeather050701-051301'!E6</f>
        <v>-0.13345437921098124</v>
      </c>
      <c r="F6" s="17">
        <f>'ForecastedWeather050701-051301'!F6-'ActualWeather050701-051301'!F6</f>
        <v>-0.10097750441597952</v>
      </c>
      <c r="G6" s="17">
        <f>'ForecastedWeather050701-051301'!G6-'ActualWeather050701-051301'!G6</f>
        <v>-4.5166916750488895E-2</v>
      </c>
      <c r="H6" s="17">
        <f>'ForecastedWeather050701-051301'!H6-'ActualWeather050701-051301'!H6</f>
        <v>1.3525325800564758E-2</v>
      </c>
      <c r="I6" s="17">
        <f>'ForecastedWeather050701-051301'!I6-'ActualWeather050701-051301'!I6</f>
        <v>-8.0755734316753092E-3</v>
      </c>
      <c r="J6" s="17">
        <f>'ForecastedWeather050701-051301'!J6-'ActualWeather050701-051301'!J6</f>
        <v>-6.9826170380601127E-2</v>
      </c>
      <c r="K6" s="17">
        <f>'ForecastedWeather050701-051301'!K6-'ActualWeather050701-051301'!K6</f>
        <v>-0.35937621116266882</v>
      </c>
      <c r="L6" s="17">
        <f>'ForecastedWeather050701-051301'!L6-'ActualWeather050701-051301'!L6</f>
        <v>-0.22255726367740891</v>
      </c>
      <c r="M6" s="17">
        <f>'ForecastedWeather050701-051301'!M6-'ActualWeather050701-051301'!M6</f>
        <v>-0.27934020021939432</v>
      </c>
      <c r="N6" s="17">
        <f>'ForecastedWeather050701-051301'!N6-'ActualWeather050701-051301'!N6</f>
        <v>-0.31169000423027882</v>
      </c>
      <c r="O6" s="17">
        <f>'ForecastedWeather050701-051301'!O6-'ActualWeather050701-051301'!O6</f>
        <v>-0.32447146276190608</v>
      </c>
      <c r="P6" s="17">
        <f>'ForecastedWeather050701-051301'!P6-'ActualWeather050701-051301'!P6</f>
        <v>-0.40034911629108194</v>
      </c>
      <c r="Q6" s="17">
        <f>'ForecastedWeather050701-051301'!Q6-'ActualWeather050701-051301'!Q6</f>
        <v>-0.47692405576069774</v>
      </c>
      <c r="R6" s="17">
        <f>'ForecastedWeather050701-051301'!R6-'ActualWeather050701-051301'!R6</f>
        <v>-0.55502404469625333</v>
      </c>
      <c r="S6" s="17">
        <f>'ForecastedWeather050701-051301'!S6-'ActualWeather050701-051301'!S6</f>
        <v>-0.56263211548384362</v>
      </c>
      <c r="T6" s="17">
        <f>'ForecastedWeather050701-051301'!T6-'ActualWeather050701-051301'!T6</f>
        <v>-0.52767927412376281</v>
      </c>
      <c r="U6" s="17">
        <f>'ForecastedWeather050701-051301'!U6-'ActualWeather050701-051301'!U6</f>
        <v>-0.40700516515804708</v>
      </c>
      <c r="V6" s="17">
        <f>'ForecastedWeather050701-051301'!V6-'ActualWeather050701-051301'!V6</f>
        <v>-0.31764591159178224</v>
      </c>
      <c r="W6" s="17">
        <f>'ForecastedWeather050701-051301'!W6-'ActualWeather050701-051301'!W6</f>
        <v>-0.34916126543815551</v>
      </c>
      <c r="X6" s="17">
        <f>'ForecastedWeather050701-051301'!X6-'ActualWeather050701-051301'!X6</f>
        <v>-0.33482824818945289</v>
      </c>
      <c r="Y6" s="18">
        <f>'ForecastedWeather050701-051301'!Y6-'ActualWeather050701-051301'!Y6</f>
        <v>-0.28655462520593744</v>
      </c>
      <c r="AA6" s="28">
        <f t="shared" si="0"/>
        <v>-6.5545309987658982</v>
      </c>
      <c r="AB6" s="29">
        <f t="shared" si="1"/>
        <v>-0.27310545828191241</v>
      </c>
      <c r="AC6" s="30">
        <f t="shared" si="2"/>
        <v>-0.56263211548384362</v>
      </c>
    </row>
    <row r="7" spans="1:29" x14ac:dyDescent="0.25">
      <c r="A7" s="5">
        <f>'ActualWeather050701-051301'!A7</f>
        <v>37036</v>
      </c>
      <c r="B7" s="16">
        <f>'ForecastedWeather050701-051301'!B7-'ActualWeather050701-051301'!B7</f>
        <v>-0.22872307206166909</v>
      </c>
      <c r="C7" s="17">
        <f>'ForecastedWeather050701-051301'!C7-'ActualWeather050701-051301'!C7</f>
        <v>-0.2260050367461659</v>
      </c>
      <c r="D7" s="17">
        <f>'ForecastedWeather050701-051301'!D7-'ActualWeather050701-051301'!D7</f>
        <v>-0.2065391493658808</v>
      </c>
      <c r="E7" s="17">
        <f>'ForecastedWeather050701-051301'!E7-'ActualWeather050701-051301'!E7</f>
        <v>-0.17810716779248281</v>
      </c>
      <c r="F7" s="17">
        <f>'ForecastedWeather050701-051301'!F7-'ActualWeather050701-051301'!F7</f>
        <v>-0.13476410841168729</v>
      </c>
      <c r="G7" s="17">
        <f>'ForecastedWeather050701-051301'!G7-'ActualWeather050701-051301'!G7</f>
        <v>-6.0439997364419185E-2</v>
      </c>
      <c r="H7" s="17">
        <f>'ForecastedWeather050701-051301'!H7-'ActualWeather050701-051301'!H7</f>
        <v>1.6709128847523402E-2</v>
      </c>
      <c r="I7" s="17">
        <f>'ForecastedWeather050701-051301'!I7-'ActualWeather050701-051301'!I7</f>
        <v>-1.1403125971789052E-2</v>
      </c>
      <c r="J7" s="17">
        <f>'ForecastedWeather050701-051301'!J7-'ActualWeather050701-051301'!J7</f>
        <v>-9.2245513445533334E-2</v>
      </c>
      <c r="K7" s="17">
        <f>'ForecastedWeather050701-051301'!K7-'ActualWeather050701-051301'!K7</f>
        <v>-0.48348726503503769</v>
      </c>
      <c r="L7" s="17">
        <f>'ForecastedWeather050701-051301'!L7-'ActualWeather050701-051301'!L7</f>
        <v>-0.29829545351990561</v>
      </c>
      <c r="M7" s="17">
        <f>'ForecastedWeather050701-051301'!M7-'ActualWeather050701-051301'!M7</f>
        <v>-0.37716388581931426</v>
      </c>
      <c r="N7" s="17">
        <f>'ForecastedWeather050701-051301'!N7-'ActualWeather050701-051301'!N7</f>
        <v>-0.42206985652437368</v>
      </c>
      <c r="O7" s="17">
        <f>'ForecastedWeather050701-051301'!O7-'ActualWeather050701-051301'!O7</f>
        <v>-0.44155886834195002</v>
      </c>
      <c r="P7" s="17">
        <f>'ForecastedWeather050701-051301'!P7-'ActualWeather050701-051301'!P7</f>
        <v>-0.55068126492002278</v>
      </c>
      <c r="Q7" s="17">
        <f>'ForecastedWeather050701-051301'!Q7-'ActualWeather050701-051301'!Q7</f>
        <v>-0.64921194383072844</v>
      </c>
      <c r="R7" s="17">
        <f>'ForecastedWeather050701-051301'!R7-'ActualWeather050701-051301'!R7</f>
        <v>-0.75386625512968664</v>
      </c>
      <c r="S7" s="17">
        <f>'ForecastedWeather050701-051301'!S7-'ActualWeather050701-051301'!S7</f>
        <v>-0.74801714846022804</v>
      </c>
      <c r="T7" s="17">
        <f>'ForecastedWeather050701-051301'!T7-'ActualWeather050701-051301'!T7</f>
        <v>-0.70150629314081669</v>
      </c>
      <c r="U7" s="17">
        <f>'ForecastedWeather050701-051301'!U7-'ActualWeather050701-051301'!U7</f>
        <v>-0.54318869706469997</v>
      </c>
      <c r="V7" s="17">
        <f>'ForecastedWeather050701-051301'!V7-'ActualWeather050701-051301'!V7</f>
        <v>-0.41722851328138688</v>
      </c>
      <c r="W7" s="17">
        <f>'ForecastedWeather050701-051301'!W7-'ActualWeather050701-051301'!W7</f>
        <v>-0.45829173764009568</v>
      </c>
      <c r="X7" s="17">
        <f>'ForecastedWeather050701-051301'!X7-'ActualWeather050701-051301'!X7</f>
        <v>-0.44852442718706698</v>
      </c>
      <c r="Y7" s="18">
        <f>'ForecastedWeather050701-051301'!Y7-'ActualWeather050701-051301'!Y7</f>
        <v>-0.39057712848043735</v>
      </c>
      <c r="AA7" s="28">
        <f t="shared" si="0"/>
        <v>-8.8051867806878548</v>
      </c>
      <c r="AB7" s="29">
        <f t="shared" si="1"/>
        <v>-0.36688278252866063</v>
      </c>
      <c r="AC7" s="30">
        <f t="shared" si="2"/>
        <v>-0.75386625512968664</v>
      </c>
    </row>
    <row r="8" spans="1:29" x14ac:dyDescent="0.25">
      <c r="A8" s="5">
        <f>'ActualWeather050701-051301'!A8</f>
        <v>37037</v>
      </c>
      <c r="B8" s="16">
        <f>'ForecastedWeather050701-051301'!B8-'ActualWeather050701-051301'!B8</f>
        <v>-0.38999163491023836</v>
      </c>
      <c r="C8" s="17">
        <f>'ForecastedWeather050701-051301'!C8-'ActualWeather050701-051301'!C8</f>
        <v>-0.34504199943933855</v>
      </c>
      <c r="D8" s="17">
        <f>'ForecastedWeather050701-051301'!D8-'ActualWeather050701-051301'!D8</f>
        <v>-0.33671163699293061</v>
      </c>
      <c r="E8" s="17">
        <f>'ForecastedWeather050701-051301'!E8-'ActualWeather050701-051301'!E8</f>
        <v>-0.25830030681223093</v>
      </c>
      <c r="F8" s="17">
        <f>'ForecastedWeather050701-051301'!F8-'ActualWeather050701-051301'!F8</f>
        <v>-0.21957416372119098</v>
      </c>
      <c r="G8" s="17">
        <f>'ForecastedWeather050701-051301'!G8-'ActualWeather050701-051301'!G8</f>
        <v>-0.16300338450260909</v>
      </c>
      <c r="H8" s="17">
        <f>'ForecastedWeather050701-051301'!H8-'ActualWeather050701-051301'!H8</f>
        <v>-0.13304112472956575</v>
      </c>
      <c r="I8" s="17">
        <f>'ForecastedWeather050701-051301'!I8-'ActualWeather050701-051301'!I8</f>
        <v>-0.17777155582469817</v>
      </c>
      <c r="J8" s="17">
        <f>'ForecastedWeather050701-051301'!J8-'ActualWeather050701-051301'!J8</f>
        <v>-0.22769136167522674</v>
      </c>
      <c r="K8" s="17">
        <f>'ForecastedWeather050701-051301'!K8-'ActualWeather050701-051301'!K8</f>
        <v>-0.68101372786394876</v>
      </c>
      <c r="L8" s="17">
        <f>'ForecastedWeather050701-051301'!L8-'ActualWeather050701-051301'!L8</f>
        <v>-0.45082340387606479</v>
      </c>
      <c r="M8" s="17">
        <f>'ForecastedWeather050701-051301'!M8-'ActualWeather050701-051301'!M8</f>
        <v>-0.59339433439517819</v>
      </c>
      <c r="N8" s="17">
        <f>'ForecastedWeather050701-051301'!N8-'ActualWeather050701-051301'!N8</f>
        <v>-0.73100569455476005</v>
      </c>
      <c r="O8" s="17">
        <f>'ForecastedWeather050701-051301'!O8-'ActualWeather050701-051301'!O8</f>
        <v>-0.84173856808292413</v>
      </c>
      <c r="P8" s="17">
        <f>'ForecastedWeather050701-051301'!P8-'ActualWeather050701-051301'!P8</f>
        <v>-0.94368431519869489</v>
      </c>
      <c r="Q8" s="17">
        <f>'ForecastedWeather050701-051301'!Q8-'ActualWeather050701-051301'!Q8</f>
        <v>-1.0169011031339608</v>
      </c>
      <c r="R8" s="17">
        <f>'ForecastedWeather050701-051301'!R8-'ActualWeather050701-051301'!R8</f>
        <v>-1.0431368237857868</v>
      </c>
      <c r="S8" s="17">
        <f>'ForecastedWeather050701-051301'!S8-'ActualWeather050701-051301'!S8</f>
        <v>-1.0541093498455538</v>
      </c>
      <c r="T8" s="17">
        <f>'ForecastedWeather050701-051301'!T8-'ActualWeather050701-051301'!T8</f>
        <v>-0.98819577527169145</v>
      </c>
      <c r="U8" s="17">
        <f>'ForecastedWeather050701-051301'!U8-'ActualWeather050701-051301'!U8</f>
        <v>-0.75022772088360057</v>
      </c>
      <c r="V8" s="17">
        <f>'ForecastedWeather050701-051301'!V8-'ActualWeather050701-051301'!V8</f>
        <v>-0.56696659722981479</v>
      </c>
      <c r="W8" s="17">
        <f>'ForecastedWeather050701-051301'!W8-'ActualWeather050701-051301'!W8</f>
        <v>-0.59581015369720092</v>
      </c>
      <c r="X8" s="17">
        <f>'ForecastedWeather050701-051301'!X8-'ActualWeather050701-051301'!X8</f>
        <v>-0.6118566604357909</v>
      </c>
      <c r="Y8" s="18">
        <f>'ForecastedWeather050701-051301'!Y8-'ActualWeather050701-051301'!Y8</f>
        <v>-0.51788480225244626</v>
      </c>
      <c r="AA8" s="28">
        <f t="shared" si="0"/>
        <v>-13.637876199115446</v>
      </c>
      <c r="AB8" s="29">
        <f t="shared" si="1"/>
        <v>-0.56824484162981026</v>
      </c>
      <c r="AC8" s="30">
        <f t="shared" si="2"/>
        <v>-1.0541093498455538</v>
      </c>
    </row>
    <row r="9" spans="1:29" ht="13.8" thickBot="1" x14ac:dyDescent="0.3">
      <c r="A9" s="5">
        <f>'ActualWeather050701-051301'!A9</f>
        <v>37038</v>
      </c>
      <c r="B9" s="19">
        <f>'ForecastedWeather050701-051301'!B9-'ActualWeather050701-051301'!B9</f>
        <v>0.19730736324560638</v>
      </c>
      <c r="C9" s="20">
        <f>'ForecastedWeather050701-051301'!C9-'ActualWeather050701-051301'!C9</f>
        <v>0.17316855652079255</v>
      </c>
      <c r="D9" s="20">
        <f>'ForecastedWeather050701-051301'!D9-'ActualWeather050701-051301'!D9</f>
        <v>0.16835532393220376</v>
      </c>
      <c r="E9" s="20">
        <f>'ForecastedWeather050701-051301'!E9-'ActualWeather050701-051301'!E9</f>
        <v>0.129122227551008</v>
      </c>
      <c r="F9" s="20">
        <f>'ForecastedWeather050701-051301'!F9-'ActualWeather050701-051301'!F9</f>
        <v>0.10960847658829209</v>
      </c>
      <c r="G9" s="20">
        <f>'ForecastedWeather050701-051301'!G9-'ActualWeather050701-051301'!G9</f>
        <v>8.1659967737031991E-2</v>
      </c>
      <c r="H9" s="20">
        <f>'ForecastedWeather050701-051301'!H9-'ActualWeather050701-051301'!H9</f>
        <v>6.730409740281118E-2</v>
      </c>
      <c r="I9" s="20">
        <f>'ForecastedWeather050701-051301'!I9-'ActualWeather050701-051301'!I9</f>
        <v>8.9907522409383489E-2</v>
      </c>
      <c r="J9" s="20">
        <f>'ForecastedWeather050701-051301'!J9-'ActualWeather050701-051301'!J9</f>
        <v>0.11489901244662803</v>
      </c>
      <c r="K9" s="20">
        <f>'ForecastedWeather050701-051301'!K9-'ActualWeather050701-051301'!K9</f>
        <v>0.33908998979315186</v>
      </c>
      <c r="L9" s="20">
        <f>'ForecastedWeather050701-051301'!L9-'ActualWeather050701-051301'!L9</f>
        <v>0.22543821528918073</v>
      </c>
      <c r="M9" s="20">
        <f>'ForecastedWeather050701-051301'!M9-'ActualWeather050701-051301'!M9</f>
        <v>0.29605686539876075</v>
      </c>
      <c r="N9" s="20">
        <f>'ForecastedWeather050701-051301'!N9-'ActualWeather050701-051301'!N9</f>
        <v>0.36765058677941909</v>
      </c>
      <c r="O9" s="20">
        <f>'ForecastedWeather050701-051301'!O9-'ActualWeather050701-051301'!O9</f>
        <v>0.4279731810047096</v>
      </c>
      <c r="P9" s="20">
        <f>'ForecastedWeather050701-051301'!P9-'ActualWeather050701-051301'!P9</f>
        <v>0.48552779251102152</v>
      </c>
      <c r="Q9" s="20">
        <f>'ForecastedWeather050701-051301'!Q9-'ActualWeather050701-051301'!Q9</f>
        <v>0.52445645621801162</v>
      </c>
      <c r="R9" s="20">
        <f>'ForecastedWeather050701-051301'!R9-'ActualWeather050701-051301'!R9</f>
        <v>0.53588073559599536</v>
      </c>
      <c r="S9" s="20">
        <f>'ForecastedWeather050701-051301'!S9-'ActualWeather050701-051301'!S9</f>
        <v>0.54478437138681812</v>
      </c>
      <c r="T9" s="20">
        <f>'ForecastedWeather050701-051301'!T9-'ActualWeather050701-051301'!T9</f>
        <v>0.51368377848400826</v>
      </c>
      <c r="U9" s="20">
        <f>'ForecastedWeather050701-051301'!U9-'ActualWeather050701-051301'!U9</f>
        <v>0.38947109647127576</v>
      </c>
      <c r="V9" s="20">
        <f>'ForecastedWeather050701-051301'!V9-'ActualWeather050701-051301'!V9</f>
        <v>0.29346103356571263</v>
      </c>
      <c r="W9" s="20">
        <f>'ForecastedWeather050701-051301'!W9-'ActualWeather050701-051301'!W9</f>
        <v>0.30884670028542871</v>
      </c>
      <c r="X9" s="20">
        <f>'ForecastedWeather050701-051301'!X9-'ActualWeather050701-051301'!X9</f>
        <v>0.310243044080039</v>
      </c>
      <c r="Y9" s="21">
        <f>'ForecastedWeather050701-051301'!Y9-'ActualWeather050701-051301'!Y9</f>
        <v>0.25704608039618648</v>
      </c>
      <c r="AA9" s="31">
        <f t="shared" si="0"/>
        <v>6.950942475093477</v>
      </c>
      <c r="AB9" s="32">
        <f t="shared" si="1"/>
        <v>0.28962260312889487</v>
      </c>
      <c r="AC9" s="33">
        <f t="shared" si="2"/>
        <v>0.54478437138681812</v>
      </c>
    </row>
    <row r="10" spans="1:29" ht="13.8" thickBot="1" x14ac:dyDescent="0.3">
      <c r="A10" s="8" t="s">
        <v>1</v>
      </c>
      <c r="B10" s="11">
        <v>1</v>
      </c>
      <c r="C10" s="11">
        <v>2</v>
      </c>
      <c r="D10" s="11">
        <v>3</v>
      </c>
      <c r="E10" s="11">
        <v>4</v>
      </c>
      <c r="F10" s="11">
        <v>5</v>
      </c>
      <c r="G10" s="11">
        <v>6</v>
      </c>
      <c r="H10" s="11">
        <v>7</v>
      </c>
      <c r="I10" s="11">
        <v>8</v>
      </c>
      <c r="J10" s="11">
        <v>9</v>
      </c>
      <c r="K10" s="11">
        <v>10</v>
      </c>
      <c r="L10" s="11">
        <v>11</v>
      </c>
      <c r="M10" s="11">
        <v>12</v>
      </c>
      <c r="N10" s="11">
        <v>13</v>
      </c>
      <c r="O10" s="11">
        <v>14</v>
      </c>
      <c r="P10" s="11">
        <v>15</v>
      </c>
      <c r="Q10" s="11">
        <v>16</v>
      </c>
      <c r="R10" s="11">
        <v>17</v>
      </c>
      <c r="S10" s="11">
        <v>18</v>
      </c>
      <c r="T10" s="11">
        <v>19</v>
      </c>
      <c r="U10" s="11">
        <v>20</v>
      </c>
      <c r="V10" s="11">
        <v>21</v>
      </c>
      <c r="W10" s="11">
        <v>22</v>
      </c>
      <c r="X10" s="11">
        <v>23</v>
      </c>
      <c r="Y10" s="12">
        <v>24</v>
      </c>
      <c r="AA10" s="37" t="s">
        <v>30</v>
      </c>
      <c r="AB10" s="9" t="s">
        <v>32</v>
      </c>
      <c r="AC10" s="10" t="s">
        <v>31</v>
      </c>
    </row>
    <row r="11" spans="1:29" x14ac:dyDescent="0.25">
      <c r="A11" s="6">
        <f>'ActualWeather050701-051301'!A11</f>
        <v>37032</v>
      </c>
      <c r="B11" s="13">
        <f>'ForecastedWeather050701-051301'!B11-'ActualWeather050701-051301'!B11</f>
        <v>-0.13767161817430917</v>
      </c>
      <c r="C11" s="14">
        <f>'ForecastedWeather050701-051301'!C11-'ActualWeather050701-051301'!C11</f>
        <v>-9.9603717321208762E-2</v>
      </c>
      <c r="D11" s="14">
        <f>'ForecastedWeather050701-051301'!D11-'ActualWeather050701-051301'!D11</f>
        <v>9.0225028242770122E-2</v>
      </c>
      <c r="E11" s="14">
        <f>'ForecastedWeather050701-051301'!E11-'ActualWeather050701-051301'!E11</f>
        <v>-0.88109668089730064</v>
      </c>
      <c r="F11" s="14">
        <f>'ForecastedWeather050701-051301'!F11-'ActualWeather050701-051301'!F11</f>
        <v>-2.566080749690137</v>
      </c>
      <c r="G11" s="14">
        <f>'ForecastedWeather050701-051301'!G11-'ActualWeather050701-051301'!G11</f>
        <v>-6.5805875611702618</v>
      </c>
      <c r="H11" s="14">
        <f>'ForecastedWeather050701-051301'!H11-'ActualWeather050701-051301'!H11</f>
        <v>-10.574495211099787</v>
      </c>
      <c r="I11" s="14">
        <f>'ForecastedWeather050701-051301'!I11-'ActualWeather050701-051301'!I11</f>
        <v>-12.908947657880169</v>
      </c>
      <c r="J11" s="14">
        <f>'ForecastedWeather050701-051301'!J11-'ActualWeather050701-051301'!J11</f>
        <v>-12.66288227895064</v>
      </c>
      <c r="K11" s="14">
        <f>'ForecastedWeather050701-051301'!K11-'ActualWeather050701-051301'!K11</f>
        <v>-12.590100582113102</v>
      </c>
      <c r="L11" s="14">
        <f>'ForecastedWeather050701-051301'!L11-'ActualWeather050701-051301'!L11</f>
        <v>-12.385396439996761</v>
      </c>
      <c r="M11" s="14">
        <f>'ForecastedWeather050701-051301'!M11-'ActualWeather050701-051301'!M11</f>
        <v>-11.734286397739503</v>
      </c>
      <c r="N11" s="14">
        <f>'ForecastedWeather050701-051301'!N11-'ActualWeather050701-051301'!N11</f>
        <v>-11.705091710156331</v>
      </c>
      <c r="O11" s="14">
        <f>'ForecastedWeather050701-051301'!O11-'ActualWeather050701-051301'!O11</f>
        <v>-11.69075861606202</v>
      </c>
      <c r="P11" s="14">
        <f>'ForecastedWeather050701-051301'!P11-'ActualWeather050701-051301'!P11</f>
        <v>-10.991169068950526</v>
      </c>
      <c r="Q11" s="14">
        <f>'ForecastedWeather050701-051301'!Q11-'ActualWeather050701-051301'!Q11</f>
        <v>-9.0481061965751763</v>
      </c>
      <c r="R11" s="14">
        <f>'ForecastedWeather050701-051301'!R11-'ActualWeather050701-051301'!R11</f>
        <v>-6.5889999162805708</v>
      </c>
      <c r="S11" s="14">
        <f>'ForecastedWeather050701-051301'!S11-'ActualWeather050701-051301'!S11</f>
        <v>-5.8624500363472549</v>
      </c>
      <c r="T11" s="14">
        <f>'ForecastedWeather050701-051301'!T11-'ActualWeather050701-051301'!T11</f>
        <v>-5.6623119846936874</v>
      </c>
      <c r="U11" s="14">
        <f>'ForecastedWeather050701-051301'!U11-'ActualWeather050701-051301'!U11</f>
        <v>-4.959891670385268</v>
      </c>
      <c r="V11" s="14">
        <f>'ForecastedWeather050701-051301'!V11-'ActualWeather050701-051301'!V11</f>
        <v>-4.8210048591741455</v>
      </c>
      <c r="W11" s="14">
        <f>'ForecastedWeather050701-051301'!W11-'ActualWeather050701-051301'!W11</f>
        <v>-4.3543082064453671</v>
      </c>
      <c r="X11" s="14">
        <f>'ForecastedWeather050701-051301'!X11-'ActualWeather050701-051301'!X11</f>
        <v>-3.9428833035723727</v>
      </c>
      <c r="Y11" s="15">
        <f>'ForecastedWeather050701-051301'!Y11-'ActualWeather050701-051301'!Y11</f>
        <v>-0.85151963616430493</v>
      </c>
      <c r="AA11" s="25">
        <f t="shared" ref="AA11:AA17" si="3">SUM(B11:Y11)</f>
        <v>-163.50941907159745</v>
      </c>
      <c r="AB11" s="26">
        <f t="shared" ref="AB11:AB17" si="4">AVERAGE(B11:Y11)</f>
        <v>-6.8128924613165607</v>
      </c>
      <c r="AC11" s="27">
        <f t="shared" ref="AC11:AC17" si="5">IF(ABS(MAX(B11:Y11))&lt;ABS(MIN(B11:Y11)),MIN(B11:Y11),MAX(B11:Y11))</f>
        <v>-12.908947657880169</v>
      </c>
    </row>
    <row r="12" spans="1:29" x14ac:dyDescent="0.25">
      <c r="A12" s="6">
        <f>'ActualWeather050701-051301'!A12</f>
        <v>37033</v>
      </c>
      <c r="B12" s="16">
        <f>'ForecastedWeather050701-051301'!B12-'ActualWeather050701-051301'!B12</f>
        <v>-2.470674081014721</v>
      </c>
      <c r="C12" s="17">
        <f>'ForecastedWeather050701-051301'!C12-'ActualWeather050701-051301'!C12</f>
        <v>-2.3180339341816065</v>
      </c>
      <c r="D12" s="17">
        <f>'ForecastedWeather050701-051301'!D12-'ActualWeather050701-051301'!D12</f>
        <v>-2.4768371536629843</v>
      </c>
      <c r="E12" s="17">
        <f>'ForecastedWeather050701-051301'!E12-'ActualWeather050701-051301'!E12</f>
        <v>-2.3822662823202521</v>
      </c>
      <c r="F12" s="17">
        <f>'ForecastedWeather050701-051301'!F12-'ActualWeather050701-051301'!F12</f>
        <v>-1.6996891973974684</v>
      </c>
      <c r="G12" s="17">
        <f>'ForecastedWeather050701-051301'!G12-'ActualWeather050701-051301'!G12</f>
        <v>-0.96865860105668844</v>
      </c>
      <c r="H12" s="17">
        <f>'ForecastedWeather050701-051301'!H12-'ActualWeather050701-051301'!H12</f>
        <v>-0.34666843708376405</v>
      </c>
      <c r="I12" s="17">
        <f>'ForecastedWeather050701-051301'!I12-'ActualWeather050701-051301'!I12</f>
        <v>6.3929327224869326E-2</v>
      </c>
      <c r="J12" s="17">
        <f>'ForecastedWeather050701-051301'!J12-'ActualWeather050701-051301'!J12</f>
        <v>-0.18316106874009108</v>
      </c>
      <c r="K12" s="17">
        <f>'ForecastedWeather050701-051301'!K12-'ActualWeather050701-051301'!K12</f>
        <v>0.69090773000976924</v>
      </c>
      <c r="L12" s="17">
        <f>'ForecastedWeather050701-051301'!L12-'ActualWeather050701-051301'!L12</f>
        <v>0.85852676276169859</v>
      </c>
      <c r="M12" s="17">
        <f>'ForecastedWeather050701-051301'!M12-'ActualWeather050701-051301'!M12</f>
        <v>0.24689840364617055</v>
      </c>
      <c r="N12" s="17">
        <f>'ForecastedWeather050701-051301'!N12-'ActualWeather050701-051301'!N12</f>
        <v>-0.23671530785831862</v>
      </c>
      <c r="O12" s="17">
        <f>'ForecastedWeather050701-051301'!O12-'ActualWeather050701-051301'!O12</f>
        <v>-1.4210482751053632E-3</v>
      </c>
      <c r="P12" s="17">
        <f>'ForecastedWeather050701-051301'!P12-'ActualWeather050701-051301'!P12</f>
        <v>-0.1651244422707947</v>
      </c>
      <c r="Q12" s="17">
        <f>'ForecastedWeather050701-051301'!Q12-'ActualWeather050701-051301'!Q12</f>
        <v>-1.3769205256490977</v>
      </c>
      <c r="R12" s="17">
        <f>'ForecastedWeather050701-051301'!R12-'ActualWeather050701-051301'!R12</f>
        <v>-2.788975339477858</v>
      </c>
      <c r="S12" s="17">
        <f>'ForecastedWeather050701-051301'!S12-'ActualWeather050701-051301'!S12</f>
        <v>-1.9639524154589623</v>
      </c>
      <c r="T12" s="17">
        <f>'ForecastedWeather050701-051301'!T12-'ActualWeather050701-051301'!T12</f>
        <v>-0.57214102030229697</v>
      </c>
      <c r="U12" s="17">
        <f>'ForecastedWeather050701-051301'!U12-'ActualWeather050701-051301'!U12</f>
        <v>-0.8589591575383082</v>
      </c>
      <c r="V12" s="17">
        <f>'ForecastedWeather050701-051301'!V12-'ActualWeather050701-051301'!V12</f>
        <v>-0.65988363191526389</v>
      </c>
      <c r="W12" s="17">
        <f>'ForecastedWeather050701-051301'!W12-'ActualWeather050701-051301'!W12</f>
        <v>-0.29679586402756541</v>
      </c>
      <c r="X12" s="17">
        <f>'ForecastedWeather050701-051301'!X12-'ActualWeather050701-051301'!X12</f>
        <v>0.23237855875924396</v>
      </c>
      <c r="Y12" s="18">
        <f>'ForecastedWeather050701-051301'!Y12-'ActualWeather050701-051301'!Y12</f>
        <v>-3.1481638417227629</v>
      </c>
      <c r="AA12" s="28">
        <f t="shared" si="3"/>
        <v>-22.822400567552158</v>
      </c>
      <c r="AB12" s="29">
        <f t="shared" si="4"/>
        <v>-0.95093335698133996</v>
      </c>
      <c r="AC12" s="30">
        <f t="shared" si="5"/>
        <v>-3.1481638417227629</v>
      </c>
    </row>
    <row r="13" spans="1:29" x14ac:dyDescent="0.25">
      <c r="A13" s="6">
        <f>'ActualWeather050701-051301'!A13</f>
        <v>37034</v>
      </c>
      <c r="B13" s="16">
        <f>'ForecastedWeather050701-051301'!B13-'ActualWeather050701-051301'!B13</f>
        <v>-0.71557105974456192</v>
      </c>
      <c r="C13" s="17">
        <f>'ForecastedWeather050701-051301'!C13-'ActualWeather050701-051301'!C13</f>
        <v>-0.66202107797783327</v>
      </c>
      <c r="D13" s="17">
        <f>'ForecastedWeather050701-051301'!D13-'ActualWeather050701-051301'!D13</f>
        <v>-0.57596384323426264</v>
      </c>
      <c r="E13" s="17">
        <f>'ForecastedWeather050701-051301'!E13-'ActualWeather050701-051301'!E13</f>
        <v>0.13977707762325053</v>
      </c>
      <c r="F13" s="17">
        <f>'ForecastedWeather050701-051301'!F13-'ActualWeather050701-051301'!F13</f>
        <v>7.540223401669266E-2</v>
      </c>
      <c r="G13" s="17">
        <f>'ForecastedWeather050701-051301'!G13-'ActualWeather050701-051301'!G13</f>
        <v>-0.56992298900507166</v>
      </c>
      <c r="H13" s="17">
        <f>'ForecastedWeather050701-051301'!H13-'ActualWeather050701-051301'!H13</f>
        <v>-0.35939743118072442</v>
      </c>
      <c r="I13" s="17">
        <f>'ForecastedWeather050701-051301'!I13-'ActualWeather050701-051301'!I13</f>
        <v>-6.5944159171493766E-3</v>
      </c>
      <c r="J13" s="17">
        <f>'ForecastedWeather050701-051301'!J13-'ActualWeather050701-051301'!J13</f>
        <v>0.51798204891362332</v>
      </c>
      <c r="K13" s="17">
        <f>'ForecastedWeather050701-051301'!K13-'ActualWeather050701-051301'!K13</f>
        <v>0.56227655865251336</v>
      </c>
      <c r="L13" s="17">
        <f>'ForecastedWeather050701-051301'!L13-'ActualWeather050701-051301'!L13</f>
        <v>0.7579741040554353</v>
      </c>
      <c r="M13" s="17">
        <f>'ForecastedWeather050701-051301'!M13-'ActualWeather050701-051301'!M13</f>
        <v>0.86055953035321409</v>
      </c>
      <c r="N13" s="17">
        <f>'ForecastedWeather050701-051301'!N13-'ActualWeather050701-051301'!N13</f>
        <v>1.3204568034080211</v>
      </c>
      <c r="O13" s="17">
        <f>'ForecastedWeather050701-051301'!O13-'ActualWeather050701-051301'!O13</f>
        <v>1.2621188914474004</v>
      </c>
      <c r="P13" s="17">
        <f>'ForecastedWeather050701-051301'!P13-'ActualWeather050701-051301'!P13</f>
        <v>1.6206079868963315</v>
      </c>
      <c r="Q13" s="17">
        <f>'ForecastedWeather050701-051301'!Q13-'ActualWeather050701-051301'!Q13</f>
        <v>2.4515922409376429</v>
      </c>
      <c r="R13" s="17">
        <f>'ForecastedWeather050701-051301'!R13-'ActualWeather050701-051301'!R13</f>
        <v>2.5569129702379456</v>
      </c>
      <c r="S13" s="17">
        <f>'ForecastedWeather050701-051301'!S13-'ActualWeather050701-051301'!S13</f>
        <v>2.1178982835669444</v>
      </c>
      <c r="T13" s="17">
        <f>'ForecastedWeather050701-051301'!T13-'ActualWeather050701-051301'!T13</f>
        <v>1.28539859752361</v>
      </c>
      <c r="U13" s="17">
        <f>'ForecastedWeather050701-051301'!U13-'ActualWeather050701-051301'!U13</f>
        <v>1.0216564597115081</v>
      </c>
      <c r="V13" s="17">
        <f>'ForecastedWeather050701-051301'!V13-'ActualWeather050701-051301'!V13</f>
        <v>1.4291972460070639</v>
      </c>
      <c r="W13" s="17">
        <f>'ForecastedWeather050701-051301'!W13-'ActualWeather050701-051301'!W13</f>
        <v>1.9409783448749067</v>
      </c>
      <c r="X13" s="17">
        <f>'ForecastedWeather050701-051301'!X13-'ActualWeather050701-051301'!X13</f>
        <v>1.8023771298490558</v>
      </c>
      <c r="Y13" s="18">
        <f>'ForecastedWeather050701-051301'!Y13-'ActualWeather050701-051301'!Y13</f>
        <v>0.11873115968029424</v>
      </c>
      <c r="AA13" s="28">
        <f t="shared" si="3"/>
        <v>18.952426850695851</v>
      </c>
      <c r="AB13" s="29">
        <f t="shared" si="4"/>
        <v>0.78968445211232707</v>
      </c>
      <c r="AC13" s="30">
        <f t="shared" si="5"/>
        <v>2.5569129702379456</v>
      </c>
    </row>
    <row r="14" spans="1:29" x14ac:dyDescent="0.25">
      <c r="A14" s="6">
        <f>'ActualWeather050701-051301'!A14</f>
        <v>37035</v>
      </c>
      <c r="B14" s="16">
        <f>'ForecastedWeather050701-051301'!B14-'ActualWeather050701-051301'!B14</f>
        <v>1.8017272716477208</v>
      </c>
      <c r="C14" s="17">
        <f>'ForecastedWeather050701-051301'!C14-'ActualWeather050701-051301'!C14</f>
        <v>1.5257022400424631</v>
      </c>
      <c r="D14" s="17">
        <f>'ForecastedWeather050701-051301'!D14-'ActualWeather050701-051301'!D14</f>
        <v>1.3914093542280099</v>
      </c>
      <c r="E14" s="17">
        <f>'ForecastedWeather050701-051301'!E14-'ActualWeather050701-051301'!E14</f>
        <v>1.0361678774226135</v>
      </c>
      <c r="F14" s="17">
        <f>'ForecastedWeather050701-051301'!F14-'ActualWeather050701-051301'!F14</f>
        <v>0.69061000079516077</v>
      </c>
      <c r="G14" s="17">
        <f>'ForecastedWeather050701-051301'!G14-'ActualWeather050701-051301'!G14</f>
        <v>0.7144744077611449</v>
      </c>
      <c r="H14" s="17">
        <f>'ForecastedWeather050701-051301'!H14-'ActualWeather050701-051301'!H14</f>
        <v>-0.30692014390893974</v>
      </c>
      <c r="I14" s="17">
        <f>'ForecastedWeather050701-051301'!I14-'ActualWeather050701-051301'!I14</f>
        <v>-0.6424455209629798</v>
      </c>
      <c r="J14" s="17">
        <f>'ForecastedWeather050701-051301'!J14-'ActualWeather050701-051301'!J14</f>
        <v>-0.7990157763893535</v>
      </c>
      <c r="K14" s="17">
        <f>'ForecastedWeather050701-051301'!K14-'ActualWeather050701-051301'!K14</f>
        <v>-1.0538617234777945</v>
      </c>
      <c r="L14" s="17">
        <f>'ForecastedWeather050701-051301'!L14-'ActualWeather050701-051301'!L14</f>
        <v>-1.3164859159297464</v>
      </c>
      <c r="M14" s="17">
        <f>'ForecastedWeather050701-051301'!M14-'ActualWeather050701-051301'!M14</f>
        <v>-1.3642779668142282</v>
      </c>
      <c r="N14" s="17">
        <f>'ForecastedWeather050701-051301'!N14-'ActualWeather050701-051301'!N14</f>
        <v>-1.4700646627013185</v>
      </c>
      <c r="O14" s="17">
        <f>'ForecastedWeather050701-051301'!O14-'ActualWeather050701-051301'!O14</f>
        <v>-1.4862237551025288</v>
      </c>
      <c r="P14" s="17">
        <f>'ForecastedWeather050701-051301'!P14-'ActualWeather050701-051301'!P14</f>
        <v>-1.5123634554343255</v>
      </c>
      <c r="Q14" s="17">
        <f>'ForecastedWeather050701-051301'!Q14-'ActualWeather050701-051301'!Q14</f>
        <v>-0.89099668880263039</v>
      </c>
      <c r="R14" s="17">
        <f>'ForecastedWeather050701-051301'!R14-'ActualWeather050701-051301'!R14</f>
        <v>-0.71017496311858963</v>
      </c>
      <c r="S14" s="17">
        <f>'ForecastedWeather050701-051301'!S14-'ActualWeather050701-051301'!S14</f>
        <v>-1.6950063837558389</v>
      </c>
      <c r="T14" s="17">
        <f>'ForecastedWeather050701-051301'!T14-'ActualWeather050701-051301'!T14</f>
        <v>-1.6031473630336279</v>
      </c>
      <c r="U14" s="17">
        <f>'ForecastedWeather050701-051301'!U14-'ActualWeather050701-051301'!U14</f>
        <v>-1.0630555071455063</v>
      </c>
      <c r="V14" s="17">
        <f>'ForecastedWeather050701-051301'!V14-'ActualWeather050701-051301'!V14</f>
        <v>-0.99908930861498391</v>
      </c>
      <c r="W14" s="17">
        <f>'ForecastedWeather050701-051301'!W14-'ActualWeather050701-051301'!W14</f>
        <v>-0.97985360592350901</v>
      </c>
      <c r="X14" s="17">
        <f>'ForecastedWeather050701-051301'!X14-'ActualWeather050701-051301'!X14</f>
        <v>0.40400834136081443</v>
      </c>
      <c r="Y14" s="18">
        <f>'ForecastedWeather050701-051301'!Y14-'ActualWeather050701-051301'!Y14</f>
        <v>1.4336213781975857</v>
      </c>
      <c r="AA14" s="28">
        <f t="shared" si="3"/>
        <v>-8.8952618696603878</v>
      </c>
      <c r="AB14" s="29">
        <f t="shared" si="4"/>
        <v>-0.37063591123584949</v>
      </c>
      <c r="AC14" s="30">
        <f t="shared" si="5"/>
        <v>1.8017272716477208</v>
      </c>
    </row>
    <row r="15" spans="1:29" x14ac:dyDescent="0.25">
      <c r="A15" s="6">
        <f>'ActualWeather050701-051301'!A15</f>
        <v>37036</v>
      </c>
      <c r="B15" s="16">
        <f>'ForecastedWeather050701-051301'!B15-'ActualWeather050701-051301'!B15</f>
        <v>-0.90172689902956904</v>
      </c>
      <c r="C15" s="17">
        <f>'ForecastedWeather050701-051301'!C15-'ActualWeather050701-051301'!C15</f>
        <v>-0.40916009255671071</v>
      </c>
      <c r="D15" s="17">
        <f>'ForecastedWeather050701-051301'!D15-'ActualWeather050701-051301'!D15</f>
        <v>-0.64218257321966377</v>
      </c>
      <c r="E15" s="17">
        <f>'ForecastedWeather050701-051301'!E15-'ActualWeather050701-051301'!E15</f>
        <v>-0.61381688603137263</v>
      </c>
      <c r="F15" s="17">
        <f>'ForecastedWeather050701-051301'!F15-'ActualWeather050701-051301'!F15</f>
        <v>-0.81771678405577575</v>
      </c>
      <c r="G15" s="17">
        <f>'ForecastedWeather050701-051301'!G15-'ActualWeather050701-051301'!G15</f>
        <v>-0.97930399372204135</v>
      </c>
      <c r="H15" s="17">
        <f>'ForecastedWeather050701-051301'!H15-'ActualWeather050701-051301'!H15</f>
        <v>-0.7158768853937687</v>
      </c>
      <c r="I15" s="17">
        <f>'ForecastedWeather050701-051301'!I15-'ActualWeather050701-051301'!I15</f>
        <v>-0.36672413633672818</v>
      </c>
      <c r="J15" s="17">
        <f>'ForecastedWeather050701-051301'!J15-'ActualWeather050701-051301'!J15</f>
        <v>-0.20648634381674924</v>
      </c>
      <c r="K15" s="17">
        <f>'ForecastedWeather050701-051301'!K15-'ActualWeather050701-051301'!K15</f>
        <v>-5.0310100492993115E-2</v>
      </c>
      <c r="L15" s="17">
        <f>'ForecastedWeather050701-051301'!L15-'ActualWeather050701-051301'!L15</f>
        <v>-0.2416003383446963</v>
      </c>
      <c r="M15" s="17">
        <f>'ForecastedWeather050701-051301'!M15-'ActualWeather050701-051301'!M15</f>
        <v>-2.6835230932718446E-2</v>
      </c>
      <c r="N15" s="17">
        <f>'ForecastedWeather050701-051301'!N15-'ActualWeather050701-051301'!N15</f>
        <v>5.1172100410170174E-2</v>
      </c>
      <c r="O15" s="17">
        <f>'ForecastedWeather050701-051301'!O15-'ActualWeather050701-051301'!O15</f>
        <v>0.5701569009194003</v>
      </c>
      <c r="P15" s="17">
        <f>'ForecastedWeather050701-051301'!P15-'ActualWeather050701-051301'!P15</f>
        <v>0.51881806307680733</v>
      </c>
      <c r="Q15" s="17">
        <f>'ForecastedWeather050701-051301'!Q15-'ActualWeather050701-051301'!Q15</f>
        <v>0.28595303187923093</v>
      </c>
      <c r="R15" s="17">
        <f>'ForecastedWeather050701-051301'!R15-'ActualWeather050701-051301'!R15</f>
        <v>0.80172536761764945</v>
      </c>
      <c r="S15" s="17">
        <f>'ForecastedWeather050701-051301'!S15-'ActualWeather050701-051301'!S15</f>
        <v>1.7465683049137937</v>
      </c>
      <c r="T15" s="17">
        <f>'ForecastedWeather050701-051301'!T15-'ActualWeather050701-051301'!T15</f>
        <v>2.5511142250935421</v>
      </c>
      <c r="U15" s="17">
        <f>'ForecastedWeather050701-051301'!U15-'ActualWeather050701-051301'!U15</f>
        <v>1.9274971462589008</v>
      </c>
      <c r="V15" s="17">
        <f>'ForecastedWeather050701-051301'!V15-'ActualWeather050701-051301'!V15</f>
        <v>1.2418012852430991</v>
      </c>
      <c r="W15" s="17">
        <f>'ForecastedWeather050701-051301'!W15-'ActualWeather050701-051301'!W15</f>
        <v>-0.24897829563916929</v>
      </c>
      <c r="X15" s="17">
        <f>'ForecastedWeather050701-051301'!X15-'ActualWeather050701-051301'!X15</f>
        <v>-2.711886151899165</v>
      </c>
      <c r="Y15" s="18">
        <f>'ForecastedWeather050701-051301'!Y15-'ActualWeather050701-051301'!Y15</f>
        <v>-0.11469894957784987</v>
      </c>
      <c r="AA15" s="28">
        <f t="shared" si="3"/>
        <v>0.64750276436362242</v>
      </c>
      <c r="AB15" s="29">
        <f t="shared" si="4"/>
        <v>2.6979281848484266E-2</v>
      </c>
      <c r="AC15" s="30">
        <f t="shared" si="5"/>
        <v>-2.711886151899165</v>
      </c>
    </row>
    <row r="16" spans="1:29" x14ac:dyDescent="0.25">
      <c r="A16" s="6">
        <f>'ActualWeather050701-051301'!A16</f>
        <v>37037</v>
      </c>
      <c r="B16" s="16">
        <f>'ForecastedWeather050701-051301'!B16-'ActualWeather050701-051301'!B16</f>
        <v>-0.79299101713732512</v>
      </c>
      <c r="C16" s="17">
        <f>'ForecastedWeather050701-051301'!C16-'ActualWeather050701-051301'!C16</f>
        <v>-1.1359221305840919</v>
      </c>
      <c r="D16" s="17">
        <f>'ForecastedWeather050701-051301'!D16-'ActualWeather050701-051301'!D16</f>
        <v>-0.81579667077011209</v>
      </c>
      <c r="E16" s="17">
        <f>'ForecastedWeather050701-051301'!E16-'ActualWeather050701-051301'!E16</f>
        <v>-0.37785110290793966</v>
      </c>
      <c r="F16" s="17">
        <f>'ForecastedWeather050701-051301'!F16-'ActualWeather050701-051301'!F16</f>
        <v>1.0985206602899922</v>
      </c>
      <c r="G16" s="17">
        <f>'ForecastedWeather050701-051301'!G16-'ActualWeather050701-051301'!G16</f>
        <v>4.0547792790472528</v>
      </c>
      <c r="H16" s="17">
        <f>'ForecastedWeather050701-051301'!H16-'ActualWeather050701-051301'!H16</f>
        <v>7.4083795474168568</v>
      </c>
      <c r="I16" s="17">
        <f>'ForecastedWeather050701-051301'!I16-'ActualWeather050701-051301'!I16</f>
        <v>8.4462411855750119</v>
      </c>
      <c r="J16" s="17">
        <f>'ForecastedWeather050701-051301'!J16-'ActualWeather050701-051301'!J16</f>
        <v>9.0671563223635445</v>
      </c>
      <c r="K16" s="17">
        <f>'ForecastedWeather050701-051301'!K16-'ActualWeather050701-051301'!K16</f>
        <v>8.500084619934924</v>
      </c>
      <c r="L16" s="17">
        <f>'ForecastedWeather050701-051301'!L16-'ActualWeather050701-051301'!L16</f>
        <v>8.8221759470951895</v>
      </c>
      <c r="M16" s="17">
        <f>'ForecastedWeather050701-051301'!M16-'ActualWeather050701-051301'!M16</f>
        <v>8.9748094344106306</v>
      </c>
      <c r="N16" s="17">
        <f>'ForecastedWeather050701-051301'!N16-'ActualWeather050701-051301'!N16</f>
        <v>9.1982191247913505</v>
      </c>
      <c r="O16" s="17">
        <f>'ForecastedWeather050701-051301'!O16-'ActualWeather050701-051301'!O16</f>
        <v>8.8408466965773727</v>
      </c>
      <c r="P16" s="17">
        <f>'ForecastedWeather050701-051301'!P16-'ActualWeather050701-051301'!P16</f>
        <v>8.271185260257198</v>
      </c>
      <c r="Q16" s="17">
        <f>'ForecastedWeather050701-051301'!Q16-'ActualWeather050701-051301'!Q16</f>
        <v>6.0659454260063086</v>
      </c>
      <c r="R16" s="17">
        <f>'ForecastedWeather050701-051301'!R16-'ActualWeather050701-051301'!R16</f>
        <v>3.9316184406643657</v>
      </c>
      <c r="S16" s="17">
        <f>'ForecastedWeather050701-051301'!S16-'ActualWeather050701-051301'!S16</f>
        <v>3.521366033682213</v>
      </c>
      <c r="T16" s="17">
        <f>'ForecastedWeather050701-051301'!T16-'ActualWeather050701-051301'!T16</f>
        <v>2.2506193220975064</v>
      </c>
      <c r="U16" s="17">
        <f>'ForecastedWeather050701-051301'!U16-'ActualWeather050701-051301'!U16</f>
        <v>2.0113287608665473</v>
      </c>
      <c r="V16" s="17">
        <f>'ForecastedWeather050701-051301'!V16-'ActualWeather050701-051301'!V16</f>
        <v>2.2844040650620201</v>
      </c>
      <c r="W16" s="17">
        <f>'ForecastedWeather050701-051301'!W16-'ActualWeather050701-051301'!W16</f>
        <v>1.8906161275535638</v>
      </c>
      <c r="X16" s="17">
        <f>'ForecastedWeather050701-051301'!X16-'ActualWeather050701-051301'!X16</f>
        <v>1.8545528433122414</v>
      </c>
      <c r="Y16" s="18">
        <f>'ForecastedWeather050701-051301'!Y16-'ActualWeather050701-051301'!Y16</f>
        <v>-1.252305654116185</v>
      </c>
      <c r="AA16" s="28">
        <f t="shared" si="3"/>
        <v>102.11798252148844</v>
      </c>
      <c r="AB16" s="29">
        <f t="shared" si="4"/>
        <v>4.2549159383953521</v>
      </c>
      <c r="AC16" s="30">
        <f t="shared" si="5"/>
        <v>9.1982191247913505</v>
      </c>
    </row>
    <row r="17" spans="1:29" ht="13.8" thickBot="1" x14ac:dyDescent="0.3">
      <c r="A17" s="6">
        <f>'ActualWeather050701-051301'!A17</f>
        <v>37038</v>
      </c>
      <c r="B17" s="19">
        <f>'ForecastedWeather050701-051301'!B17-'ActualWeather050701-051301'!B17</f>
        <v>1.3863769820096223</v>
      </c>
      <c r="C17" s="20">
        <f>'ForecastedWeather050701-051301'!C17-'ActualWeather050701-051301'!C17</f>
        <v>1.4621717852289464</v>
      </c>
      <c r="D17" s="20">
        <f>'ForecastedWeather050701-051301'!D17-'ActualWeather050701-051301'!D17</f>
        <v>1.4795448323264537</v>
      </c>
      <c r="E17" s="20">
        <f>'ForecastedWeather050701-051301'!E17-'ActualWeather050701-051301'!E17</f>
        <v>1.0168568990415565</v>
      </c>
      <c r="F17" s="20">
        <f>'ForecastedWeather050701-051301'!F17-'ActualWeather050701-051301'!F17</f>
        <v>1.4771029204443735</v>
      </c>
      <c r="G17" s="20">
        <f>'ForecastedWeather050701-051301'!G17-'ActualWeather050701-051301'!G17</f>
        <v>1.8947977129463851</v>
      </c>
      <c r="H17" s="20">
        <f>'ForecastedWeather050701-051301'!H17-'ActualWeather050701-051301'!H17</f>
        <v>2.2423579534394733</v>
      </c>
      <c r="I17" s="20">
        <f>'ForecastedWeather050701-051301'!I17-'ActualWeather050701-051301'!I17</f>
        <v>1.8558817675906738</v>
      </c>
      <c r="J17" s="20">
        <f>'ForecastedWeather050701-051301'!J17-'ActualWeather050701-051301'!J17</f>
        <v>2.0820959770751344</v>
      </c>
      <c r="K17" s="20">
        <f>'ForecastedWeather050701-051301'!K17-'ActualWeather050701-051301'!K17</f>
        <v>2.5550218615183553</v>
      </c>
      <c r="L17" s="20">
        <f>'ForecastedWeather050701-051301'!L17-'ActualWeather050701-051301'!L17</f>
        <v>1.9769091123525584</v>
      </c>
      <c r="M17" s="20">
        <f>'ForecastedWeather050701-051301'!M17-'ActualWeather050701-051301'!M17</f>
        <v>1.3592268802213283</v>
      </c>
      <c r="N17" s="20">
        <f>'ForecastedWeather050701-051301'!N17-'ActualWeather050701-051301'!N17</f>
        <v>1.1653687342536543</v>
      </c>
      <c r="O17" s="20">
        <f>'ForecastedWeather050701-051301'!O17-'ActualWeather050701-051301'!O17</f>
        <v>1.0642550726109263</v>
      </c>
      <c r="P17" s="20">
        <f>'ForecastedWeather050701-051301'!P17-'ActualWeather050701-051301'!P17</f>
        <v>0.92848377298307838</v>
      </c>
      <c r="Q17" s="20">
        <f>'ForecastedWeather050701-051301'!Q17-'ActualWeather050701-051301'!Q17</f>
        <v>0.72925030667007462</v>
      </c>
      <c r="R17" s="20">
        <f>'ForecastedWeather050701-051301'!R17-'ActualWeather050701-051301'!R17</f>
        <v>1.0299011829587386</v>
      </c>
      <c r="S17" s="20">
        <f>'ForecastedWeather050701-051301'!S17-'ActualWeather050701-051301'!S17</f>
        <v>1.0670926940496201</v>
      </c>
      <c r="T17" s="20">
        <f>'ForecastedWeather050701-051301'!T17-'ActualWeather050701-051301'!T17</f>
        <v>0.32302654786752782</v>
      </c>
      <c r="U17" s="20">
        <f>'ForecastedWeather050701-051301'!U17-'ActualWeather050701-051301'!U17</f>
        <v>0.25469198746625921</v>
      </c>
      <c r="V17" s="20">
        <f>'ForecastedWeather050701-051301'!V17-'ActualWeather050701-051301'!V17</f>
        <v>0.24936150768195375</v>
      </c>
      <c r="W17" s="20">
        <f>'ForecastedWeather050701-051301'!W17-'ActualWeather050701-051301'!W17</f>
        <v>0.35622942650328326</v>
      </c>
      <c r="X17" s="20">
        <f>'ForecastedWeather050701-051301'!X17-'ActualWeather050701-051301'!X17</f>
        <v>0.45385199453841096</v>
      </c>
      <c r="Y17" s="21">
        <f>'ForecastedWeather050701-051301'!Y17-'ActualWeather050701-051301'!Y17</f>
        <v>1.1032249309878708</v>
      </c>
      <c r="AA17" s="31">
        <f t="shared" si="3"/>
        <v>29.513082842766259</v>
      </c>
      <c r="AB17" s="32">
        <f t="shared" si="4"/>
        <v>1.2297117851152608</v>
      </c>
      <c r="AC17" s="33">
        <f t="shared" si="5"/>
        <v>2.5550218615183553</v>
      </c>
    </row>
    <row r="18" spans="1:29" ht="13.8" thickBot="1" x14ac:dyDescent="0.3">
      <c r="A18" s="8" t="s">
        <v>2</v>
      </c>
      <c r="B18" s="9">
        <v>1</v>
      </c>
      <c r="C18" s="9">
        <v>2</v>
      </c>
      <c r="D18" s="9">
        <v>3</v>
      </c>
      <c r="E18" s="9">
        <v>4</v>
      </c>
      <c r="F18" s="9">
        <v>5</v>
      </c>
      <c r="G18" s="9">
        <v>6</v>
      </c>
      <c r="H18" s="9">
        <v>7</v>
      </c>
      <c r="I18" s="9">
        <v>8</v>
      </c>
      <c r="J18" s="9">
        <v>9</v>
      </c>
      <c r="K18" s="9">
        <v>10</v>
      </c>
      <c r="L18" s="9">
        <v>11</v>
      </c>
      <c r="M18" s="9">
        <v>12</v>
      </c>
      <c r="N18" s="9">
        <v>13</v>
      </c>
      <c r="O18" s="9">
        <v>14</v>
      </c>
      <c r="P18" s="9">
        <v>15</v>
      </c>
      <c r="Q18" s="9">
        <v>16</v>
      </c>
      <c r="R18" s="9">
        <v>17</v>
      </c>
      <c r="S18" s="9">
        <v>18</v>
      </c>
      <c r="T18" s="9">
        <v>19</v>
      </c>
      <c r="U18" s="9">
        <v>20</v>
      </c>
      <c r="V18" s="9">
        <v>21</v>
      </c>
      <c r="W18" s="9">
        <v>22</v>
      </c>
      <c r="X18" s="9">
        <v>23</v>
      </c>
      <c r="Y18" s="10">
        <v>24</v>
      </c>
      <c r="AA18" s="37" t="s">
        <v>30</v>
      </c>
      <c r="AB18" s="9" t="s">
        <v>32</v>
      </c>
      <c r="AC18" s="10" t="s">
        <v>31</v>
      </c>
    </row>
    <row r="19" spans="1:29" x14ac:dyDescent="0.25">
      <c r="A19" s="6">
        <f>'ActualWeather050701-051301'!A19</f>
        <v>37032</v>
      </c>
      <c r="B19" s="13">
        <f>'ForecastedWeather050701-051301'!B19-'ActualWeather050701-051301'!B19</f>
        <v>0.54799939906819528</v>
      </c>
      <c r="C19" s="14">
        <f>'ForecastedWeather050701-051301'!C19-'ActualWeather050701-051301'!C19</f>
        <v>0.53966739953110832</v>
      </c>
      <c r="D19" s="14">
        <f>'ForecastedWeather050701-051301'!D19-'ActualWeather050701-051301'!D19</f>
        <v>0.53679939116124986</v>
      </c>
      <c r="E19" s="14">
        <f>'ForecastedWeather050701-051301'!E19-'ActualWeather050701-051301'!E19</f>
        <v>0.54228020031796476</v>
      </c>
      <c r="F19" s="14">
        <f>'ForecastedWeather050701-051301'!F19-'ActualWeather050701-051301'!F19</f>
        <v>0.5643444494175931</v>
      </c>
      <c r="G19" s="14">
        <f>'ForecastedWeather050701-051301'!G19-'ActualWeather050701-051301'!G19</f>
        <v>0.60779906687937668</v>
      </c>
      <c r="H19" s="14">
        <f>'ForecastedWeather050701-051301'!H19-'ActualWeather050701-051301'!H19</f>
        <v>0.65644787080980027</v>
      </c>
      <c r="I19" s="14">
        <f>'ForecastedWeather050701-051301'!I19-'ActualWeather050701-051301'!I19</f>
        <v>0.70210846557320217</v>
      </c>
      <c r="J19" s="14">
        <f>'ForecastedWeather050701-051301'!J19-'ActualWeather050701-051301'!J19</f>
        <v>0.73392374906778279</v>
      </c>
      <c r="K19" s="14">
        <f>'ForecastedWeather050701-051301'!K19-'ActualWeather050701-051301'!K19</f>
        <v>0.75401195190498971</v>
      </c>
      <c r="L19" s="14">
        <f>'ForecastedWeather050701-051301'!L19-'ActualWeather050701-051301'!L19</f>
        <v>0.75901892102431212</v>
      </c>
      <c r="M19" s="14">
        <f>'ForecastedWeather050701-051301'!M19-'ActualWeather050701-051301'!M19</f>
        <v>0.77049746873708358</v>
      </c>
      <c r="N19" s="14">
        <f>'ForecastedWeather050701-051301'!N19-'ActualWeather050701-051301'!N19</f>
        <v>0.7778160682027897</v>
      </c>
      <c r="O19" s="14">
        <f>'ForecastedWeather050701-051301'!O19-'ActualWeather050701-051301'!O19</f>
        <v>0.77895843107973839</v>
      </c>
      <c r="P19" s="14">
        <f>'ForecastedWeather050701-051301'!P19-'ActualWeather050701-051301'!P19</f>
        <v>0.77357827039511395</v>
      </c>
      <c r="Q19" s="14">
        <f>'ForecastedWeather050701-051301'!Q19-'ActualWeather050701-051301'!Q19</f>
        <v>0.76264079610541646</v>
      </c>
      <c r="R19" s="14">
        <f>'ForecastedWeather050701-051301'!R19-'ActualWeather050701-051301'!R19</f>
        <v>0.75017799055399248</v>
      </c>
      <c r="S19" s="14">
        <f>'ForecastedWeather050701-051301'!S19-'ActualWeather050701-051301'!S19</f>
        <v>0.74409710728597034</v>
      </c>
      <c r="T19" s="14">
        <f>'ForecastedWeather050701-051301'!T19-'ActualWeather050701-051301'!T19</f>
        <v>0.73649107710130401</v>
      </c>
      <c r="U19" s="14">
        <f>'ForecastedWeather050701-051301'!U19-'ActualWeather050701-051301'!U19</f>
        <v>0.72132944507078989</v>
      </c>
      <c r="V19" s="14">
        <f>'ForecastedWeather050701-051301'!V19-'ActualWeather050701-051301'!V19</f>
        <v>0.70042255422186805</v>
      </c>
      <c r="W19" s="14">
        <f>'ForecastedWeather050701-051301'!W19-'ActualWeather050701-051301'!W19</f>
        <v>0.674736120002426</v>
      </c>
      <c r="X19" s="14">
        <f>'ForecastedWeather050701-051301'!X19-'ActualWeather050701-051301'!X19</f>
        <v>0.63884311839132479</v>
      </c>
      <c r="Y19" s="15">
        <f>'ForecastedWeather050701-051301'!Y19-'ActualWeather050701-051301'!Y19</f>
        <v>0.57120678813218095</v>
      </c>
      <c r="AA19" s="25">
        <f t="shared" ref="AA19:AA25" si="6">SUM(B19:Y19)</f>
        <v>16.345196100035572</v>
      </c>
      <c r="AB19" s="26">
        <f t="shared" ref="AB19:AB25" si="7">AVERAGE(B19:Y19)</f>
        <v>0.68104983750148218</v>
      </c>
      <c r="AC19" s="27">
        <f t="shared" ref="AC19:AC25" si="8">IF(ABS(MAX(B19:Y19))&lt;ABS(MIN(B19:Y19)),MIN(B19:Y19),MAX(B19:Y19))</f>
        <v>0.77895843107973839</v>
      </c>
    </row>
    <row r="20" spans="1:29" x14ac:dyDescent="0.25">
      <c r="A20" s="6">
        <f>'ActualWeather050701-051301'!A20</f>
        <v>37033</v>
      </c>
      <c r="B20" s="16">
        <f>'ForecastedWeather050701-051301'!B20-'ActualWeather050701-051301'!B20</f>
        <v>0.62721433737489107</v>
      </c>
      <c r="C20" s="17">
        <f>'ForecastedWeather050701-051301'!C20-'ActualWeather050701-051301'!C20</f>
        <v>0.60204460454132747</v>
      </c>
      <c r="D20" s="17">
        <f>'ForecastedWeather050701-051301'!D20-'ActualWeather050701-051301'!D20</f>
        <v>0.58273573714716242</v>
      </c>
      <c r="E20" s="17">
        <f>'ForecastedWeather050701-051301'!E20-'ActualWeather050701-051301'!E20</f>
        <v>0.5734010855891567</v>
      </c>
      <c r="F20" s="17">
        <f>'ForecastedWeather050701-051301'!F20-'ActualWeather050701-051301'!F20</f>
        <v>0.57104777424755504</v>
      </c>
      <c r="G20" s="17">
        <f>'ForecastedWeather050701-051301'!G20-'ActualWeather050701-051301'!G20</f>
        <v>0.573636200683171</v>
      </c>
      <c r="H20" s="17">
        <f>'ForecastedWeather050701-051301'!H20-'ActualWeather050701-051301'!H20</f>
        <v>0.62956305599610562</v>
      </c>
      <c r="I20" s="17">
        <f>'ForecastedWeather050701-051301'!I20-'ActualWeather050701-051301'!I20</f>
        <v>0.72040054445883861</v>
      </c>
      <c r="J20" s="17">
        <f>'ForecastedWeather050701-051301'!J20-'ActualWeather050701-051301'!J20</f>
        <v>0.79002932444021923</v>
      </c>
      <c r="K20" s="17">
        <f>'ForecastedWeather050701-051301'!K20-'ActualWeather050701-051301'!K20</f>
        <v>0.84782288090721281</v>
      </c>
      <c r="L20" s="17">
        <f>'ForecastedWeather050701-051301'!L20-'ActualWeather050701-051301'!L20</f>
        <v>0.91556055044410201</v>
      </c>
      <c r="M20" s="17">
        <f>'ForecastedWeather050701-051301'!M20-'ActualWeather050701-051301'!M20</f>
        <v>0.9615816429925319</v>
      </c>
      <c r="N20" s="17">
        <f>'ForecastedWeather050701-051301'!N20-'ActualWeather050701-051301'!N20</f>
        <v>0.99851483330058866</v>
      </c>
      <c r="O20" s="17">
        <f>'ForecastedWeather050701-051301'!O20-'ActualWeather050701-051301'!O20</f>
        <v>1.0390254673168196</v>
      </c>
      <c r="P20" s="17">
        <f>'ForecastedWeather050701-051301'!P20-'ActualWeather050701-051301'!P20</f>
        <v>1.0624187309146222</v>
      </c>
      <c r="Q20" s="17">
        <f>'ForecastedWeather050701-051301'!Q20-'ActualWeather050701-051301'!Q20</f>
        <v>1.0798104069473373</v>
      </c>
      <c r="R20" s="17">
        <f>'ForecastedWeather050701-051301'!R20-'ActualWeather050701-051301'!R20</f>
        <v>1.0669573926895142</v>
      </c>
      <c r="S20" s="17">
        <f>'ForecastedWeather050701-051301'!S20-'ActualWeather050701-051301'!S20</f>
        <v>1.0208605805634541</v>
      </c>
      <c r="T20" s="17">
        <f>'ForecastedWeather050701-051301'!T20-'ActualWeather050701-051301'!T20</f>
        <v>0.92285782782751546</v>
      </c>
      <c r="U20" s="17">
        <f>'ForecastedWeather050701-051301'!U20-'ActualWeather050701-051301'!U20</f>
        <v>0.86642441756246313</v>
      </c>
      <c r="V20" s="17">
        <f>'ForecastedWeather050701-051301'!V20-'ActualWeather050701-051301'!V20</f>
        <v>0.86486969646191092</v>
      </c>
      <c r="W20" s="17">
        <f>'ForecastedWeather050701-051301'!W20-'ActualWeather050701-051301'!W20</f>
        <v>0.8075581467821209</v>
      </c>
      <c r="X20" s="17">
        <f>'ForecastedWeather050701-051301'!X20-'ActualWeather050701-051301'!X20</f>
        <v>0.73285281886771791</v>
      </c>
      <c r="Y20" s="18">
        <f>'ForecastedWeather050701-051301'!Y20-'ActualWeather050701-051301'!Y20</f>
        <v>0.66664178347221537</v>
      </c>
      <c r="AA20" s="28">
        <f t="shared" si="6"/>
        <v>19.523829841528553</v>
      </c>
      <c r="AB20" s="29">
        <f t="shared" si="7"/>
        <v>0.81349291006368973</v>
      </c>
      <c r="AC20" s="30">
        <f t="shared" si="8"/>
        <v>1.0798104069473373</v>
      </c>
    </row>
    <row r="21" spans="1:29" x14ac:dyDescent="0.25">
      <c r="A21" s="6">
        <f>'ActualWeather050701-051301'!A21</f>
        <v>37034</v>
      </c>
      <c r="B21" s="16">
        <f>'ForecastedWeather050701-051301'!B21-'ActualWeather050701-051301'!B21</f>
        <v>0.95577989952244202</v>
      </c>
      <c r="C21" s="17">
        <f>'ForecastedWeather050701-051301'!C21-'ActualWeather050701-051301'!C21</f>
        <v>0.87412416975365659</v>
      </c>
      <c r="D21" s="17">
        <f>'ForecastedWeather050701-051301'!D21-'ActualWeather050701-051301'!D21</f>
        <v>0.79425419458171209</v>
      </c>
      <c r="E21" s="17">
        <f>'ForecastedWeather050701-051301'!E21-'ActualWeather050701-051301'!E21</f>
        <v>0.71807294599605864</v>
      </c>
      <c r="F21" s="17">
        <f>'ForecastedWeather050701-051301'!F21-'ActualWeather050701-051301'!F21</f>
        <v>0.63278127054005573</v>
      </c>
      <c r="G21" s="17">
        <f>'ForecastedWeather050701-051301'!G21-'ActualWeather050701-051301'!G21</f>
        <v>0.46615008423906801</v>
      </c>
      <c r="H21" s="17">
        <f>'ForecastedWeather050701-051301'!H21-'ActualWeather050701-051301'!H21</f>
        <v>0.559026653068595</v>
      </c>
      <c r="I21" s="17">
        <f>'ForecastedWeather050701-051301'!I21-'ActualWeather050701-051301'!I21</f>
        <v>0.83712459368210457</v>
      </c>
      <c r="J21" s="17">
        <f>'ForecastedWeather050701-051301'!J21-'ActualWeather050701-051301'!J21</f>
        <v>1.0814232188937369</v>
      </c>
      <c r="K21" s="17">
        <f>'ForecastedWeather050701-051301'!K21-'ActualWeather050701-051301'!K21</f>
        <v>1.3151059824379985</v>
      </c>
      <c r="L21" s="17">
        <f>'ForecastedWeather050701-051301'!L21-'ActualWeather050701-051301'!L21</f>
        <v>1.6322227198153314</v>
      </c>
      <c r="M21" s="17">
        <f>'ForecastedWeather050701-051301'!M21-'ActualWeather050701-051301'!M21</f>
        <v>1.885187503418063</v>
      </c>
      <c r="N21" s="17">
        <f>'ForecastedWeather050701-051301'!N21-'ActualWeather050701-051301'!N21</f>
        <v>2.1088723842881141</v>
      </c>
      <c r="O21" s="17">
        <f>'ForecastedWeather050701-051301'!O21-'ActualWeather050701-051301'!O21</f>
        <v>2.3104716311375446</v>
      </c>
      <c r="P21" s="17">
        <f>'ForecastedWeather050701-051301'!P21-'ActualWeather050701-051301'!P21</f>
        <v>2.4943649412966886</v>
      </c>
      <c r="Q21" s="17">
        <f>'ForecastedWeather050701-051301'!Q21-'ActualWeather050701-051301'!Q21</f>
        <v>2.6010725993894539</v>
      </c>
      <c r="R21" s="17">
        <f>'ForecastedWeather050701-051301'!R21-'ActualWeather050701-051301'!R21</f>
        <v>2.6171503114884951</v>
      </c>
      <c r="S21" s="17">
        <f>'ForecastedWeather050701-051301'!S21-'ActualWeather050701-051301'!S21</f>
        <v>2.3727516769469981</v>
      </c>
      <c r="T21" s="17">
        <f>'ForecastedWeather050701-051301'!T21-'ActualWeather050701-051301'!T21</f>
        <v>1.8466770357979367</v>
      </c>
      <c r="U21" s="17">
        <f>'ForecastedWeather050701-051301'!U21-'ActualWeather050701-051301'!U21</f>
        <v>1.6182600822159454</v>
      </c>
      <c r="V21" s="17">
        <f>'ForecastedWeather050701-051301'!V21-'ActualWeather050701-051301'!V21</f>
        <v>1.682914537446937</v>
      </c>
      <c r="W21" s="17">
        <f>'ForecastedWeather050701-051301'!W21-'ActualWeather050701-051301'!W21</f>
        <v>1.5072464071207365</v>
      </c>
      <c r="X21" s="17">
        <f>'ForecastedWeather050701-051301'!X21-'ActualWeather050701-051301'!X21</f>
        <v>1.2554161601422722</v>
      </c>
      <c r="Y21" s="18">
        <f>'ForecastedWeather050701-051301'!Y21-'ActualWeather050701-051301'!Y21</f>
        <v>1.0892855595477053</v>
      </c>
      <c r="AA21" s="28">
        <f t="shared" si="6"/>
        <v>35.255736562767652</v>
      </c>
      <c r="AB21" s="29">
        <f t="shared" si="7"/>
        <v>1.4689890234486522</v>
      </c>
      <c r="AC21" s="30">
        <f t="shared" si="8"/>
        <v>2.6171503114884951</v>
      </c>
    </row>
    <row r="22" spans="1:29" x14ac:dyDescent="0.25">
      <c r="A22" s="6">
        <f>'ActualWeather050701-051301'!A22</f>
        <v>37035</v>
      </c>
      <c r="B22" s="16">
        <f>'ForecastedWeather050701-051301'!B22-'ActualWeather050701-051301'!B22</f>
        <v>0.6649688392047306</v>
      </c>
      <c r="C22" s="17">
        <f>'ForecastedWeather050701-051301'!C22-'ActualWeather050701-051301'!C22</f>
        <v>0.63421461202052765</v>
      </c>
      <c r="D22" s="17">
        <f>'ForecastedWeather050701-051301'!D22-'ActualWeather050701-051301'!D22</f>
        <v>0.60524388998019818</v>
      </c>
      <c r="E22" s="17">
        <f>'ForecastedWeather050701-051301'!E22-'ActualWeather050701-051301'!E22</f>
        <v>0.58515543797750702</v>
      </c>
      <c r="F22" s="17">
        <f>'ForecastedWeather050701-051301'!F22-'ActualWeather050701-051301'!F22</f>
        <v>0.57202777130919191</v>
      </c>
      <c r="G22" s="17">
        <f>'ForecastedWeather050701-051301'!G22-'ActualWeather050701-051301'!G22</f>
        <v>0.55999386334714085</v>
      </c>
      <c r="H22" s="17">
        <f>'ForecastedWeather050701-051301'!H22-'ActualWeather050701-051301'!H22</f>
        <v>0.62527257870705455</v>
      </c>
      <c r="I22" s="17">
        <f>'ForecastedWeather050701-051301'!I22-'ActualWeather050701-051301'!I22</f>
        <v>0.73389092107450171</v>
      </c>
      <c r="J22" s="17">
        <f>'ForecastedWeather050701-051301'!J22-'ActualWeather050701-051301'!J22</f>
        <v>0.82258597793612154</v>
      </c>
      <c r="K22" s="17">
        <f>'ForecastedWeather050701-051301'!K22-'ActualWeather050701-051301'!K22</f>
        <v>0.89650839148226158</v>
      </c>
      <c r="L22" s="17">
        <f>'ForecastedWeather050701-051301'!L22-'ActualWeather050701-051301'!L22</f>
        <v>0.98566667423511323</v>
      </c>
      <c r="M22" s="17">
        <f>'ForecastedWeather050701-051301'!M22-'ActualWeather050701-051301'!M22</f>
        <v>1.0521864377513115</v>
      </c>
      <c r="N22" s="17">
        <f>'ForecastedWeather050701-051301'!N22-'ActualWeather050701-051301'!N22</f>
        <v>1.1106403690391291</v>
      </c>
      <c r="O22" s="17">
        <f>'ForecastedWeather050701-051301'!O22-'ActualWeather050701-051301'!O22</f>
        <v>1.1653434237177818</v>
      </c>
      <c r="P22" s="17">
        <f>'ForecastedWeather050701-051301'!P22-'ActualWeather050701-051301'!P22</f>
        <v>1.1969681728553727</v>
      </c>
      <c r="Q22" s="17">
        <f>'ForecastedWeather050701-051301'!Q22-'ActualWeather050701-051301'!Q22</f>
        <v>1.227426549572737</v>
      </c>
      <c r="R22" s="17">
        <f>'ForecastedWeather050701-051301'!R22-'ActualWeather050701-051301'!R22</f>
        <v>1.2151448839464054</v>
      </c>
      <c r="S22" s="17">
        <f>'ForecastedWeather050701-051301'!S22-'ActualWeather050701-051301'!S22</f>
        <v>1.1481533741061094</v>
      </c>
      <c r="T22" s="17">
        <f>'ForecastedWeather050701-051301'!T22-'ActualWeather050701-051301'!T22</f>
        <v>1.0108605498464467</v>
      </c>
      <c r="U22" s="17">
        <f>'ForecastedWeather050701-051301'!U22-'ActualWeather050701-051301'!U22</f>
        <v>0.93711974630686612</v>
      </c>
      <c r="V22" s="17">
        <f>'ForecastedWeather050701-051301'!V22-'ActualWeather050701-051301'!V22</f>
        <v>0.9465563059031048</v>
      </c>
      <c r="W22" s="17">
        <f>'ForecastedWeather050701-051301'!W22-'ActualWeather050701-051301'!W22</f>
        <v>0.88006475485248714</v>
      </c>
      <c r="X22" s="17">
        <f>'ForecastedWeather050701-051301'!X22-'ActualWeather050701-051301'!X22</f>
        <v>0.7838082425854207</v>
      </c>
      <c r="Y22" s="18">
        <f>'ForecastedWeather050701-051301'!Y22-'ActualWeather050701-051301'!Y22</f>
        <v>0.71986083255385847</v>
      </c>
      <c r="AA22" s="28">
        <f t="shared" si="6"/>
        <v>21.079662600311377</v>
      </c>
      <c r="AB22" s="29">
        <f t="shared" si="7"/>
        <v>0.87831927501297402</v>
      </c>
      <c r="AC22" s="30">
        <f t="shared" si="8"/>
        <v>1.227426549572737</v>
      </c>
    </row>
    <row r="23" spans="1:29" x14ac:dyDescent="0.25">
      <c r="A23" s="6">
        <f>'ActualWeather050701-051301'!A23</f>
        <v>37036</v>
      </c>
      <c r="B23" s="16">
        <f>'ForecastedWeather050701-051301'!B23-'ActualWeather050701-051301'!B23</f>
        <v>0.71720873504605542</v>
      </c>
      <c r="C23" s="17">
        <f>'ForecastedWeather050701-051301'!C23-'ActualWeather050701-051301'!C23</f>
        <v>0.67775796833236956</v>
      </c>
      <c r="D23" s="17">
        <f>'ForecastedWeather050701-051301'!D23-'ActualWeather050701-051301'!D23</f>
        <v>0.64515079421294308</v>
      </c>
      <c r="E23" s="17">
        <f>'ForecastedWeather050701-051301'!E23-'ActualWeather050701-051301'!E23</f>
        <v>0.62154729846679269</v>
      </c>
      <c r="F23" s="17">
        <f>'ForecastedWeather050701-051301'!F23-'ActualWeather050701-051301'!F23</f>
        <v>0.59877816518955296</v>
      </c>
      <c r="G23" s="17">
        <f>'ForecastedWeather050701-051301'!G23-'ActualWeather050701-051301'!G23</f>
        <v>0.56259617525391103</v>
      </c>
      <c r="H23" s="17">
        <f>'ForecastedWeather050701-051301'!H23-'ActualWeather050701-051301'!H23</f>
        <v>0.61324627177545743</v>
      </c>
      <c r="I23" s="17">
        <f>'ForecastedWeather050701-051301'!I23-'ActualWeather050701-051301'!I23</f>
        <v>0.73060444697205984</v>
      </c>
      <c r="J23" s="17">
        <f>'ForecastedWeather050701-051301'!J23-'ActualWeather050701-051301'!J23</f>
        <v>0.83396728800311859</v>
      </c>
      <c r="K23" s="17">
        <f>'ForecastedWeather050701-051301'!K23-'ActualWeather050701-051301'!K23</f>
        <v>0.92843082028970425</v>
      </c>
      <c r="L23" s="17">
        <f>'ForecastedWeather050701-051301'!L23-'ActualWeather050701-051301'!L23</f>
        <v>1.0438455141702505</v>
      </c>
      <c r="M23" s="17">
        <f>'ForecastedWeather050701-051301'!M23-'ActualWeather050701-051301'!M23</f>
        <v>1.1338367766811883</v>
      </c>
      <c r="N23" s="17">
        <f>'ForecastedWeather050701-051301'!N23-'ActualWeather050701-051301'!N23</f>
        <v>1.2047377595501452</v>
      </c>
      <c r="O23" s="17">
        <f>'ForecastedWeather050701-051301'!O23-'ActualWeather050701-051301'!O23</f>
        <v>1.2778262435900736</v>
      </c>
      <c r="P23" s="17">
        <f>'ForecastedWeather050701-051301'!P23-'ActualWeather050701-051301'!P23</f>
        <v>1.328653076776189</v>
      </c>
      <c r="Q23" s="17">
        <f>'ForecastedWeather050701-051301'!Q23-'ActualWeather050701-051301'!Q23</f>
        <v>1.3592938927777078</v>
      </c>
      <c r="R23" s="17">
        <f>'ForecastedWeather050701-051301'!R23-'ActualWeather050701-051301'!R23</f>
        <v>1.3500169789891272</v>
      </c>
      <c r="S23" s="17">
        <f>'ForecastedWeather050701-051301'!S23-'ActualWeather050701-051301'!S23</f>
        <v>1.2634377673621895</v>
      </c>
      <c r="T23" s="17">
        <f>'ForecastedWeather050701-051301'!T23-'ActualWeather050701-051301'!T23</f>
        <v>1.0869885394079954</v>
      </c>
      <c r="U23" s="17">
        <f>'ForecastedWeather050701-051301'!U23-'ActualWeather050701-051301'!U23</f>
        <v>0.99620978214433187</v>
      </c>
      <c r="V23" s="17">
        <f>'ForecastedWeather050701-051301'!V23-'ActualWeather050701-051301'!V23</f>
        <v>1.0127868717155177</v>
      </c>
      <c r="W23" s="17">
        <f>'ForecastedWeather050701-051301'!W23-'ActualWeather050701-051301'!W23</f>
        <v>0.9529562037601238</v>
      </c>
      <c r="X23" s="17">
        <f>'ForecastedWeather050701-051301'!X23-'ActualWeather050701-051301'!X23</f>
        <v>0.858553423203265</v>
      </c>
      <c r="Y23" s="18">
        <f>'ForecastedWeather050701-051301'!Y23-'ActualWeather050701-051301'!Y23</f>
        <v>0.78606009228993567</v>
      </c>
      <c r="AA23" s="28">
        <f t="shared" si="6"/>
        <v>22.584490885960012</v>
      </c>
      <c r="AB23" s="29">
        <f t="shared" si="7"/>
        <v>0.94102045358166719</v>
      </c>
      <c r="AC23" s="30">
        <f t="shared" si="8"/>
        <v>1.3592938927777078</v>
      </c>
    </row>
    <row r="24" spans="1:29" x14ac:dyDescent="0.25">
      <c r="A24" s="6">
        <f>'ActualWeather050701-051301'!A24</f>
        <v>37037</v>
      </c>
      <c r="B24" s="16">
        <f>'ForecastedWeather050701-051301'!B24-'ActualWeather050701-051301'!B24</f>
        <v>0.80470134750796696</v>
      </c>
      <c r="C24" s="17">
        <f>'ForecastedWeather050701-051301'!C24-'ActualWeather050701-051301'!C24</f>
        <v>0.75303756989373571</v>
      </c>
      <c r="D24" s="17">
        <f>'ForecastedWeather050701-051301'!D24-'ActualWeather050701-051301'!D24</f>
        <v>0.70885202193714747</v>
      </c>
      <c r="E24" s="17">
        <f>'ForecastedWeather050701-051301'!E24-'ActualWeather050701-051301'!E24</f>
        <v>0.68039903479378427</v>
      </c>
      <c r="F24" s="17">
        <f>'ForecastedWeather050701-051301'!F24-'ActualWeather050701-051301'!F24</f>
        <v>0.66375098470546678</v>
      </c>
      <c r="G24" s="17">
        <f>'ForecastedWeather050701-051301'!G24-'ActualWeather050701-051301'!G24</f>
        <v>0.63234754147237471</v>
      </c>
      <c r="H24" s="17">
        <f>'ForecastedWeather050701-051301'!H24-'ActualWeather050701-051301'!H24</f>
        <v>0.66256899989005813</v>
      </c>
      <c r="I24" s="17">
        <f>'ForecastedWeather050701-051301'!I24-'ActualWeather050701-051301'!I24</f>
        <v>0.70460317036806597</v>
      </c>
      <c r="J24" s="17">
        <f>'ForecastedWeather050701-051301'!J24-'ActualWeather050701-051301'!J24</f>
        <v>0.81488948293033747</v>
      </c>
      <c r="K24" s="17">
        <f>'ForecastedWeather050701-051301'!K24-'ActualWeather050701-051301'!K24</f>
        <v>1.1092349661795442</v>
      </c>
      <c r="L24" s="17">
        <f>'ForecastedWeather050701-051301'!L24-'ActualWeather050701-051301'!L24</f>
        <v>1.1559500905334188</v>
      </c>
      <c r="M24" s="17">
        <f>'ForecastedWeather050701-051301'!M24-'ActualWeather050701-051301'!M24</f>
        <v>1.3161333276232456</v>
      </c>
      <c r="N24" s="17">
        <f>'ForecastedWeather050701-051301'!N24-'ActualWeather050701-051301'!N24</f>
        <v>1.472783323876631</v>
      </c>
      <c r="O24" s="17">
        <f>'ForecastedWeather050701-051301'!O24-'ActualWeather050701-051301'!O24</f>
        <v>1.6105680730362311</v>
      </c>
      <c r="P24" s="17">
        <f>'ForecastedWeather050701-051301'!P24-'ActualWeather050701-051301'!P24</f>
        <v>1.6972597640346185</v>
      </c>
      <c r="Q24" s="17">
        <f>'ForecastedWeather050701-051301'!Q24-'ActualWeather050701-051301'!Q24</f>
        <v>1.7306334623267556</v>
      </c>
      <c r="R24" s="17">
        <f>'ForecastedWeather050701-051301'!R24-'ActualWeather050701-051301'!R24</f>
        <v>1.6978537331907662</v>
      </c>
      <c r="S24" s="17">
        <f>'ForecastedWeather050701-051301'!S24-'ActualWeather050701-051301'!S24</f>
        <v>1.5650167955083418</v>
      </c>
      <c r="T24" s="17">
        <f>'ForecastedWeather050701-051301'!T24-'ActualWeather050701-051301'!T24</f>
        <v>1.3278864816103351</v>
      </c>
      <c r="U24" s="17">
        <f>'ForecastedWeather050701-051301'!U24-'ActualWeather050701-051301'!U24</f>
        <v>1.2124740476547071</v>
      </c>
      <c r="V24" s="17">
        <f>'ForecastedWeather050701-051301'!V24-'ActualWeather050701-051301'!V24</f>
        <v>1.2107356963509446</v>
      </c>
      <c r="W24" s="17">
        <f>'ForecastedWeather050701-051301'!W24-'ActualWeather050701-051301'!W24</f>
        <v>1.1403298050429616</v>
      </c>
      <c r="X24" s="17">
        <f>'ForecastedWeather050701-051301'!X24-'ActualWeather050701-051301'!X24</f>
        <v>1.0249203741918667</v>
      </c>
      <c r="Y24" s="18">
        <f>'ForecastedWeather050701-051301'!Y24-'ActualWeather050701-051301'!Y24</f>
        <v>0.93407523189358255</v>
      </c>
      <c r="AA24" s="28">
        <f t="shared" si="6"/>
        <v>26.631005326552884</v>
      </c>
      <c r="AB24" s="29">
        <f t="shared" si="7"/>
        <v>1.1096252219397036</v>
      </c>
      <c r="AC24" s="30">
        <f t="shared" si="8"/>
        <v>1.7306334623267556</v>
      </c>
    </row>
    <row r="25" spans="1:29" ht="13.8" thickBot="1" x14ac:dyDescent="0.3">
      <c r="A25" s="6">
        <f>'ActualWeather050701-051301'!A25</f>
        <v>37038</v>
      </c>
      <c r="B25" s="19">
        <f>'ForecastedWeather050701-051301'!B25-'ActualWeather050701-051301'!B25</f>
        <v>0.62563702572249724</v>
      </c>
      <c r="C25" s="20">
        <f>'ForecastedWeather050701-051301'!C25-'ActualWeather050701-051301'!C25</f>
        <v>0.60659706791094603</v>
      </c>
      <c r="D25" s="20">
        <f>'ForecastedWeather050701-051301'!D25-'ActualWeather050701-051301'!D25</f>
        <v>0.59543806586387138</v>
      </c>
      <c r="E25" s="20">
        <f>'ForecastedWeather050701-051301'!E25-'ActualWeather050701-051301'!E25</f>
        <v>0.59153152344286974</v>
      </c>
      <c r="F25" s="20">
        <f>'ForecastedWeather050701-051301'!F25-'ActualWeather050701-051301'!F25</f>
        <v>0.59410559229853277</v>
      </c>
      <c r="G25" s="20">
        <f>'ForecastedWeather050701-051301'!G25-'ActualWeather050701-051301'!G25</f>
        <v>0.6021849797952985</v>
      </c>
      <c r="H25" s="20">
        <f>'ForecastedWeather050701-051301'!H25-'ActualWeather050701-051301'!H25</f>
        <v>0.61293729357074511</v>
      </c>
      <c r="I25" s="20">
        <f>'ForecastedWeather050701-051301'!I25-'ActualWeather050701-051301'!I25</f>
        <v>0.63926426039293283</v>
      </c>
      <c r="J25" s="20">
        <f>'ForecastedWeather050701-051301'!J25-'ActualWeather050701-051301'!J25</f>
        <v>0.66909397123731829</v>
      </c>
      <c r="K25" s="20">
        <f>'ForecastedWeather050701-051301'!K25-'ActualWeather050701-051301'!K25</f>
        <v>0.69452955411211814</v>
      </c>
      <c r="L25" s="20">
        <f>'ForecastedWeather050701-051301'!L25-'ActualWeather050701-051301'!L25</f>
        <v>0.71478688470206375</v>
      </c>
      <c r="M25" s="20">
        <f>'ForecastedWeather050701-051301'!M25-'ActualWeather050701-051301'!M25</f>
        <v>0.72798707211128111</v>
      </c>
      <c r="N25" s="20">
        <f>'ForecastedWeather050701-051301'!N25-'ActualWeather050701-051301'!N25</f>
        <v>0.73367469888694092</v>
      </c>
      <c r="O25" s="20">
        <f>'ForecastedWeather050701-051301'!O25-'ActualWeather050701-051301'!O25</f>
        <v>0.73323932599047037</v>
      </c>
      <c r="P25" s="20">
        <f>'ForecastedWeather050701-051301'!P25-'ActualWeather050701-051301'!P25</f>
        <v>0.73066148371007422</v>
      </c>
      <c r="Q25" s="20">
        <f>'ForecastedWeather050701-051301'!Q25-'ActualWeather050701-051301'!Q25</f>
        <v>0.73188134143969297</v>
      </c>
      <c r="R25" s="20">
        <f>'ForecastedWeather050701-051301'!R25-'ActualWeather050701-051301'!R25</f>
        <v>0.73818074317369131</v>
      </c>
      <c r="S25" s="20">
        <f>'ForecastedWeather050701-051301'!S25-'ActualWeather050701-051301'!S25</f>
        <v>0.74869825733567108</v>
      </c>
      <c r="T25" s="20">
        <f>'ForecastedWeather050701-051301'!T25-'ActualWeather050701-051301'!T25</f>
        <v>0.75038821030904312</v>
      </c>
      <c r="U25" s="20">
        <f>'ForecastedWeather050701-051301'!U25-'ActualWeather050701-051301'!U25</f>
        <v>0.74296174493604639</v>
      </c>
      <c r="V25" s="20">
        <f>'ForecastedWeather050701-051301'!V25-'ActualWeather050701-051301'!V25</f>
        <v>0.73029457985866486</v>
      </c>
      <c r="W25" s="20">
        <f>'ForecastedWeather050701-051301'!W25-'ActualWeather050701-051301'!W25</f>
        <v>0.70577333963845135</v>
      </c>
      <c r="X25" s="20">
        <f>'ForecastedWeather050701-051301'!X25-'ActualWeather050701-051301'!X25</f>
        <v>0.67472527805187799</v>
      </c>
      <c r="Y25" s="21">
        <f>'ForecastedWeather050701-051301'!Y25-'ActualWeather050701-051301'!Y25</f>
        <v>0.65061951032432219</v>
      </c>
      <c r="AA25" s="31">
        <f t="shared" si="6"/>
        <v>16.345191804815421</v>
      </c>
      <c r="AB25" s="32">
        <f t="shared" si="7"/>
        <v>0.68104965853397592</v>
      </c>
      <c r="AC25" s="33">
        <f t="shared" si="8"/>
        <v>0.75038821030904312</v>
      </c>
    </row>
    <row r="26" spans="1:29" ht="13.8" thickBot="1" x14ac:dyDescent="0.3">
      <c r="A26" s="8" t="s">
        <v>3</v>
      </c>
      <c r="B26" s="9">
        <v>1</v>
      </c>
      <c r="C26" s="9">
        <v>2</v>
      </c>
      <c r="D26" s="9">
        <v>3</v>
      </c>
      <c r="E26" s="9">
        <v>4</v>
      </c>
      <c r="F26" s="9">
        <v>5</v>
      </c>
      <c r="G26" s="9">
        <v>6</v>
      </c>
      <c r="H26" s="9">
        <v>7</v>
      </c>
      <c r="I26" s="9">
        <v>8</v>
      </c>
      <c r="J26" s="9">
        <v>9</v>
      </c>
      <c r="K26" s="9">
        <v>10</v>
      </c>
      <c r="L26" s="9">
        <v>11</v>
      </c>
      <c r="M26" s="9">
        <v>12</v>
      </c>
      <c r="N26" s="9">
        <v>13</v>
      </c>
      <c r="O26" s="9">
        <v>14</v>
      </c>
      <c r="P26" s="9">
        <v>15</v>
      </c>
      <c r="Q26" s="9">
        <v>16</v>
      </c>
      <c r="R26" s="9">
        <v>17</v>
      </c>
      <c r="S26" s="9">
        <v>18</v>
      </c>
      <c r="T26" s="9">
        <v>19</v>
      </c>
      <c r="U26" s="9">
        <v>20</v>
      </c>
      <c r="V26" s="9">
        <v>21</v>
      </c>
      <c r="W26" s="9">
        <v>22</v>
      </c>
      <c r="X26" s="9">
        <v>23</v>
      </c>
      <c r="Y26" s="10">
        <v>24</v>
      </c>
      <c r="AA26" s="37" t="s">
        <v>30</v>
      </c>
      <c r="AB26" s="9" t="s">
        <v>32</v>
      </c>
      <c r="AC26" s="10" t="s">
        <v>31</v>
      </c>
    </row>
    <row r="27" spans="1:29" x14ac:dyDescent="0.25">
      <c r="A27" s="6">
        <f>'ActualWeather050701-051301'!A27</f>
        <v>37032</v>
      </c>
      <c r="B27" s="13">
        <f>'ForecastedWeather050701-051301'!B27-'ActualWeather050701-051301'!B27</f>
        <v>2.0536972345195248</v>
      </c>
      <c r="C27" s="14">
        <f>'ForecastedWeather050701-051301'!C27-'ActualWeather050701-051301'!C27</f>
        <v>2.0910825976100367</v>
      </c>
      <c r="D27" s="14">
        <f>'ForecastedWeather050701-051301'!D27-'ActualWeather050701-051301'!D27</f>
        <v>2.097506111406076</v>
      </c>
      <c r="E27" s="14">
        <f>'ForecastedWeather050701-051301'!E27-'ActualWeather050701-051301'!E27</f>
        <v>2.1104517401907605</v>
      </c>
      <c r="F27" s="14">
        <f>'ForecastedWeather050701-051301'!F27-'ActualWeather050701-051301'!F27</f>
        <v>2.1407664073730688</v>
      </c>
      <c r="G27" s="14">
        <f>'ForecastedWeather050701-051301'!G27-'ActualWeather050701-051301'!G27</f>
        <v>2.236426457847343</v>
      </c>
      <c r="H27" s="14">
        <f>'ForecastedWeather050701-051301'!H27-'ActualWeather050701-051301'!H27</f>
        <v>2.5098988026577373</v>
      </c>
      <c r="I27" s="14">
        <f>'ForecastedWeather050701-051301'!I27-'ActualWeather050701-051301'!I27</f>
        <v>2.7138867896757208</v>
      </c>
      <c r="J27" s="14">
        <f>'ForecastedWeather050701-051301'!J27-'ActualWeather050701-051301'!J27</f>
        <v>2.8518762733711291</v>
      </c>
      <c r="K27" s="14">
        <f>'ForecastedWeather050701-051301'!K27-'ActualWeather050701-051301'!K27</f>
        <v>2.7701541280543829</v>
      </c>
      <c r="L27" s="14">
        <f>'ForecastedWeather050701-051301'!L27-'ActualWeather050701-051301'!L27</f>
        <v>3.1787327621113426</v>
      </c>
      <c r="M27" s="14">
        <f>'ForecastedWeather050701-051301'!M27-'ActualWeather050701-051301'!M27</f>
        <v>3.2858223657557484</v>
      </c>
      <c r="N27" s="14">
        <f>'ForecastedWeather050701-051301'!N27-'ActualWeather050701-051301'!N27</f>
        <v>3.2196498455843612</v>
      </c>
      <c r="O27" s="14">
        <f>'ForecastedWeather050701-051301'!O27-'ActualWeather050701-051301'!O27</f>
        <v>3.2960783756938281</v>
      </c>
      <c r="P27" s="14">
        <f>'ForecastedWeather050701-051301'!P27-'ActualWeather050701-051301'!P27</f>
        <v>3.1778126961140991</v>
      </c>
      <c r="Q27" s="14">
        <f>'ForecastedWeather050701-051301'!Q27-'ActualWeather050701-051301'!Q27</f>
        <v>3.0595551074878977</v>
      </c>
      <c r="R27" s="14">
        <f>'ForecastedWeather050701-051301'!R27-'ActualWeather050701-051301'!R27</f>
        <v>2.8938243527776804</v>
      </c>
      <c r="S27" s="14">
        <f>'ForecastedWeather050701-051301'!S27-'ActualWeather050701-051301'!S27</f>
        <v>2.7171128149917969</v>
      </c>
      <c r="T27" s="14">
        <f>'ForecastedWeather050701-051301'!T27-'ActualWeather050701-051301'!T27</f>
        <v>2.5455208414678272</v>
      </c>
      <c r="U27" s="14">
        <f>'ForecastedWeather050701-051301'!U27-'ActualWeather050701-051301'!U27</f>
        <v>2.4468773719480721</v>
      </c>
      <c r="V27" s="14">
        <f>'ForecastedWeather050701-051301'!V27-'ActualWeather050701-051301'!V27</f>
        <v>2.2997262307055988</v>
      </c>
      <c r="W27" s="14">
        <f>'ForecastedWeather050701-051301'!W27-'ActualWeather050701-051301'!W27</f>
        <v>2.2229886359863471</v>
      </c>
      <c r="X27" s="14">
        <f>'ForecastedWeather050701-051301'!X27-'ActualWeather050701-051301'!X27</f>
        <v>2.1981335237512285</v>
      </c>
      <c r="Y27" s="15">
        <f>'ForecastedWeather050701-051301'!Y27-'ActualWeather050701-051301'!Y27</f>
        <v>2.2120819279896824</v>
      </c>
      <c r="AA27" s="25">
        <f t="shared" ref="AA27:AA33" si="9">SUM(B27:Y27)</f>
        <v>62.329663395071286</v>
      </c>
      <c r="AB27" s="26">
        <f t="shared" ref="AB27:AB33" si="10">AVERAGE(B27:Y27)</f>
        <v>2.5970693081279701</v>
      </c>
      <c r="AC27" s="27">
        <f t="shared" ref="AC27:AC33" si="11">IF(ABS(MAX(B27:Y27))&lt;ABS(MIN(B27:Y27)),MIN(B27:Y27),MAX(B27:Y27))</f>
        <v>3.2960783756938281</v>
      </c>
    </row>
    <row r="28" spans="1:29" x14ac:dyDescent="0.25">
      <c r="A28" s="6">
        <f>'ActualWeather050701-051301'!A28</f>
        <v>37033</v>
      </c>
      <c r="B28" s="16">
        <f>'ForecastedWeather050701-051301'!B28-'ActualWeather050701-051301'!B28</f>
        <v>2.2038460861406755</v>
      </c>
      <c r="C28" s="17">
        <f>'ForecastedWeather050701-051301'!C28-'ActualWeather050701-051301'!C28</f>
        <v>2.2004361243078425</v>
      </c>
      <c r="D28" s="17">
        <f>'ForecastedWeather050701-051301'!D28-'ActualWeather050701-051301'!D28</f>
        <v>2.1693097764485092</v>
      </c>
      <c r="E28" s="17">
        <f>'ForecastedWeather050701-051301'!E28-'ActualWeather050701-051301'!E28</f>
        <v>2.1400462723066482</v>
      </c>
      <c r="F28" s="17">
        <f>'ForecastedWeather050701-051301'!F28-'ActualWeather050701-051301'!F28</f>
        <v>2.1400547854388519</v>
      </c>
      <c r="G28" s="17">
        <f>'ForecastedWeather050701-051301'!G28-'ActualWeather050701-051301'!G28</f>
        <v>2.2756034084129215</v>
      </c>
      <c r="H28" s="17">
        <f>'ForecastedWeather050701-051301'!H28-'ActualWeather050701-051301'!H28</f>
        <v>2.4931096849321142</v>
      </c>
      <c r="I28" s="17">
        <f>'ForecastedWeather050701-051301'!I28-'ActualWeather050701-051301'!I28</f>
        <v>2.6957265415250573</v>
      </c>
      <c r="J28" s="17">
        <f>'ForecastedWeather050701-051301'!J28-'ActualWeather050701-051301'!J28</f>
        <v>2.9283808824797197</v>
      </c>
      <c r="K28" s="17">
        <f>'ForecastedWeather050701-051301'!K28-'ActualWeather050701-051301'!K28</f>
        <v>3.0899798778474468</v>
      </c>
      <c r="L28" s="17">
        <f>'ForecastedWeather050701-051301'!L28-'ActualWeather050701-051301'!L28</f>
        <v>3.3620799988064181</v>
      </c>
      <c r="M28" s="17">
        <f>'ForecastedWeather050701-051301'!M28-'ActualWeather050701-051301'!M28</f>
        <v>3.484958796327069</v>
      </c>
      <c r="N28" s="17">
        <f>'ForecastedWeather050701-051301'!N28-'ActualWeather050701-051301'!N28</f>
        <v>3.4882368241212642</v>
      </c>
      <c r="O28" s="17">
        <f>'ForecastedWeather050701-051301'!O28-'ActualWeather050701-051301'!O28</f>
        <v>3.5090008293850241</v>
      </c>
      <c r="P28" s="17">
        <f>'ForecastedWeather050701-051301'!P28-'ActualWeather050701-051301'!P28</f>
        <v>3.4949439169613346</v>
      </c>
      <c r="Q28" s="17">
        <f>'ForecastedWeather050701-051301'!Q28-'ActualWeather050701-051301'!Q28</f>
        <v>3.4183343612523052</v>
      </c>
      <c r="R28" s="17">
        <f>'ForecastedWeather050701-051301'!R28-'ActualWeather050701-051301'!R28</f>
        <v>3.2844803900472308</v>
      </c>
      <c r="S28" s="17">
        <f>'ForecastedWeather050701-051301'!S28-'ActualWeather050701-051301'!S28</f>
        <v>3.1339451161652785</v>
      </c>
      <c r="T28" s="17">
        <f>'ForecastedWeather050701-051301'!T28-'ActualWeather050701-051301'!T28</f>
        <v>2.9120053022586889</v>
      </c>
      <c r="U28" s="17">
        <f>'ForecastedWeather050701-051301'!U28-'ActualWeather050701-051301'!U28</f>
        <v>2.716620462251651</v>
      </c>
      <c r="V28" s="17">
        <f>'ForecastedWeather050701-051301'!V28-'ActualWeather050701-051301'!V28</f>
        <v>2.4503975549673656</v>
      </c>
      <c r="W28" s="17">
        <f>'ForecastedWeather050701-051301'!W28-'ActualWeather050701-051301'!W28</f>
        <v>2.4059581337281362</v>
      </c>
      <c r="X28" s="17">
        <f>'ForecastedWeather050701-051301'!X28-'ActualWeather050701-051301'!X28</f>
        <v>2.3527803074867131</v>
      </c>
      <c r="Y28" s="18">
        <f>'ForecastedWeather050701-051301'!Y28-'ActualWeather050701-051301'!Y28</f>
        <v>2.3162551880085882</v>
      </c>
      <c r="AA28" s="28">
        <f t="shared" si="9"/>
        <v>66.66649062160684</v>
      </c>
      <c r="AB28" s="29">
        <f t="shared" si="10"/>
        <v>2.7777704425669518</v>
      </c>
      <c r="AC28" s="30">
        <f t="shared" si="11"/>
        <v>3.5090008293850241</v>
      </c>
    </row>
    <row r="29" spans="1:29" x14ac:dyDescent="0.25">
      <c r="A29" s="6">
        <f>'ActualWeather050701-051301'!A29</f>
        <v>37034</v>
      </c>
      <c r="B29" s="16">
        <f>'ForecastedWeather050701-051301'!B29-'ActualWeather050701-051301'!B29</f>
        <v>2.3388200524795142</v>
      </c>
      <c r="C29" s="17">
        <f>'ForecastedWeather050701-051301'!C29-'ActualWeather050701-051301'!C29</f>
        <v>2.2976248846940432</v>
      </c>
      <c r="D29" s="17">
        <f>'ForecastedWeather050701-051301'!D29-'ActualWeather050701-051301'!D29</f>
        <v>2.2549413842052299</v>
      </c>
      <c r="E29" s="17">
        <f>'ForecastedWeather050701-051301'!E29-'ActualWeather050701-051301'!E29</f>
        <v>2.2077287490449713</v>
      </c>
      <c r="F29" s="17">
        <f>'ForecastedWeather050701-051301'!F29-'ActualWeather050701-051301'!F29</f>
        <v>2.2190730091348323</v>
      </c>
      <c r="G29" s="17">
        <f>'ForecastedWeather050701-051301'!G29-'ActualWeather050701-051301'!G29</f>
        <v>2.2518213679048107</v>
      </c>
      <c r="H29" s="17">
        <f>'ForecastedWeather050701-051301'!H29-'ActualWeather050701-051301'!H29</f>
        <v>2.4587082194880026</v>
      </c>
      <c r="I29" s="17">
        <f>'ForecastedWeather050701-051301'!I29-'ActualWeather050701-051301'!I29</f>
        <v>2.7035691985790566</v>
      </c>
      <c r="J29" s="17">
        <f>'ForecastedWeather050701-051301'!J29-'ActualWeather050701-051301'!J29</f>
        <v>2.8731282457147507</v>
      </c>
      <c r="K29" s="17">
        <f>'ForecastedWeather050701-051301'!K29-'ActualWeather050701-051301'!K29</f>
        <v>3.2634140150776325</v>
      </c>
      <c r="L29" s="17">
        <f>'ForecastedWeather050701-051301'!L29-'ActualWeather050701-051301'!L29</f>
        <v>3.4754257632902066</v>
      </c>
      <c r="M29" s="17">
        <f>'ForecastedWeather050701-051301'!M29-'ActualWeather050701-051301'!M29</f>
        <v>3.6112948353317651</v>
      </c>
      <c r="N29" s="17">
        <f>'ForecastedWeather050701-051301'!N29-'ActualWeather050701-051301'!N29</f>
        <v>3.6624864279611038</v>
      </c>
      <c r="O29" s="17">
        <f>'ForecastedWeather050701-051301'!O29-'ActualWeather050701-051301'!O29</f>
        <v>3.7615002670788105</v>
      </c>
      <c r="P29" s="17">
        <f>'ForecastedWeather050701-051301'!P29-'ActualWeather050701-051301'!P29</f>
        <v>3.7587815140738514</v>
      </c>
      <c r="Q29" s="17">
        <f>'ForecastedWeather050701-051301'!Q29-'ActualWeather050701-051301'!Q29</f>
        <v>3.6733303331610414</v>
      </c>
      <c r="R29" s="17">
        <f>'ForecastedWeather050701-051301'!R29-'ActualWeather050701-051301'!R29</f>
        <v>3.5417629675778506</v>
      </c>
      <c r="S29" s="17">
        <f>'ForecastedWeather050701-051301'!S29-'ActualWeather050701-051301'!S29</f>
        <v>3.3834313356152714</v>
      </c>
      <c r="T29" s="17">
        <f>'ForecastedWeather050701-051301'!T29-'ActualWeather050701-051301'!T29</f>
        <v>3.1406082129067712</v>
      </c>
      <c r="U29" s="17">
        <f>'ForecastedWeather050701-051301'!U29-'ActualWeather050701-051301'!U29</f>
        <v>2.8806102305549164</v>
      </c>
      <c r="V29" s="17">
        <f>'ForecastedWeather050701-051301'!V29-'ActualWeather050701-051301'!V29</f>
        <v>2.5992551477397337</v>
      </c>
      <c r="W29" s="17">
        <f>'ForecastedWeather050701-051301'!W29-'ActualWeather050701-051301'!W29</f>
        <v>2.5960580137306657</v>
      </c>
      <c r="X29" s="17">
        <f>'ForecastedWeather050701-051301'!X29-'ActualWeather050701-051301'!X29</f>
        <v>2.5216825626836563</v>
      </c>
      <c r="Y29" s="18">
        <f>'ForecastedWeather050701-051301'!Y29-'ActualWeather050701-051301'!Y29</f>
        <v>2.4472172701610591</v>
      </c>
      <c r="AA29" s="28">
        <f t="shared" si="9"/>
        <v>69.922274008189547</v>
      </c>
      <c r="AB29" s="29">
        <f t="shared" si="10"/>
        <v>2.9134280836745643</v>
      </c>
      <c r="AC29" s="30">
        <f t="shared" si="11"/>
        <v>3.7615002670788105</v>
      </c>
    </row>
    <row r="30" spans="1:29" x14ac:dyDescent="0.25">
      <c r="A30" s="6">
        <f>'ActualWeather050701-051301'!A30</f>
        <v>37035</v>
      </c>
      <c r="B30" s="16">
        <f>'ForecastedWeather050701-051301'!B30-'ActualWeather050701-051301'!B30</f>
        <v>2.3165409515124455</v>
      </c>
      <c r="C30" s="17">
        <f>'ForecastedWeather050701-051301'!C30-'ActualWeather050701-051301'!C30</f>
        <v>2.3133741219274069</v>
      </c>
      <c r="D30" s="17">
        <f>'ForecastedWeather050701-051301'!D30-'ActualWeather050701-051301'!D30</f>
        <v>2.2732491142812004</v>
      </c>
      <c r="E30" s="17">
        <f>'ForecastedWeather050701-051301'!E30-'ActualWeather050701-051301'!E30</f>
        <v>2.2193817238957245</v>
      </c>
      <c r="F30" s="17">
        <f>'ForecastedWeather050701-051301'!F30-'ActualWeather050701-051301'!F30</f>
        <v>2.2262862625730326</v>
      </c>
      <c r="G30" s="17">
        <f>'ForecastedWeather050701-051301'!G30-'ActualWeather050701-051301'!G30</f>
        <v>2.3533742712778052</v>
      </c>
      <c r="H30" s="17">
        <f>'ForecastedWeather050701-051301'!H30-'ActualWeather050701-051301'!H30</f>
        <v>2.5363999099568169</v>
      </c>
      <c r="I30" s="17">
        <f>'ForecastedWeather050701-051301'!I30-'ActualWeather050701-051301'!I30</f>
        <v>2.7362184632803666</v>
      </c>
      <c r="J30" s="17">
        <f>'ForecastedWeather050701-051301'!J30-'ActualWeather050701-051301'!J30</f>
        <v>2.8992620035807191</v>
      </c>
      <c r="K30" s="17">
        <f>'ForecastedWeather050701-051301'!K30-'ActualWeather050701-051301'!K30</f>
        <v>3.0723546446114187</v>
      </c>
      <c r="L30" s="17">
        <f>'ForecastedWeather050701-051301'!L30-'ActualWeather050701-051301'!L30</f>
        <v>3.4043359884938349</v>
      </c>
      <c r="M30" s="17">
        <f>'ForecastedWeather050701-051301'!M30-'ActualWeather050701-051301'!M30</f>
        <v>3.4531902209274898</v>
      </c>
      <c r="N30" s="17">
        <f>'ForecastedWeather050701-051301'!N30-'ActualWeather050701-051301'!N30</f>
        <v>3.4751662855612211</v>
      </c>
      <c r="O30" s="17">
        <f>'ForecastedWeather050701-051301'!O30-'ActualWeather050701-051301'!O30</f>
        <v>3.4762611860891441</v>
      </c>
      <c r="P30" s="17">
        <f>'ForecastedWeather050701-051301'!P30-'ActualWeather050701-051301'!P30</f>
        <v>3.4287330491496673</v>
      </c>
      <c r="Q30" s="17">
        <f>'ForecastedWeather050701-051301'!Q30-'ActualWeather050701-051301'!Q30</f>
        <v>3.3698009958195874</v>
      </c>
      <c r="R30" s="17">
        <f>'ForecastedWeather050701-051301'!R30-'ActualWeather050701-051301'!R30</f>
        <v>3.2378051023238652</v>
      </c>
      <c r="S30" s="17">
        <f>'ForecastedWeather050701-051301'!S30-'ActualWeather050701-051301'!S30</f>
        <v>3.0973337327635089</v>
      </c>
      <c r="T30" s="17">
        <f>'ForecastedWeather050701-051301'!T30-'ActualWeather050701-051301'!T30</f>
        <v>2.9141520935766194</v>
      </c>
      <c r="U30" s="17">
        <f>'ForecastedWeather050701-051301'!U30-'ActualWeather050701-051301'!U30</f>
        <v>2.7577269050802586</v>
      </c>
      <c r="V30" s="17">
        <f>'ForecastedWeather050701-051301'!V30-'ActualWeather050701-051301'!V30</f>
        <v>2.5193722947799206</v>
      </c>
      <c r="W30" s="17">
        <f>'ForecastedWeather050701-051301'!W30-'ActualWeather050701-051301'!W30</f>
        <v>2.4770079672434422</v>
      </c>
      <c r="X30" s="17">
        <f>'ForecastedWeather050701-051301'!X30-'ActualWeather050701-051301'!X30</f>
        <v>2.4190259579732447</v>
      </c>
      <c r="Y30" s="18">
        <f>'ForecastedWeather050701-051301'!Y30-'ActualWeather050701-051301'!Y30</f>
        <v>2.36718973039227</v>
      </c>
      <c r="AA30" s="28">
        <f t="shared" si="9"/>
        <v>67.343542977071024</v>
      </c>
      <c r="AB30" s="29">
        <f t="shared" si="10"/>
        <v>2.8059809573779595</v>
      </c>
      <c r="AC30" s="30">
        <f t="shared" si="11"/>
        <v>3.4762611860891441</v>
      </c>
    </row>
    <row r="31" spans="1:29" x14ac:dyDescent="0.25">
      <c r="A31" s="6">
        <f>'ActualWeather050701-051301'!A31</f>
        <v>37036</v>
      </c>
      <c r="B31" s="16">
        <f>'ForecastedWeather050701-051301'!B31-'ActualWeather050701-051301'!B31</f>
        <v>2.2896557883100739</v>
      </c>
      <c r="C31" s="17">
        <f>'ForecastedWeather050701-051301'!C31-'ActualWeather050701-051301'!C31</f>
        <v>2.2786710351561976</v>
      </c>
      <c r="D31" s="17">
        <f>'ForecastedWeather050701-051301'!D31-'ActualWeather050701-051301'!D31</f>
        <v>2.2378883082627006</v>
      </c>
      <c r="E31" s="17">
        <f>'ForecastedWeather050701-051301'!E31-'ActualWeather050701-051301'!E31</f>
        <v>2.2034553836233823</v>
      </c>
      <c r="F31" s="17">
        <f>'ForecastedWeather050701-051301'!F31-'ActualWeather050701-051301'!F31</f>
        <v>2.2088536357601747</v>
      </c>
      <c r="G31" s="17">
        <f>'ForecastedWeather050701-051301'!G31-'ActualWeather050701-051301'!G31</f>
        <v>2.3208651205659159</v>
      </c>
      <c r="H31" s="17">
        <f>'ForecastedWeather050701-051301'!H31-'ActualWeather050701-051301'!H31</f>
        <v>2.5000430210585449</v>
      </c>
      <c r="I31" s="17">
        <f>'ForecastedWeather050701-051301'!I31-'ActualWeather050701-051301'!I31</f>
        <v>2.6833006597854174</v>
      </c>
      <c r="J31" s="17">
        <f>'ForecastedWeather050701-051301'!J31-'ActualWeather050701-051301'!J31</f>
        <v>2.8405126074145608</v>
      </c>
      <c r="K31" s="17">
        <f>'ForecastedWeather050701-051301'!K31-'ActualWeather050701-051301'!K31</f>
        <v>3.0091787745936656</v>
      </c>
      <c r="L31" s="17">
        <f>'ForecastedWeather050701-051301'!L31-'ActualWeather050701-051301'!L31</f>
        <v>3.2863580121052371</v>
      </c>
      <c r="M31" s="17">
        <f>'ForecastedWeather050701-051301'!M31-'ActualWeather050701-051301'!M31</f>
        <v>3.3906287812837022</v>
      </c>
      <c r="N31" s="17">
        <f>'ForecastedWeather050701-051301'!N31-'ActualWeather050701-051301'!N31</f>
        <v>3.3476412777526878</v>
      </c>
      <c r="O31" s="17">
        <f>'ForecastedWeather050701-051301'!O31-'ActualWeather050701-051301'!O31</f>
        <v>3.3874127092913047</v>
      </c>
      <c r="P31" s="17">
        <f>'ForecastedWeather050701-051301'!P31-'ActualWeather050701-051301'!P31</f>
        <v>3.3684783110654766</v>
      </c>
      <c r="Q31" s="17">
        <f>'ForecastedWeather050701-051301'!Q31-'ActualWeather050701-051301'!Q31</f>
        <v>3.3077732957004575</v>
      </c>
      <c r="R31" s="17">
        <f>'ForecastedWeather050701-051301'!R31-'ActualWeather050701-051301'!R31</f>
        <v>3.1789539244484533</v>
      </c>
      <c r="S31" s="17">
        <f>'ForecastedWeather050701-051301'!S31-'ActualWeather050701-051301'!S31</f>
        <v>3.0167098707111117</v>
      </c>
      <c r="T31" s="17">
        <f>'ForecastedWeather050701-051301'!T31-'ActualWeather050701-051301'!T31</f>
        <v>2.8445523649586257</v>
      </c>
      <c r="U31" s="17">
        <f>'ForecastedWeather050701-051301'!U31-'ActualWeather050701-051301'!U31</f>
        <v>2.6518519727841019</v>
      </c>
      <c r="V31" s="17">
        <f>'ForecastedWeather050701-051301'!V31-'ActualWeather050701-051301'!V31</f>
        <v>2.390723606287628</v>
      </c>
      <c r="W31" s="17">
        <f>'ForecastedWeather050701-051301'!W31-'ActualWeather050701-051301'!W31</f>
        <v>2.3436351751927442</v>
      </c>
      <c r="X31" s="17">
        <f>'ForecastedWeather050701-051301'!X31-'ActualWeather050701-051301'!X31</f>
        <v>2.2785516663131991</v>
      </c>
      <c r="Y31" s="18">
        <f>'ForecastedWeather050701-051301'!Y31-'ActualWeather050701-051301'!Y31</f>
        <v>2.219679941648355</v>
      </c>
      <c r="AA31" s="28">
        <f t="shared" si="9"/>
        <v>65.585375244073703</v>
      </c>
      <c r="AB31" s="29">
        <f t="shared" si="10"/>
        <v>2.7327239685030711</v>
      </c>
      <c r="AC31" s="30">
        <f t="shared" si="11"/>
        <v>3.3906287812837022</v>
      </c>
    </row>
    <row r="32" spans="1:29" x14ac:dyDescent="0.25">
      <c r="A32" s="6">
        <f>'ActualWeather050701-051301'!A32</f>
        <v>37037</v>
      </c>
      <c r="B32" s="16">
        <f>'ForecastedWeather050701-051301'!B32-'ActualWeather050701-051301'!B32</f>
        <v>2.1711371936169099</v>
      </c>
      <c r="C32" s="17">
        <f>'ForecastedWeather050701-051301'!C32-'ActualWeather050701-051301'!C32</f>
        <v>2.1546282638088421</v>
      </c>
      <c r="D32" s="17">
        <f>'ForecastedWeather050701-051301'!D32-'ActualWeather050701-051301'!D32</f>
        <v>2.1241054582475369</v>
      </c>
      <c r="E32" s="17">
        <f>'ForecastedWeather050701-051301'!E32-'ActualWeather050701-051301'!E32</f>
        <v>2.1144759693590354</v>
      </c>
      <c r="F32" s="17">
        <f>'ForecastedWeather050701-051301'!F32-'ActualWeather050701-051301'!F32</f>
        <v>2.1123370508729638</v>
      </c>
      <c r="G32" s="17">
        <f>'ForecastedWeather050701-051301'!G32-'ActualWeather050701-051301'!G32</f>
        <v>2.1669367188683166</v>
      </c>
      <c r="H32" s="17">
        <f>'ForecastedWeather050701-051301'!H32-'ActualWeather050701-051301'!H32</f>
        <v>2.1919661851448375</v>
      </c>
      <c r="I32" s="17">
        <f>'ForecastedWeather050701-051301'!I32-'ActualWeather050701-051301'!I32</f>
        <v>2.225419875785601</v>
      </c>
      <c r="J32" s="17">
        <f>'ForecastedWeather050701-051301'!J32-'ActualWeather050701-051301'!J32</f>
        <v>2.3017953808779783</v>
      </c>
      <c r="K32" s="17">
        <f>'ForecastedWeather050701-051301'!K32-'ActualWeather050701-051301'!K32</f>
        <v>2.3595527672143195</v>
      </c>
      <c r="L32" s="17">
        <f>'ForecastedWeather050701-051301'!L32-'ActualWeather050701-051301'!L32</f>
        <v>2.484452439937503</v>
      </c>
      <c r="M32" s="17">
        <f>'ForecastedWeather050701-051301'!M32-'ActualWeather050701-051301'!M32</f>
        <v>2.6404256969191877</v>
      </c>
      <c r="N32" s="17">
        <f>'ForecastedWeather050701-051301'!N32-'ActualWeather050701-051301'!N32</f>
        <v>2.701472687794169</v>
      </c>
      <c r="O32" s="17">
        <f>'ForecastedWeather050701-051301'!O32-'ActualWeather050701-051301'!O32</f>
        <v>2.7303514374442477</v>
      </c>
      <c r="P32" s="17">
        <f>'ForecastedWeather050701-051301'!P32-'ActualWeather050701-051301'!P32</f>
        <v>2.6820787046677896</v>
      </c>
      <c r="Q32" s="17">
        <f>'ForecastedWeather050701-051301'!Q32-'ActualWeather050701-051301'!Q32</f>
        <v>2.6329196036683298</v>
      </c>
      <c r="R32" s="17">
        <f>'ForecastedWeather050701-051301'!R32-'ActualWeather050701-051301'!R32</f>
        <v>2.5799825407734516</v>
      </c>
      <c r="S32" s="17">
        <f>'ForecastedWeather050701-051301'!S32-'ActualWeather050701-051301'!S32</f>
        <v>2.5378972796407853</v>
      </c>
      <c r="T32" s="17">
        <f>'ForecastedWeather050701-051301'!T32-'ActualWeather050701-051301'!T32</f>
        <v>2.4505488908246615</v>
      </c>
      <c r="U32" s="17">
        <f>'ForecastedWeather050701-051301'!U32-'ActualWeather050701-051301'!U32</f>
        <v>2.3850025565684874</v>
      </c>
      <c r="V32" s="17">
        <f>'ForecastedWeather050701-051301'!V32-'ActualWeather050701-051301'!V32</f>
        <v>2.1316469924067931</v>
      </c>
      <c r="W32" s="17">
        <f>'ForecastedWeather050701-051301'!W32-'ActualWeather050701-051301'!W32</f>
        <v>2.1033051622114738</v>
      </c>
      <c r="X32" s="17">
        <f>'ForecastedWeather050701-051301'!X32-'ActualWeather050701-051301'!X32</f>
        <v>2.0777629480300481</v>
      </c>
      <c r="Y32" s="18">
        <f>'ForecastedWeather050701-051301'!Y32-'ActualWeather050701-051301'!Y32</f>
        <v>2.0723002852922647</v>
      </c>
      <c r="AA32" s="28">
        <f t="shared" si="9"/>
        <v>56.132502089975532</v>
      </c>
      <c r="AB32" s="29">
        <f t="shared" si="10"/>
        <v>2.3388542537489805</v>
      </c>
      <c r="AC32" s="30">
        <f t="shared" si="11"/>
        <v>2.7303514374442477</v>
      </c>
    </row>
    <row r="33" spans="1:29" ht="13.8" thickBot="1" x14ac:dyDescent="0.3">
      <c r="A33" s="6">
        <f>'ActualWeather050701-051301'!A33</f>
        <v>37038</v>
      </c>
      <c r="B33" s="19">
        <f>'ForecastedWeather050701-051301'!B33-'ActualWeather050701-051301'!B33</f>
        <v>1.5946999235602943E-2</v>
      </c>
      <c r="C33" s="20">
        <f>'ForecastedWeather050701-051301'!C33-'ActualWeather050701-051301'!C33</f>
        <v>1.1675032312043143E-2</v>
      </c>
      <c r="D33" s="20">
        <f>'ForecastedWeather050701-051301'!D33-'ActualWeather050701-051301'!D33</f>
        <v>8.3325490256105361E-3</v>
      </c>
      <c r="E33" s="20">
        <f>'ForecastedWeather050701-051301'!E33-'ActualWeather050701-051301'!E33</f>
        <v>5.392276739709656E-3</v>
      </c>
      <c r="F33" s="20">
        <f>'ForecastedWeather050701-051301'!F33-'ActualWeather050701-051301'!F33</f>
        <v>2.6461602907423831E-3</v>
      </c>
      <c r="G33" s="20">
        <f>'ForecastedWeather050701-051301'!G33-'ActualWeather050701-051301'!G33</f>
        <v>-1.2783822505446629E-3</v>
      </c>
      <c r="H33" s="20">
        <f>'ForecastedWeather050701-051301'!H33-'ActualWeather050701-051301'!H33</f>
        <v>-4.7048124892465903E-3</v>
      </c>
      <c r="I33" s="20">
        <f>'ForecastedWeather050701-051301'!I33-'ActualWeather050701-051301'!I33</f>
        <v>-5.4858282238663403E-3</v>
      </c>
      <c r="J33" s="20">
        <f>'ForecastedWeather050701-051301'!J33-'ActualWeather050701-051301'!J33</f>
        <v>-6.923518224984937E-3</v>
      </c>
      <c r="K33" s="20">
        <f>'ForecastedWeather050701-051301'!K33-'ActualWeather050701-051301'!K33</f>
        <v>3.7877452987491456E-2</v>
      </c>
      <c r="L33" s="20">
        <f>'ForecastedWeather050701-051301'!L33-'ActualWeather050701-051301'!L33</f>
        <v>9.5402434179994167E-3</v>
      </c>
      <c r="M33" s="20">
        <f>'ForecastedWeather050701-051301'!M33-'ActualWeather050701-051301'!M33</f>
        <v>1.9172862695766568E-2</v>
      </c>
      <c r="N33" s="20">
        <f>'ForecastedWeather050701-051301'!N33-'ActualWeather050701-051301'!N33</f>
        <v>3.2430963568523374E-2</v>
      </c>
      <c r="O33" s="20">
        <f>'ForecastedWeather050701-051301'!O33-'ActualWeather050701-051301'!O33</f>
        <v>4.3217642939744838E-2</v>
      </c>
      <c r="P33" s="20">
        <f>'ForecastedWeather050701-051301'!P33-'ActualWeather050701-051301'!P33</f>
        <v>5.5157335097738791E-2</v>
      </c>
      <c r="Q33" s="20">
        <f>'ForecastedWeather050701-051301'!Q33-'ActualWeather050701-051301'!Q33</f>
        <v>6.5291429288219405E-2</v>
      </c>
      <c r="R33" s="20">
        <f>'ForecastedWeather050701-051301'!R33-'ActualWeather050701-051301'!R33</f>
        <v>6.9219893331089022E-2</v>
      </c>
      <c r="S33" s="20">
        <f>'ForecastedWeather050701-051301'!S33-'ActualWeather050701-051301'!S33</f>
        <v>7.1006544136213545E-2</v>
      </c>
      <c r="T33" s="20">
        <f>'ForecastedWeather050701-051301'!T33-'ActualWeather050701-051301'!T33</f>
        <v>6.6349223984020878E-2</v>
      </c>
      <c r="U33" s="20">
        <f>'ForecastedWeather050701-051301'!U33-'ActualWeather050701-051301'!U33</f>
        <v>4.8637860455073678E-2</v>
      </c>
      <c r="V33" s="20">
        <f>'ForecastedWeather050701-051301'!V33-'ActualWeather050701-051301'!V33</f>
        <v>3.4905295749999787E-2</v>
      </c>
      <c r="W33" s="20">
        <f>'ForecastedWeather050701-051301'!W33-'ActualWeather050701-051301'!W33</f>
        <v>4.0769667588921976E-2</v>
      </c>
      <c r="X33" s="20">
        <f>'ForecastedWeather050701-051301'!X33-'ActualWeather050701-051301'!X33</f>
        <v>3.3625476119614639E-2</v>
      </c>
      <c r="Y33" s="21">
        <f>'ForecastedWeather050701-051301'!Y33-'ActualWeather050701-051301'!Y33</f>
        <v>2.3093366410791738E-2</v>
      </c>
      <c r="AA33" s="31">
        <f t="shared" si="9"/>
        <v>0.67589573418627524</v>
      </c>
      <c r="AB33" s="32">
        <f t="shared" si="10"/>
        <v>2.8162322257761468E-2</v>
      </c>
      <c r="AC33" s="33">
        <f t="shared" si="11"/>
        <v>7.1006544136213545E-2</v>
      </c>
    </row>
    <row r="34" spans="1:29" ht="13.8" thickBot="1" x14ac:dyDescent="0.3">
      <c r="A34" s="8" t="s">
        <v>4</v>
      </c>
      <c r="B34" s="9">
        <v>1</v>
      </c>
      <c r="C34" s="9">
        <v>2</v>
      </c>
      <c r="D34" s="9">
        <v>3</v>
      </c>
      <c r="E34" s="9">
        <v>4</v>
      </c>
      <c r="F34" s="9">
        <v>5</v>
      </c>
      <c r="G34" s="9">
        <v>6</v>
      </c>
      <c r="H34" s="9">
        <v>7</v>
      </c>
      <c r="I34" s="9">
        <v>8</v>
      </c>
      <c r="J34" s="9">
        <v>9</v>
      </c>
      <c r="K34" s="9">
        <v>10</v>
      </c>
      <c r="L34" s="9">
        <v>11</v>
      </c>
      <c r="M34" s="9">
        <v>12</v>
      </c>
      <c r="N34" s="9">
        <v>13</v>
      </c>
      <c r="O34" s="9">
        <v>14</v>
      </c>
      <c r="P34" s="9">
        <v>15</v>
      </c>
      <c r="Q34" s="9">
        <v>16</v>
      </c>
      <c r="R34" s="9">
        <v>17</v>
      </c>
      <c r="S34" s="9">
        <v>18</v>
      </c>
      <c r="T34" s="9">
        <v>19</v>
      </c>
      <c r="U34" s="9">
        <v>20</v>
      </c>
      <c r="V34" s="9">
        <v>21</v>
      </c>
      <c r="W34" s="9">
        <v>22</v>
      </c>
      <c r="X34" s="9">
        <v>23</v>
      </c>
      <c r="Y34" s="10">
        <v>24</v>
      </c>
      <c r="AA34" s="37" t="s">
        <v>30</v>
      </c>
      <c r="AB34" s="9" t="s">
        <v>32</v>
      </c>
      <c r="AC34" s="10" t="s">
        <v>31</v>
      </c>
    </row>
    <row r="35" spans="1:29" x14ac:dyDescent="0.25">
      <c r="A35" s="6">
        <f>'ActualWeather050701-051301'!A35</f>
        <v>37032</v>
      </c>
      <c r="B35" s="13">
        <f>'ForecastedWeather050701-051301'!B35-'ActualWeather050701-051301'!B35</f>
        <v>2.543923044717733E-7</v>
      </c>
      <c r="C35" s="14">
        <f>'ForecastedWeather050701-051301'!C35-'ActualWeather050701-051301'!C35</f>
        <v>-2.7664030900764747E-7</v>
      </c>
      <c r="D35" s="14">
        <f>'ForecastedWeather050701-051301'!D35-'ActualWeather050701-051301'!D35</f>
        <v>-2.35322754130185E-7</v>
      </c>
      <c r="E35" s="14">
        <f>'ForecastedWeather050701-051301'!E35-'ActualWeather050701-051301'!E35</f>
        <v>2.2270647551114742E-7</v>
      </c>
      <c r="F35" s="14">
        <f>'ForecastedWeather050701-051301'!F35-'ActualWeather050701-051301'!F35</f>
        <v>-4.8854318127067309E-7</v>
      </c>
      <c r="G35" s="14">
        <f>'ForecastedWeather050701-051301'!G35-'ActualWeather050701-051301'!G35</f>
        <v>-2.7231199049848609E-7</v>
      </c>
      <c r="H35" s="14">
        <f>'ForecastedWeather050701-051301'!H35-'ActualWeather050701-051301'!H35</f>
        <v>1.7474641543502312E-7</v>
      </c>
      <c r="I35" s="14">
        <f>'ForecastedWeather050701-051301'!I35-'ActualWeather050701-051301'!I35</f>
        <v>-2.8196774766453547E-7</v>
      </c>
      <c r="J35" s="14">
        <f>'ForecastedWeather050701-051301'!J35-'ActualWeather050701-051301'!J35</f>
        <v>4.7117674832619638E-7</v>
      </c>
      <c r="K35" s="14">
        <f>'ForecastedWeather050701-051301'!K35-'ActualWeather050701-051301'!K35</f>
        <v>4.4615527799996002E-9</v>
      </c>
      <c r="L35" s="14">
        <f>'ForecastedWeather050701-051301'!L35-'ActualWeather050701-051301'!L35</f>
        <v>4.1563207453521045E-7</v>
      </c>
      <c r="M35" s="14">
        <f>'ForecastedWeather050701-051301'!M35-'ActualWeather050701-051301'!M35</f>
        <v>1.7587806644403514E-7</v>
      </c>
      <c r="N35" s="14">
        <f>'ForecastedWeather050701-051301'!N35-'ActualWeather050701-051301'!N35</f>
        <v>3.4137207047257867E-7</v>
      </c>
      <c r="O35" s="14">
        <f>'ForecastedWeather050701-051301'!O35-'ActualWeather050701-051301'!O35</f>
        <v>-3.9972661820819599E-7</v>
      </c>
      <c r="P35" s="14">
        <f>'ForecastedWeather050701-051301'!P35-'ActualWeather050701-051301'!P35</f>
        <v>-8.3105947401573843E-9</v>
      </c>
      <c r="Q35" s="14">
        <f>'ForecastedWeather050701-051301'!Q35-'ActualWeather050701-051301'!Q35</f>
        <v>-3.0168328302160319E-7</v>
      </c>
      <c r="R35" s="14">
        <f>'ForecastedWeather050701-051301'!R35-'ActualWeather050701-051301'!R35</f>
        <v>2.0781481535614432E-9</v>
      </c>
      <c r="S35" s="14">
        <f>'ForecastedWeather050701-051301'!S35-'ActualWeather050701-051301'!S35</f>
        <v>-1.0696929472753247E-7</v>
      </c>
      <c r="T35" s="14">
        <f>'ForecastedWeather050701-051301'!T35-'ActualWeather050701-051301'!T35</f>
        <v>1.6165279753677098E-7</v>
      </c>
      <c r="U35" s="14">
        <f>'ForecastedWeather050701-051301'!U35-'ActualWeather050701-051301'!U35</f>
        <v>2.0575179118798026E-7</v>
      </c>
      <c r="V35" s="14">
        <f>'ForecastedWeather050701-051301'!V35-'ActualWeather050701-051301'!V35</f>
        <v>-4.7448372106351222E-7</v>
      </c>
      <c r="W35" s="14">
        <f>'ForecastedWeather050701-051301'!W35-'ActualWeather050701-051301'!W35</f>
        <v>2.5105891132692904E-7</v>
      </c>
      <c r="X35" s="14">
        <f>'ForecastedWeather050701-051301'!X35-'ActualWeather050701-051301'!X35</f>
        <v>-2.1045148310139261E-7</v>
      </c>
      <c r="Y35" s="15">
        <f>'ForecastedWeather050701-051301'!Y35-'ActualWeather050701-051301'!Y35</f>
        <v>-3.7451036946634098E-7</v>
      </c>
      <c r="AA35" s="25">
        <f t="shared" ref="AA35:AA41" si="12">SUM(B35:Y35)</f>
        <v>-7.5001399071905617E-7</v>
      </c>
      <c r="AB35" s="26">
        <f t="shared" ref="AB35:AB41" si="13">AVERAGE(B35:Y35)</f>
        <v>-3.1250582946627338E-8</v>
      </c>
      <c r="AC35" s="27">
        <f t="shared" ref="AC35:AC41" si="14">IF(ABS(MAX(B35:Y35))&lt;ABS(MIN(B35:Y35)),MIN(B35:Y35),MAX(B35:Y35))</f>
        <v>-4.8854318127067309E-7</v>
      </c>
    </row>
    <row r="36" spans="1:29" x14ac:dyDescent="0.25">
      <c r="A36" s="6">
        <f>'ActualWeather050701-051301'!A36</f>
        <v>37033</v>
      </c>
      <c r="B36" s="16">
        <f>'ForecastedWeather050701-051301'!B36-'ActualWeather050701-051301'!B36</f>
        <v>1.2505915152874747E-3</v>
      </c>
      <c r="C36" s="17">
        <f>'ForecastedWeather050701-051301'!C36-'ActualWeather050701-051301'!C36</f>
        <v>1.0328030460992066E-3</v>
      </c>
      <c r="D36" s="17">
        <f>'ForecastedWeather050701-051301'!D36-'ActualWeather050701-051301'!D36</f>
        <v>8.0944805907050277E-4</v>
      </c>
      <c r="E36" s="17">
        <f>'ForecastedWeather050701-051301'!E36-'ActualWeather050701-051301'!E36</f>
        <v>5.6351050851842499E-4</v>
      </c>
      <c r="F36" s="17">
        <f>'ForecastedWeather050701-051301'!F36-'ActualWeather050701-051301'!F36</f>
        <v>2.1740183904388199E-4</v>
      </c>
      <c r="G36" s="17">
        <f>'ForecastedWeather050701-051301'!G36-'ActualWeather050701-051301'!G36</f>
        <v>-4.3419162667517053E-4</v>
      </c>
      <c r="H36" s="17">
        <f>'ForecastedWeather050701-051301'!H36-'ActualWeather050701-051301'!H36</f>
        <v>-2.9549750779316042E-4</v>
      </c>
      <c r="I36" s="17">
        <f>'ForecastedWeather050701-051301'!I36-'ActualWeather050701-051301'!I36</f>
        <v>4.2434393218598876E-4</v>
      </c>
      <c r="J36" s="17">
        <f>'ForecastedWeather050701-051301'!J36-'ActualWeather050701-051301'!J36</f>
        <v>1.1001036192512109E-3</v>
      </c>
      <c r="K36" s="17">
        <f>'ForecastedWeather050701-051301'!K36-'ActualWeather050701-051301'!K36</f>
        <v>1.793697109719411E-3</v>
      </c>
      <c r="L36" s="17">
        <f>'ForecastedWeather050701-051301'!L36-'ActualWeather050701-051301'!L36</f>
        <v>2.7891085804496452E-3</v>
      </c>
      <c r="M36" s="17">
        <f>'ForecastedWeather050701-051301'!M36-'ActualWeather050701-051301'!M36</f>
        <v>3.6290298869631477E-3</v>
      </c>
      <c r="N36" s="17">
        <f>'ForecastedWeather050701-051301'!N36-'ActualWeather050701-051301'!N36</f>
        <v>4.3036639165364987E-3</v>
      </c>
      <c r="O36" s="17">
        <f>'ForecastedWeather050701-051301'!O36-'ActualWeather050701-051301'!O36</f>
        <v>5.0278533452734614E-3</v>
      </c>
      <c r="P36" s="17">
        <f>'ForecastedWeather050701-051301'!P36-'ActualWeather050701-051301'!P36</f>
        <v>5.6013593652517457E-3</v>
      </c>
      <c r="Q36" s="17">
        <f>'ForecastedWeather050701-051301'!Q36-'ActualWeather050701-051301'!Q36</f>
        <v>6.0975645560200353E-3</v>
      </c>
      <c r="R36" s="17">
        <f>'ForecastedWeather050701-051301'!R36-'ActualWeather050701-051301'!R36</f>
        <v>6.1720467310213689E-3</v>
      </c>
      <c r="S36" s="17">
        <f>'ForecastedWeather050701-051301'!S36-'ActualWeather050701-051301'!S36</f>
        <v>5.4729716388297878E-3</v>
      </c>
      <c r="T36" s="17">
        <f>'ForecastedWeather050701-051301'!T36-'ActualWeather050701-051301'!T36</f>
        <v>3.7583105440614772E-3</v>
      </c>
      <c r="U36" s="17">
        <f>'ForecastedWeather050701-051301'!U36-'ActualWeather050701-051301'!U36</f>
        <v>2.9685697332030025E-3</v>
      </c>
      <c r="V36" s="17">
        <f>'ForecastedWeather050701-051301'!V36-'ActualWeather050701-051301'!V36</f>
        <v>3.1957145866155223E-3</v>
      </c>
      <c r="W36" s="17">
        <f>'ForecastedWeather050701-051301'!W36-'ActualWeather050701-051301'!W36</f>
        <v>2.6848578782382448E-3</v>
      </c>
      <c r="X36" s="17">
        <f>'ForecastedWeather050701-051301'!X36-'ActualWeather050701-051301'!X36</f>
        <v>2.0157581282577858E-3</v>
      </c>
      <c r="Y36" s="18">
        <f>'ForecastedWeather050701-051301'!Y36-'ActualWeather050701-051301'!Y36</f>
        <v>1.5935337089420243E-3</v>
      </c>
      <c r="AA36" s="28">
        <f t="shared" si="12"/>
        <v>6.1772553094371518E-2</v>
      </c>
      <c r="AB36" s="29">
        <f t="shared" si="13"/>
        <v>2.5738563789321467E-3</v>
      </c>
      <c r="AC36" s="30">
        <f t="shared" si="14"/>
        <v>6.1720467310213689E-3</v>
      </c>
    </row>
    <row r="37" spans="1:29" x14ac:dyDescent="0.25">
      <c r="A37" s="6">
        <f>'ActualWeather050701-051301'!A37</f>
        <v>37034</v>
      </c>
      <c r="B37" s="16">
        <f>'ForecastedWeather050701-051301'!B37-'ActualWeather050701-051301'!B37</f>
        <v>7.626550565062562E-3</v>
      </c>
      <c r="C37" s="17">
        <f>'ForecastedWeather050701-051301'!C37-'ActualWeather050701-051301'!C37</f>
        <v>6.2987914076985257E-3</v>
      </c>
      <c r="D37" s="17">
        <f>'ForecastedWeather050701-051301'!D37-'ActualWeather050701-051301'!D37</f>
        <v>4.866640476392195E-3</v>
      </c>
      <c r="E37" s="17">
        <f>'ForecastedWeather050701-051301'!E37-'ActualWeather050701-051301'!E37</f>
        <v>3.3895583551422359E-3</v>
      </c>
      <c r="F37" s="17">
        <f>'ForecastedWeather050701-051301'!F37-'ActualWeather050701-051301'!F37</f>
        <v>1.3234484260438856E-3</v>
      </c>
      <c r="G37" s="17">
        <f>'ForecastedWeather050701-051301'!G37-'ActualWeather050701-051301'!G37</f>
        <v>-2.6647748586483555E-3</v>
      </c>
      <c r="H37" s="17">
        <f>'ForecastedWeather050701-051301'!H37-'ActualWeather050701-051301'!H37</f>
        <v>-1.7942704736002152E-3</v>
      </c>
      <c r="I37" s="17">
        <f>'ForecastedWeather050701-051301'!I37-'ActualWeather050701-051301'!I37</f>
        <v>2.5778502364793704E-3</v>
      </c>
      <c r="J37" s="17">
        <f>'ForecastedWeather050701-051301'!J37-'ActualWeather050701-051301'!J37</f>
        <v>6.6074456508340429E-3</v>
      </c>
      <c r="K37" s="17">
        <f>'ForecastedWeather050701-051301'!K37-'ActualWeather050701-051301'!K37</f>
        <v>1.0779862124310272E-2</v>
      </c>
      <c r="L37" s="17">
        <f>'ForecastedWeather050701-051301'!L37-'ActualWeather050701-051301'!L37</f>
        <v>1.678030057915085E-2</v>
      </c>
      <c r="M37" s="17">
        <f>'ForecastedWeather050701-051301'!M37-'ActualWeather050701-051301'!M37</f>
        <v>2.1649284202974656E-2</v>
      </c>
      <c r="N37" s="17">
        <f>'ForecastedWeather050701-051301'!N37-'ActualWeather050701-051301'!N37</f>
        <v>2.593036096565976E-2</v>
      </c>
      <c r="O37" s="17">
        <f>'ForecastedWeather050701-051301'!O37-'ActualWeather050701-051301'!O37</f>
        <v>2.9986074457568512E-2</v>
      </c>
      <c r="P37" s="17">
        <f>'ForecastedWeather050701-051301'!P37-'ActualWeather050701-051301'!P37</f>
        <v>3.3752997486700631E-2</v>
      </c>
      <c r="Q37" s="17">
        <f>'ForecastedWeather050701-051301'!Q37-'ActualWeather050701-051301'!Q37</f>
        <v>3.6014887571095749E-2</v>
      </c>
      <c r="R37" s="17">
        <f>'ForecastedWeather050701-051301'!R37-'ActualWeather050701-051301'!R37</f>
        <v>3.6509661993522319E-2</v>
      </c>
      <c r="S37" s="17">
        <f>'ForecastedWeather050701-051301'!S37-'ActualWeather050701-051301'!S37</f>
        <v>3.185376624535019E-2</v>
      </c>
      <c r="T37" s="17">
        <f>'ForecastedWeather050701-051301'!T37-'ActualWeather050701-051301'!T37</f>
        <v>2.1738765180687236E-2</v>
      </c>
      <c r="U37" s="17">
        <f>'ForecastedWeather050701-051301'!U37-'ActualWeather050701-051301'!U37</f>
        <v>1.7600815703544437E-2</v>
      </c>
      <c r="V37" s="17">
        <f>'ForecastedWeather050701-051301'!V37-'ActualWeather050701-051301'!V37</f>
        <v>1.9059458180079231E-2</v>
      </c>
      <c r="W37" s="17">
        <f>'ForecastedWeather050701-051301'!W37-'ActualWeather050701-051301'!W37</f>
        <v>1.6243838077444672E-2</v>
      </c>
      <c r="X37" s="17">
        <f>'ForecastedWeather050701-051301'!X37-'ActualWeather050701-051301'!X37</f>
        <v>1.2106672085466993E-2</v>
      </c>
      <c r="Y37" s="18">
        <f>'ForecastedWeather050701-051301'!Y37-'ActualWeather050701-051301'!Y37</f>
        <v>9.6902787237868604E-3</v>
      </c>
      <c r="AA37" s="28">
        <f t="shared" si="12"/>
        <v>0.36792826336274659</v>
      </c>
      <c r="AB37" s="29">
        <f t="shared" si="13"/>
        <v>1.5330344306781108E-2</v>
      </c>
      <c r="AC37" s="30">
        <f t="shared" si="14"/>
        <v>3.6509661993522319E-2</v>
      </c>
    </row>
    <row r="38" spans="1:29" x14ac:dyDescent="0.25">
      <c r="A38" s="6">
        <f>'ActualWeather050701-051301'!A38</f>
        <v>37035</v>
      </c>
      <c r="B38" s="16">
        <f>'ForecastedWeather050701-051301'!B38-'ActualWeather050701-051301'!B38</f>
        <v>1.9023746693916793E-3</v>
      </c>
      <c r="C38" s="17">
        <f>'ForecastedWeather050701-051301'!C38-'ActualWeather050701-051301'!C38</f>
        <v>1.5718525847143727E-3</v>
      </c>
      <c r="D38" s="17">
        <f>'ForecastedWeather050701-051301'!D38-'ActualWeather050701-051301'!D38</f>
        <v>1.2139931253116187E-3</v>
      </c>
      <c r="E38" s="17">
        <f>'ForecastedWeather050701-051301'!E38-'ActualWeather050701-051301'!E38</f>
        <v>8.4573211521220271E-4</v>
      </c>
      <c r="F38" s="17">
        <f>'ForecastedWeather050701-051301'!F38-'ActualWeather050701-051301'!F38</f>
        <v>3.2599816002805426E-4</v>
      </c>
      <c r="G38" s="17">
        <f>'ForecastedWeather050701-051301'!G38-'ActualWeather050701-051301'!G38</f>
        <v>-6.5069246060465991E-4</v>
      </c>
      <c r="H38" s="17">
        <f>'ForecastedWeather050701-051301'!H38-'ActualWeather050701-051301'!H38</f>
        <v>-4.3873037473805832E-4</v>
      </c>
      <c r="I38" s="17">
        <f>'ForecastedWeather050701-051301'!I38-'ActualWeather050701-051301'!I38</f>
        <v>6.3725334518199839E-4</v>
      </c>
      <c r="J38" s="17">
        <f>'ForecastedWeather050701-051301'!J38-'ActualWeather050701-051301'!J38</f>
        <v>1.6507871304464183E-3</v>
      </c>
      <c r="K38" s="17">
        <f>'ForecastedWeather050701-051301'!K38-'ActualWeather050701-051301'!K38</f>
        <v>2.6938026188432773E-3</v>
      </c>
      <c r="L38" s="17">
        <f>'ForecastedWeather050701-051301'!L38-'ActualWeather050701-051301'!L38</f>
        <v>4.1455722399494355E-3</v>
      </c>
      <c r="M38" s="17">
        <f>'ForecastedWeather050701-051301'!M38-'ActualWeather050701-051301'!M38</f>
        <v>5.3962567213024504E-3</v>
      </c>
      <c r="N38" s="17">
        <f>'ForecastedWeather050701-051301'!N38-'ActualWeather050701-051301'!N38</f>
        <v>6.4666896256327794E-3</v>
      </c>
      <c r="O38" s="17">
        <f>'ForecastedWeather050701-051301'!O38-'ActualWeather050701-051301'!O38</f>
        <v>7.5486135129055609E-3</v>
      </c>
      <c r="P38" s="17">
        <f>'ForecastedWeather050701-051301'!P38-'ActualWeather050701-051301'!P38</f>
        <v>8.3140296216195619E-3</v>
      </c>
      <c r="Q38" s="17">
        <f>'ForecastedWeather050701-051301'!Q38-'ActualWeather050701-051301'!Q38</f>
        <v>9.0499180223767295E-3</v>
      </c>
      <c r="R38" s="17">
        <f>'ForecastedWeather050701-051301'!R38-'ActualWeather050701-051301'!R38</f>
        <v>9.0972208546211686E-3</v>
      </c>
      <c r="S38" s="17">
        <f>'ForecastedWeather050701-051301'!S38-'ActualWeather050701-051301'!S38</f>
        <v>7.9429251835555215E-3</v>
      </c>
      <c r="T38" s="17">
        <f>'ForecastedWeather050701-051301'!T38-'ActualWeather050701-051301'!T38</f>
        <v>5.5060779317311626E-3</v>
      </c>
      <c r="U38" s="17">
        <f>'ForecastedWeather050701-051301'!U38-'ActualWeather050701-051301'!U38</f>
        <v>4.4205821257373434E-3</v>
      </c>
      <c r="V38" s="17">
        <f>'ForecastedWeather050701-051301'!V38-'ActualWeather050701-051301'!V38</f>
        <v>4.7866309387377404E-3</v>
      </c>
      <c r="W38" s="17">
        <f>'ForecastedWeather050701-051301'!W38-'ActualWeather050701-051301'!W38</f>
        <v>4.0888395254529419E-3</v>
      </c>
      <c r="X38" s="17">
        <f>'ForecastedWeather050701-051301'!X38-'ActualWeather050701-051301'!X38</f>
        <v>3.0877694668194899E-3</v>
      </c>
      <c r="Y38" s="18">
        <f>'ForecastedWeather050701-051301'!Y38-'ActualWeather050701-051301'!Y38</f>
        <v>2.45388248480094E-3</v>
      </c>
      <c r="AA38" s="28">
        <f t="shared" si="12"/>
        <v>9.2057379169029729E-2</v>
      </c>
      <c r="AB38" s="29">
        <f t="shared" si="13"/>
        <v>3.8357241320429052E-3</v>
      </c>
      <c r="AC38" s="30">
        <f t="shared" si="14"/>
        <v>9.0972208546211686E-3</v>
      </c>
    </row>
    <row r="39" spans="1:29" x14ac:dyDescent="0.25">
      <c r="A39" s="6">
        <f>'ActualWeather050701-051301'!A39</f>
        <v>37036</v>
      </c>
      <c r="B39" s="16">
        <f>'ForecastedWeather050701-051301'!B39-'ActualWeather050701-051301'!B39</f>
        <v>1.740964291370925E-4</v>
      </c>
      <c r="C39" s="17">
        <f>'ForecastedWeather050701-051301'!C39-'ActualWeather050701-051301'!C39</f>
        <v>1.473227535528426E-4</v>
      </c>
      <c r="D39" s="17">
        <f>'ForecastedWeather050701-051301'!D39-'ActualWeather050701-051301'!D39</f>
        <v>1.1302064757079573E-4</v>
      </c>
      <c r="E39" s="17">
        <f>'ForecastedWeather050701-051301'!E39-'ActualWeather050701-051301'!E39</f>
        <v>7.8153936695833821E-5</v>
      </c>
      <c r="F39" s="17">
        <f>'ForecastedWeather050701-051301'!F39-'ActualWeather050701-051301'!F39</f>
        <v>2.9020553597271584E-5</v>
      </c>
      <c r="G39" s="17">
        <f>'ForecastedWeather050701-051301'!G39-'ActualWeather050701-051301'!G39</f>
        <v>-4.9464225413255701E-5</v>
      </c>
      <c r="H39" s="17">
        <f>'ForecastedWeather050701-051301'!H39-'ActualWeather050701-051301'!H39</f>
        <v>-3.3992868422634201E-5</v>
      </c>
      <c r="I39" s="17">
        <f>'ForecastedWeather050701-051301'!I39-'ActualWeather050701-051301'!I39</f>
        <v>5.1346954579928848E-5</v>
      </c>
      <c r="J39" s="17">
        <f>'ForecastedWeather050701-051301'!J39-'ActualWeather050701-051301'!J39</f>
        <v>1.345443980408775E-4</v>
      </c>
      <c r="K39" s="17">
        <f>'ForecastedWeather050701-051301'!K39-'ActualWeather050701-051301'!K39</f>
        <v>2.2281649391974519E-4</v>
      </c>
      <c r="L39" s="17">
        <f>'ForecastedWeather050701-051301'!L39-'ActualWeather050701-051301'!L39</f>
        <v>3.571241260318719E-4</v>
      </c>
      <c r="M39" s="17">
        <f>'ForecastedWeather050701-051301'!M39-'ActualWeather050701-051301'!M39</f>
        <v>4.6977308569048914E-4</v>
      </c>
      <c r="N39" s="17">
        <f>'ForecastedWeather050701-051301'!N39-'ActualWeather050701-051301'!N39</f>
        <v>5.8211263047212858E-4</v>
      </c>
      <c r="O39" s="17">
        <f>'ForecastedWeather050701-051301'!O39-'ActualWeather050701-051301'!O39</f>
        <v>7.0094606550018951E-4</v>
      </c>
      <c r="P39" s="17">
        <f>'ForecastedWeather050701-051301'!P39-'ActualWeather050701-051301'!P39</f>
        <v>7.8181792267194294E-4</v>
      </c>
      <c r="Q39" s="17">
        <f>'ForecastedWeather050701-051301'!Q39-'ActualWeather050701-051301'!Q39</f>
        <v>8.2194639888088714E-4</v>
      </c>
      <c r="R39" s="17">
        <f>'ForecastedWeather050701-051301'!R39-'ActualWeather050701-051301'!R39</f>
        <v>7.9340712863242534E-4</v>
      </c>
      <c r="S39" s="17">
        <f>'ForecastedWeather050701-051301'!S39-'ActualWeather050701-051301'!S39</f>
        <v>6.5155093695115629E-4</v>
      </c>
      <c r="T39" s="17">
        <f>'ForecastedWeather050701-051301'!T39-'ActualWeather050701-051301'!T39</f>
        <v>4.1907295648554825E-4</v>
      </c>
      <c r="U39" s="17">
        <f>'ForecastedWeather050701-051301'!U39-'ActualWeather050701-051301'!U39</f>
        <v>3.2080623100528768E-4</v>
      </c>
      <c r="V39" s="17">
        <f>'ForecastedWeather050701-051301'!V39-'ActualWeather050701-051301'!V39</f>
        <v>3.5764619446870642E-4</v>
      </c>
      <c r="W39" s="17">
        <f>'ForecastedWeather050701-051301'!W39-'ActualWeather050701-051301'!W39</f>
        <v>3.2904558504130016E-4</v>
      </c>
      <c r="X39" s="17">
        <f>'ForecastedWeather050701-051301'!X39-'ActualWeather050701-051301'!X39</f>
        <v>2.6735386379481575E-4</v>
      </c>
      <c r="Y39" s="18">
        <f>'ForecastedWeather050701-051301'!Y39-'ActualWeather050701-051301'!Y39</f>
        <v>2.2508390327136835E-4</v>
      </c>
      <c r="AA39" s="28">
        <f t="shared" si="12"/>
        <v>7.9445521021566153E-3</v>
      </c>
      <c r="AB39" s="29">
        <f t="shared" si="13"/>
        <v>3.3102300425652564E-4</v>
      </c>
      <c r="AC39" s="30">
        <f t="shared" si="14"/>
        <v>8.2194639888088714E-4</v>
      </c>
    </row>
    <row r="40" spans="1:29" x14ac:dyDescent="0.25">
      <c r="A40" s="6">
        <f>'ActualWeather050701-051301'!A40</f>
        <v>37037</v>
      </c>
      <c r="B40" s="16">
        <f>'ForecastedWeather050701-051301'!B40-'ActualWeather050701-051301'!B40</f>
        <v>2.5239269490375926E-4</v>
      </c>
      <c r="C40" s="17">
        <f>'ForecastedWeather050701-051301'!C40-'ActualWeather050701-051301'!C40</f>
        <v>2.1330013217640137E-4</v>
      </c>
      <c r="D40" s="17">
        <f>'ForecastedWeather050701-051301'!D40-'ActualWeather050701-051301'!D40</f>
        <v>1.7021808435216043E-4</v>
      </c>
      <c r="E40" s="17">
        <f>'ForecastedWeather050701-051301'!E40-'ActualWeather050701-051301'!E40</f>
        <v>1.367344234568784E-4</v>
      </c>
      <c r="F40" s="17">
        <f>'ForecastedWeather050701-051301'!F40-'ActualWeather050701-051301'!F40</f>
        <v>1.0811346700095956E-4</v>
      </c>
      <c r="G40" s="17">
        <f>'ForecastedWeather050701-051301'!G40-'ActualWeather050701-051301'!G40</f>
        <v>3.3412254835958784E-5</v>
      </c>
      <c r="H40" s="17">
        <f>'ForecastedWeather050701-051301'!H40-'ActualWeather050701-051301'!H40</f>
        <v>3.33092648124797E-5</v>
      </c>
      <c r="I40" s="17">
        <f>'ForecastedWeather050701-051301'!I40-'ActualWeather050701-051301'!I40</f>
        <v>4.2314102626719516E-5</v>
      </c>
      <c r="J40" s="17">
        <f>'ForecastedWeather050701-051301'!J40-'ActualWeather050701-051301'!J40</f>
        <v>1.2849622391688034E-4</v>
      </c>
      <c r="K40" s="17">
        <f>'ForecastedWeather050701-051301'!K40-'ActualWeather050701-051301'!K40</f>
        <v>4.2432836251488169E-4</v>
      </c>
      <c r="L40" s="17">
        <f>'ForecastedWeather050701-051301'!L40-'ActualWeather050701-051301'!L40</f>
        <v>4.8074467038999782E-4</v>
      </c>
      <c r="M40" s="17">
        <f>'ForecastedWeather050701-051301'!M40-'ActualWeather050701-051301'!M40</f>
        <v>6.7936965843279871E-4</v>
      </c>
      <c r="N40" s="17">
        <f>'ForecastedWeather050701-051301'!N40-'ActualWeather050701-051301'!N40</f>
        <v>9.100752779549609E-4</v>
      </c>
      <c r="O40" s="17">
        <f>'ForecastedWeather050701-051301'!O40-'ActualWeather050701-051301'!O40</f>
        <v>1.1248703208755588E-3</v>
      </c>
      <c r="P40" s="17">
        <f>'ForecastedWeather050701-051301'!P40-'ActualWeather050701-051301'!P40</f>
        <v>1.2780750065645614E-3</v>
      </c>
      <c r="Q40" s="17">
        <f>'ForecastedWeather050701-051301'!Q40-'ActualWeather050701-051301'!Q40</f>
        <v>1.3506741484894808E-3</v>
      </c>
      <c r="R40" s="17">
        <f>'ForecastedWeather050701-051301'!R40-'ActualWeather050701-051301'!R40</f>
        <v>1.3116938421640009E-3</v>
      </c>
      <c r="S40" s="17">
        <f>'ForecastedWeather050701-051301'!S40-'ActualWeather050701-051301'!S40</f>
        <v>1.0880309801213611E-3</v>
      </c>
      <c r="T40" s="17">
        <f>'ForecastedWeather050701-051301'!T40-'ActualWeather050701-051301'!T40</f>
        <v>7.1842948664688037E-4</v>
      </c>
      <c r="U40" s="17">
        <f>'ForecastedWeather050701-051301'!U40-'ActualWeather050701-051301'!U40</f>
        <v>5.8339553365704087E-4</v>
      </c>
      <c r="V40" s="17">
        <f>'ForecastedWeather050701-051301'!V40-'ActualWeather050701-051301'!V40</f>
        <v>5.9568754498368244E-4</v>
      </c>
      <c r="W40" s="17">
        <f>'ForecastedWeather050701-051301'!W40-'ActualWeather050701-051301'!W40</f>
        <v>5.4148163444136047E-4</v>
      </c>
      <c r="X40" s="17">
        <f>'ForecastedWeather050701-051301'!X40-'ActualWeather050701-051301'!X40</f>
        <v>4.5820653046799945E-4</v>
      </c>
      <c r="Y40" s="18">
        <f>'ForecastedWeather050701-051301'!Y40-'ActualWeather050701-051301'!Y40</f>
        <v>3.8811659172447929E-4</v>
      </c>
      <c r="AA40" s="28">
        <f t="shared" si="12"/>
        <v>1.3051470237511242E-2</v>
      </c>
      <c r="AB40" s="29">
        <f t="shared" si="13"/>
        <v>5.438112598963018E-4</v>
      </c>
      <c r="AC40" s="30">
        <f t="shared" si="14"/>
        <v>1.3506741484894808E-3</v>
      </c>
    </row>
    <row r="41" spans="1:29" ht="13.8" thickBot="1" x14ac:dyDescent="0.3">
      <c r="A41" s="6">
        <f>'ActualWeather050701-051301'!A41</f>
        <v>37038</v>
      </c>
      <c r="B41" s="19">
        <f>'ForecastedWeather050701-051301'!B41-'ActualWeather050701-051301'!B41</f>
        <v>-5.5995914560562354E-8</v>
      </c>
      <c r="C41" s="20">
        <f>'ForecastedWeather050701-051301'!C41-'ActualWeather050701-051301'!C41</f>
        <v>-1.3407206600132837E-8</v>
      </c>
      <c r="D41" s="20">
        <f>'ForecastedWeather050701-051301'!D41-'ActualWeather050701-051301'!D41</f>
        <v>3.5373255871835874E-7</v>
      </c>
      <c r="E41" s="20">
        <f>'ForecastedWeather050701-051301'!E41-'ActualWeather050701-051301'!E41</f>
        <v>-2.1100364611982558E-7</v>
      </c>
      <c r="F41" s="20">
        <f>'ForecastedWeather050701-051301'!F41-'ActualWeather050701-051301'!F41</f>
        <v>-4.0000878400413276E-8</v>
      </c>
      <c r="G41" s="20">
        <f>'ForecastedWeather050701-051301'!G41-'ActualWeather050701-051301'!G41</f>
        <v>2.3231075204060286E-7</v>
      </c>
      <c r="H41" s="20">
        <f>'ForecastedWeather050701-051301'!H41-'ActualWeather050701-051301'!H41</f>
        <v>-2.4396298608109906E-7</v>
      </c>
      <c r="I41" s="20">
        <f>'ForecastedWeather050701-051301'!I41-'ActualWeather050701-051301'!I41</f>
        <v>-5.5035729399147137E-8</v>
      </c>
      <c r="J41" s="20">
        <f>'ForecastedWeather050701-051301'!J41-'ActualWeather050701-051301'!J41</f>
        <v>1.116912539201112E-7</v>
      </c>
      <c r="K41" s="20">
        <f>'ForecastedWeather050701-051301'!K41-'ActualWeather050701-051301'!K41</f>
        <v>1.5660780415972103E-7</v>
      </c>
      <c r="L41" s="20">
        <f>'ForecastedWeather050701-051301'!L41-'ActualWeather050701-051301'!L41</f>
        <v>2.4080492599942716E-7</v>
      </c>
      <c r="M41" s="20">
        <f>'ForecastedWeather050701-051301'!M41-'ActualWeather050701-051301'!M41</f>
        <v>-3.5792642500125788E-7</v>
      </c>
      <c r="N41" s="20">
        <f>'ForecastedWeather050701-051301'!N41-'ActualWeather050701-051301'!N41</f>
        <v>2.2667564119911027E-7</v>
      </c>
      <c r="O41" s="20">
        <f>'ForecastedWeather050701-051301'!O41-'ActualWeather050701-051301'!O41</f>
        <v>-1.7508087980094844E-7</v>
      </c>
      <c r="P41" s="20">
        <f>'ForecastedWeather050701-051301'!P41-'ActualWeather050701-051301'!P41</f>
        <v>2.607795016804082E-7</v>
      </c>
      <c r="Q41" s="20">
        <f>'ForecastedWeather050701-051301'!Q41-'ActualWeather050701-051301'!Q41</f>
        <v>-4.2667757992054245E-7</v>
      </c>
      <c r="R41" s="20">
        <f>'ForecastedWeather050701-051301'!R41-'ActualWeather050701-051301'!R41</f>
        <v>-2.4553971247898154E-7</v>
      </c>
      <c r="S41" s="20">
        <f>'ForecastedWeather050701-051301'!S41-'ActualWeather050701-051301'!S41</f>
        <v>1.105258511987367E-7</v>
      </c>
      <c r="T41" s="20">
        <f>'ForecastedWeather050701-051301'!T41-'ActualWeather050701-051301'!T41</f>
        <v>4.7242889755771955E-7</v>
      </c>
      <c r="U41" s="20">
        <f>'ForecastedWeather050701-051301'!U41-'ActualWeather050701-051301'!U41</f>
        <v>1.3594425560085888E-7</v>
      </c>
      <c r="V41" s="20">
        <f>'ForecastedWeather050701-051301'!V41-'ActualWeather050701-051301'!V41</f>
        <v>5.65484576005304E-9</v>
      </c>
      <c r="W41" s="20">
        <f>'ForecastedWeather050701-051301'!W41-'ActualWeather050701-051301'!W41</f>
        <v>-2.5134207152013865E-7</v>
      </c>
      <c r="X41" s="20">
        <f>'ForecastedWeather050701-051301'!X41-'ActualWeather050701-051301'!X41</f>
        <v>4.5805173980000002E-7</v>
      </c>
      <c r="Y41" s="21">
        <f>'ForecastedWeather050701-051301'!Y41-'ActualWeather050701-051301'!Y41</f>
        <v>-3.5800342272022251E-7</v>
      </c>
      <c r="AA41" s="31">
        <f t="shared" si="12"/>
        <v>3.3123157503183592E-7</v>
      </c>
      <c r="AB41" s="32">
        <f t="shared" si="13"/>
        <v>1.3801315626326497E-8</v>
      </c>
      <c r="AC41" s="33">
        <f t="shared" si="14"/>
        <v>4.7242889755771955E-7</v>
      </c>
    </row>
    <row r="42" spans="1:29" ht="13.8" thickBot="1" x14ac:dyDescent="0.3">
      <c r="A42" s="8" t="s">
        <v>5</v>
      </c>
      <c r="B42" s="9">
        <v>1</v>
      </c>
      <c r="C42" s="9">
        <v>2</v>
      </c>
      <c r="D42" s="9">
        <v>3</v>
      </c>
      <c r="E42" s="9">
        <v>4</v>
      </c>
      <c r="F42" s="9">
        <v>5</v>
      </c>
      <c r="G42" s="9">
        <v>6</v>
      </c>
      <c r="H42" s="9">
        <v>7</v>
      </c>
      <c r="I42" s="9">
        <v>8</v>
      </c>
      <c r="J42" s="9">
        <v>9</v>
      </c>
      <c r="K42" s="9">
        <v>10</v>
      </c>
      <c r="L42" s="9">
        <v>11</v>
      </c>
      <c r="M42" s="9">
        <v>12</v>
      </c>
      <c r="N42" s="9">
        <v>13</v>
      </c>
      <c r="O42" s="9">
        <v>14</v>
      </c>
      <c r="P42" s="9">
        <v>15</v>
      </c>
      <c r="Q42" s="9">
        <v>16</v>
      </c>
      <c r="R42" s="9">
        <v>17</v>
      </c>
      <c r="S42" s="9">
        <v>18</v>
      </c>
      <c r="T42" s="9">
        <v>19</v>
      </c>
      <c r="U42" s="9">
        <v>20</v>
      </c>
      <c r="V42" s="9">
        <v>21</v>
      </c>
      <c r="W42" s="9">
        <v>22</v>
      </c>
      <c r="X42" s="9">
        <v>23</v>
      </c>
      <c r="Y42" s="10">
        <v>24</v>
      </c>
      <c r="AA42" s="37" t="s">
        <v>30</v>
      </c>
      <c r="AB42" s="9" t="s">
        <v>32</v>
      </c>
      <c r="AC42" s="10" t="s">
        <v>31</v>
      </c>
    </row>
    <row r="43" spans="1:29" x14ac:dyDescent="0.25">
      <c r="A43" s="6">
        <f>'ActualWeather050701-051301'!A43</f>
        <v>37032</v>
      </c>
      <c r="B43" s="13">
        <f>'ForecastedWeather050701-051301'!B43-'ActualWeather050701-051301'!B43</f>
        <v>0.79317162588187529</v>
      </c>
      <c r="C43" s="14">
        <f>'ForecastedWeather050701-051301'!C43-'ActualWeather050701-051301'!C43</f>
        <v>0.91997358520553973</v>
      </c>
      <c r="D43" s="14">
        <f>'ForecastedWeather050701-051301'!D43-'ActualWeather050701-051301'!D43</f>
        <v>0.92453055744641688</v>
      </c>
      <c r="E43" s="14">
        <f>'ForecastedWeather050701-051301'!E43-'ActualWeather050701-051301'!E43</f>
        <v>0.79418413318938264</v>
      </c>
      <c r="F43" s="14">
        <f>'ForecastedWeather050701-051301'!F43-'ActualWeather050701-051301'!F43</f>
        <v>0.98172395977117333</v>
      </c>
      <c r="G43" s="14">
        <f>'ForecastedWeather050701-051301'!G43-'ActualWeather050701-051301'!G43</f>
        <v>1.1104170033075889</v>
      </c>
      <c r="H43" s="14">
        <f>'ForecastedWeather050701-051301'!H43-'ActualWeather050701-051301'!H43</f>
        <v>1.1943392904145753</v>
      </c>
      <c r="I43" s="14">
        <f>'ForecastedWeather050701-051301'!I43-'ActualWeather050701-051301'!I43</f>
        <v>1.201144804799668</v>
      </c>
      <c r="J43" s="14">
        <f>'ForecastedWeather050701-051301'!J43-'ActualWeather050701-051301'!J43</f>
        <v>1.5479348126496575</v>
      </c>
      <c r="K43" s="14">
        <f>'ForecastedWeather050701-051301'!K43-'ActualWeather050701-051301'!K43</f>
        <v>1.4429045437663817</v>
      </c>
      <c r="L43" s="14">
        <f>'ForecastedWeather050701-051301'!L43-'ActualWeather050701-051301'!L43</f>
        <v>1.891891719609049</v>
      </c>
      <c r="M43" s="14">
        <f>'ForecastedWeather050701-051301'!M43-'ActualWeather050701-051301'!M43</f>
        <v>2.1425299230313186</v>
      </c>
      <c r="N43" s="14">
        <f>'ForecastedWeather050701-051301'!N43-'ActualWeather050701-051301'!N43</f>
        <v>2.1326549866995137</v>
      </c>
      <c r="O43" s="14">
        <f>'ForecastedWeather050701-051301'!O43-'ActualWeather050701-051301'!O43</f>
        <v>2.1529048172872223</v>
      </c>
      <c r="P43" s="14">
        <f>'ForecastedWeather050701-051301'!P43-'ActualWeather050701-051301'!P43</f>
        <v>2.3285321105692276</v>
      </c>
      <c r="Q43" s="14">
        <f>'ForecastedWeather050701-051301'!Q43-'ActualWeather050701-051301'!Q43</f>
        <v>2.303946959584195</v>
      </c>
      <c r="R43" s="14">
        <f>'ForecastedWeather050701-051301'!R43-'ActualWeather050701-051301'!R43</f>
        <v>2.3992188213891481</v>
      </c>
      <c r="S43" s="14">
        <f>'ForecastedWeather050701-051301'!S43-'ActualWeather050701-051301'!S43</f>
        <v>2.2324415758381946</v>
      </c>
      <c r="T43" s="14">
        <f>'ForecastedWeather050701-051301'!T43-'ActualWeather050701-051301'!T43</f>
        <v>1.5895425428766501</v>
      </c>
      <c r="U43" s="14">
        <f>'ForecastedWeather050701-051301'!U43-'ActualWeather050701-051301'!U43</f>
        <v>1.4344317843634045</v>
      </c>
      <c r="V43" s="14">
        <f>'ForecastedWeather050701-051301'!V43-'ActualWeather050701-051301'!V43</f>
        <v>1.4848774531002391</v>
      </c>
      <c r="W43" s="14">
        <f>'ForecastedWeather050701-051301'!W43-'ActualWeather050701-051301'!W43</f>
        <v>1.1992052617069007</v>
      </c>
      <c r="X43" s="14">
        <f>'ForecastedWeather050701-051301'!X43-'ActualWeather050701-051301'!X43</f>
        <v>0.90856704978970981</v>
      </c>
      <c r="Y43" s="15">
        <f>'ForecastedWeather050701-051301'!Y43-'ActualWeather050701-051301'!Y43</f>
        <v>0.87888786906924565</v>
      </c>
      <c r="AA43" s="25">
        <f t="shared" ref="AA43:AA49" si="15">SUM(B43:Y43)</f>
        <v>35.989957191346278</v>
      </c>
      <c r="AB43" s="26">
        <f t="shared" ref="AB43:AB49" si="16">AVERAGE(B43:Y43)</f>
        <v>1.4995815496394282</v>
      </c>
      <c r="AC43" s="27">
        <f t="shared" ref="AC43:AC49" si="17">IF(ABS(MAX(B43:Y43))&lt;ABS(MIN(B43:Y43)),MIN(B43:Y43),MAX(B43:Y43))</f>
        <v>2.3992188213891481</v>
      </c>
    </row>
    <row r="44" spans="1:29" x14ac:dyDescent="0.25">
      <c r="A44" s="6">
        <f>'ActualWeather050701-051301'!A44</f>
        <v>37033</v>
      </c>
      <c r="B44" s="16">
        <f>'ForecastedWeather050701-051301'!B44-'ActualWeather050701-051301'!B44</f>
        <v>-0.21160929492307901</v>
      </c>
      <c r="C44" s="17">
        <f>'ForecastedWeather050701-051301'!C44-'ActualWeather050701-051301'!C44</f>
        <v>-0.24450845400581045</v>
      </c>
      <c r="D44" s="17">
        <f>'ForecastedWeather050701-051301'!D44-'ActualWeather050701-051301'!D44</f>
        <v>-0.24565251993969639</v>
      </c>
      <c r="E44" s="17">
        <f>'ForecastedWeather050701-051301'!E44-'ActualWeather050701-051301'!E44</f>
        <v>-0.20931804098651696</v>
      </c>
      <c r="F44" s="17">
        <f>'ForecastedWeather050701-051301'!F44-'ActualWeather050701-051301'!F44</f>
        <v>-0.25801377997713359</v>
      </c>
      <c r="G44" s="17">
        <f>'ForecastedWeather050701-051301'!G44-'ActualWeather050701-051301'!G44</f>
        <v>-0.28930230708836291</v>
      </c>
      <c r="H44" s="17">
        <f>'ForecastedWeather050701-051301'!H44-'ActualWeather050701-051301'!H44</f>
        <v>-0.31100278185427754</v>
      </c>
      <c r="I44" s="17">
        <f>'ForecastedWeather050701-051301'!I44-'ActualWeather050701-051301'!I44</f>
        <v>-0.30967143937721175</v>
      </c>
      <c r="J44" s="17">
        <f>'ForecastedWeather050701-051301'!J44-'ActualWeather050701-051301'!J44</f>
        <v>-0.39870857205261956</v>
      </c>
      <c r="K44" s="17">
        <f>'ForecastedWeather050701-051301'!K44-'ActualWeather050701-051301'!K44</f>
        <v>-0.3719633279033161</v>
      </c>
      <c r="L44" s="17">
        <f>'ForecastedWeather050701-051301'!L44-'ActualWeather050701-051301'!L44</f>
        <v>-0.4856080796004818</v>
      </c>
      <c r="M44" s="17">
        <f>'ForecastedWeather050701-051301'!M44-'ActualWeather050701-051301'!M44</f>
        <v>-0.54985088342701971</v>
      </c>
      <c r="N44" s="17">
        <f>'ForecastedWeather050701-051301'!N44-'ActualWeather050701-051301'!N44</f>
        <v>-0.54857500908261869</v>
      </c>
      <c r="O44" s="17">
        <f>'ForecastedWeather050701-051301'!O44-'ActualWeather050701-051301'!O44</f>
        <v>-0.5531615491260311</v>
      </c>
      <c r="P44" s="17">
        <f>'ForecastedWeather050701-051301'!P44-'ActualWeather050701-051301'!P44</f>
        <v>-0.59827074509895795</v>
      </c>
      <c r="Q44" s="17">
        <f>'ForecastedWeather050701-051301'!Q44-'ActualWeather050701-051301'!Q44</f>
        <v>-0.59340614549064696</v>
      </c>
      <c r="R44" s="17">
        <f>'ForecastedWeather050701-051301'!R44-'ActualWeather050701-051301'!R44</f>
        <v>-0.61852766653792202</v>
      </c>
      <c r="S44" s="17">
        <f>'ForecastedWeather050701-051301'!S44-'ActualWeather050701-051301'!S44</f>
        <v>-0.57591585173409499</v>
      </c>
      <c r="T44" s="17">
        <f>'ForecastedWeather050701-051301'!T44-'ActualWeather050701-051301'!T44</f>
        <v>-0.40964820518625089</v>
      </c>
      <c r="U44" s="17">
        <f>'ForecastedWeather050701-051301'!U44-'ActualWeather050701-051301'!U44</f>
        <v>-0.3682773454644277</v>
      </c>
      <c r="V44" s="17">
        <f>'ForecastedWeather050701-051301'!V44-'ActualWeather050701-051301'!V44</f>
        <v>-0.38159417939515805</v>
      </c>
      <c r="W44" s="17">
        <f>'ForecastedWeather050701-051301'!W44-'ActualWeather050701-051301'!W44</f>
        <v>-0.30711328618863831</v>
      </c>
      <c r="X44" s="17">
        <f>'ForecastedWeather050701-051301'!X44-'ActualWeather050701-051301'!X44</f>
        <v>-0.23174051723199796</v>
      </c>
      <c r="Y44" s="18">
        <f>'ForecastedWeather050701-051301'!Y44-'ActualWeather050701-051301'!Y44</f>
        <v>-0.22281772750554296</v>
      </c>
      <c r="AA44" s="28">
        <f t="shared" si="15"/>
        <v>-9.2942577091778134</v>
      </c>
      <c r="AB44" s="29">
        <f t="shared" si="16"/>
        <v>-0.38726073788240889</v>
      </c>
      <c r="AC44" s="30">
        <f t="shared" si="17"/>
        <v>-0.61852766653792202</v>
      </c>
    </row>
    <row r="45" spans="1:29" x14ac:dyDescent="0.25">
      <c r="A45" s="6">
        <f>'ActualWeather050701-051301'!A45</f>
        <v>37034</v>
      </c>
      <c r="B45" s="16">
        <f>'ForecastedWeather050701-051301'!B45-'ActualWeather050701-051301'!B45</f>
        <v>1.8967005684696545</v>
      </c>
      <c r="C45" s="17">
        <f>'ForecastedWeather050701-051301'!C45-'ActualWeather050701-051301'!C45</f>
        <v>2.1831330282216896</v>
      </c>
      <c r="D45" s="17">
        <f>'ForecastedWeather050701-051301'!D45-'ActualWeather050701-051301'!D45</f>
        <v>2.1926179593996977</v>
      </c>
      <c r="E45" s="17">
        <f>'ForecastedWeather050701-051301'!E45-'ActualWeather050701-051301'!E45</f>
        <v>1.8724717084223528</v>
      </c>
      <c r="F45" s="17">
        <f>'ForecastedWeather050701-051301'!F45-'ActualWeather050701-051301'!F45</f>
        <v>2.3045373427751059</v>
      </c>
      <c r="G45" s="17">
        <f>'ForecastedWeather050701-051301'!G45-'ActualWeather050701-051301'!G45</f>
        <v>2.6075626501574973</v>
      </c>
      <c r="H45" s="17">
        <f>'ForecastedWeather050701-051301'!H45-'ActualWeather050701-051301'!H45</f>
        <v>2.7952921447743648</v>
      </c>
      <c r="I45" s="17">
        <f>'ForecastedWeather050701-051301'!I45-'ActualWeather050701-051301'!I45</f>
        <v>2.7793283999545935</v>
      </c>
      <c r="J45" s="17">
        <f>'ForecastedWeather050701-051301'!J45-'ActualWeather050701-051301'!J45</f>
        <v>3.5806429891774556</v>
      </c>
      <c r="K45" s="17">
        <f>'ForecastedWeather050701-051301'!K45-'ActualWeather050701-051301'!K45</f>
        <v>3.3485184329968405</v>
      </c>
      <c r="L45" s="17">
        <f>'ForecastedWeather050701-051301'!L45-'ActualWeather050701-051301'!L45</f>
        <v>4.4002273336139268</v>
      </c>
      <c r="M45" s="17">
        <f>'ForecastedWeather050701-051301'!M45-'ActualWeather050701-051301'!M45</f>
        <v>4.9905917598687708</v>
      </c>
      <c r="N45" s="17">
        <f>'ForecastedWeather050701-051301'!N45-'ActualWeather050701-051301'!N45</f>
        <v>4.9742316433416605</v>
      </c>
      <c r="O45" s="17">
        <f>'ForecastedWeather050701-051301'!O45-'ActualWeather050701-051301'!O45</f>
        <v>5.0237013939406339</v>
      </c>
      <c r="P45" s="17">
        <f>'ForecastedWeather050701-051301'!P45-'ActualWeather050701-051301'!P45</f>
        <v>5.4523718749237844</v>
      </c>
      <c r="Q45" s="17">
        <f>'ForecastedWeather050701-051301'!Q45-'ActualWeather050701-051301'!Q45</f>
        <v>5.3930256899891376</v>
      </c>
      <c r="R45" s="17">
        <f>'ForecastedWeather050701-051301'!R45-'ActualWeather050701-051301'!R45</f>
        <v>5.6038313031054443</v>
      </c>
      <c r="S45" s="17">
        <f>'ForecastedWeather050701-051301'!S45-'ActualWeather050701-051301'!S45</f>
        <v>5.2174077980102282</v>
      </c>
      <c r="T45" s="17">
        <f>'ForecastedWeather050701-051301'!T45-'ActualWeather050701-051301'!T45</f>
        <v>3.7094864348387659</v>
      </c>
      <c r="U45" s="17">
        <f>'ForecastedWeather050701-051301'!U45-'ActualWeather050701-051301'!U45</f>
        <v>3.331894093817759</v>
      </c>
      <c r="V45" s="17">
        <f>'ForecastedWeather050701-051301'!V45-'ActualWeather050701-051301'!V45</f>
        <v>3.4453370315673908</v>
      </c>
      <c r="W45" s="17">
        <f>'ForecastedWeather050701-051301'!W45-'ActualWeather050701-051301'!W45</f>
        <v>2.7655149924822311</v>
      </c>
      <c r="X45" s="17">
        <f>'ForecastedWeather050701-051301'!X45-'ActualWeather050701-051301'!X45</f>
        <v>2.081735113592373</v>
      </c>
      <c r="Y45" s="18">
        <f>'ForecastedWeather050701-051301'!Y45-'ActualWeather050701-051301'!Y45</f>
        <v>2.0111152404933463</v>
      </c>
      <c r="AA45" s="28">
        <f t="shared" si="15"/>
        <v>83.961276927934705</v>
      </c>
      <c r="AB45" s="29">
        <f t="shared" si="16"/>
        <v>3.4983865386639459</v>
      </c>
      <c r="AC45" s="30">
        <f t="shared" si="17"/>
        <v>5.6038313031054443</v>
      </c>
    </row>
    <row r="46" spans="1:29" x14ac:dyDescent="0.25">
      <c r="A46" s="6">
        <f>'ActualWeather050701-051301'!A46</f>
        <v>37035</v>
      </c>
      <c r="B46" s="16">
        <f>'ForecastedWeather050701-051301'!B46-'ActualWeather050701-051301'!B46</f>
        <v>2.5476444894940471</v>
      </c>
      <c r="C46" s="17">
        <f>'ForecastedWeather050701-051301'!C46-'ActualWeather050701-051301'!C46</f>
        <v>2.9422424944074663</v>
      </c>
      <c r="D46" s="17">
        <f>'ForecastedWeather050701-051301'!D46-'ActualWeather050701-051301'!D46</f>
        <v>2.9567865881780264</v>
      </c>
      <c r="E46" s="17">
        <f>'ForecastedWeather050701-051301'!E46-'ActualWeather050701-051301'!E46</f>
        <v>2.5164371300925836</v>
      </c>
      <c r="F46" s="17">
        <f>'ForecastedWeather050701-051301'!F46-'ActualWeather050701-051301'!F46</f>
        <v>3.1014417877243972</v>
      </c>
      <c r="G46" s="17">
        <f>'ForecastedWeather050701-051301'!G46-'ActualWeather050701-051301'!G46</f>
        <v>3.491531988424029</v>
      </c>
      <c r="H46" s="17">
        <f>'ForecastedWeather050701-051301'!H46-'ActualWeather050701-051301'!H46</f>
        <v>3.7489605407478379</v>
      </c>
      <c r="I46" s="17">
        <f>'ForecastedWeather050701-051301'!I46-'ActualWeather050701-051301'!I46</f>
        <v>3.7283330175989278</v>
      </c>
      <c r="J46" s="17">
        <f>'ForecastedWeather050701-051301'!J46-'ActualWeather050701-051301'!J46</f>
        <v>4.810711324282785</v>
      </c>
      <c r="K46" s="17">
        <f>'ForecastedWeather050701-051301'!K46-'ActualWeather050701-051301'!K46</f>
        <v>4.4768947792141773</v>
      </c>
      <c r="L46" s="17">
        <f>'ForecastedWeather050701-051301'!L46-'ActualWeather050701-051301'!L46</f>
        <v>5.9115749770438413</v>
      </c>
      <c r="M46" s="17">
        <f>'ForecastedWeather050701-051301'!M46-'ActualWeather050701-051301'!M46</f>
        <v>6.6485707832223966</v>
      </c>
      <c r="N46" s="17">
        <f>'ForecastedWeather050701-051301'!N46-'ActualWeather050701-051301'!N46</f>
        <v>6.6304481387832581</v>
      </c>
      <c r="O46" s="17">
        <f>'ForecastedWeather050701-051301'!O46-'ActualWeather050701-051301'!O46</f>
        <v>6.7328492215089568</v>
      </c>
      <c r="P46" s="17">
        <f>'ForecastedWeather050701-051301'!P46-'ActualWeather050701-051301'!P46</f>
        <v>7.2448167231033409</v>
      </c>
      <c r="Q46" s="17">
        <f>'ForecastedWeather050701-051301'!Q46-'ActualWeather050701-051301'!Q46</f>
        <v>7.165110082349301</v>
      </c>
      <c r="R46" s="17">
        <f>'ForecastedWeather050701-051301'!R46-'ActualWeather050701-051301'!R46</f>
        <v>7.4399621789105623</v>
      </c>
      <c r="S46" s="17">
        <f>'ForecastedWeather050701-051301'!S46-'ActualWeather050701-051301'!S46</f>
        <v>6.9254805193134388</v>
      </c>
      <c r="T46" s="17">
        <f>'ForecastedWeather050701-051301'!T46-'ActualWeather050701-051301'!T46</f>
        <v>4.9283931273808506</v>
      </c>
      <c r="U46" s="17">
        <f>'ForecastedWeather050701-051301'!U46-'ActualWeather050701-051301'!U46</f>
        <v>4.4454241299659785</v>
      </c>
      <c r="V46" s="17">
        <f>'ForecastedWeather050701-051301'!V46-'ActualWeather050701-051301'!V46</f>
        <v>4.5970135264923755</v>
      </c>
      <c r="W46" s="17">
        <f>'ForecastedWeather050701-051301'!W46-'ActualWeather050701-051301'!W46</f>
        <v>3.6849419040233826</v>
      </c>
      <c r="X46" s="17">
        <f>'ForecastedWeather050701-051301'!X46-'ActualWeather050701-051301'!X46</f>
        <v>2.7775878207724602</v>
      </c>
      <c r="Y46" s="18">
        <f>'ForecastedWeather050701-051301'!Y46-'ActualWeather050701-051301'!Y46</f>
        <v>2.683111089628909</v>
      </c>
      <c r="AA46" s="28">
        <f t="shared" si="15"/>
        <v>112.13626836266332</v>
      </c>
      <c r="AB46" s="29">
        <f t="shared" si="16"/>
        <v>4.6723445151109715</v>
      </c>
      <c r="AC46" s="30">
        <f t="shared" si="17"/>
        <v>7.4399621789105623</v>
      </c>
    </row>
    <row r="47" spans="1:29" x14ac:dyDescent="0.25">
      <c r="A47" s="6">
        <f>'ActualWeather050701-051301'!A47</f>
        <v>37036</v>
      </c>
      <c r="B47" s="16">
        <f>'ForecastedWeather050701-051301'!B47-'ActualWeather050701-051301'!B47</f>
        <v>1.4881870934096142</v>
      </c>
      <c r="C47" s="17">
        <f>'ForecastedWeather050701-051301'!C47-'ActualWeather050701-051301'!C47</f>
        <v>1.7180970609088888</v>
      </c>
      <c r="D47" s="17">
        <f>'ForecastedWeather050701-051301'!D47-'ActualWeather050701-051301'!D47</f>
        <v>1.7238480388284145</v>
      </c>
      <c r="E47" s="17">
        <f>'ForecastedWeather050701-051301'!E47-'ActualWeather050701-051301'!E47</f>
        <v>1.4734429251203238</v>
      </c>
      <c r="F47" s="17">
        <f>'ForecastedWeather050701-051301'!F47-'ActualWeather050701-051301'!F47</f>
        <v>1.8127684286360974</v>
      </c>
      <c r="G47" s="17">
        <f>'ForecastedWeather050701-051301'!G47-'ActualWeather050701-051301'!G47</f>
        <v>2.0390653095850055</v>
      </c>
      <c r="H47" s="17">
        <f>'ForecastedWeather050701-051301'!H47-'ActualWeather050701-051301'!H47</f>
        <v>2.1883888768867195</v>
      </c>
      <c r="I47" s="17">
        <f>'ForecastedWeather050701-051301'!I47-'ActualWeather050701-051301'!I47</f>
        <v>2.1734956393196683</v>
      </c>
      <c r="J47" s="17">
        <f>'ForecastedWeather050701-051301'!J47-'ActualWeather050701-051301'!J47</f>
        <v>2.786009784333352</v>
      </c>
      <c r="K47" s="17">
        <f>'ForecastedWeather050701-051301'!K47-'ActualWeather050701-051301'!K47</f>
        <v>2.5832316098472674</v>
      </c>
      <c r="L47" s="17">
        <f>'ForecastedWeather050701-051301'!L47-'ActualWeather050701-051301'!L47</f>
        <v>3.4008144579900303</v>
      </c>
      <c r="M47" s="17">
        <f>'ForecastedWeather050701-051301'!M47-'ActualWeather050701-051301'!M47</f>
        <v>3.8312515949058437</v>
      </c>
      <c r="N47" s="17">
        <f>'ForecastedWeather050701-051301'!N47-'ActualWeather050701-051301'!N47</f>
        <v>3.8105352417557512</v>
      </c>
      <c r="O47" s="17">
        <f>'ForecastedWeather050701-051301'!O47-'ActualWeather050701-051301'!O47</f>
        <v>3.8422616254211519</v>
      </c>
      <c r="P47" s="17">
        <f>'ForecastedWeather050701-051301'!P47-'ActualWeather050701-051301'!P47</f>
        <v>4.1420957857951919</v>
      </c>
      <c r="Q47" s="17">
        <f>'ForecastedWeather050701-051301'!Q47-'ActualWeather050701-051301'!Q47</f>
        <v>4.0800417659087671</v>
      </c>
      <c r="R47" s="17">
        <f>'ForecastedWeather050701-051301'!R47-'ActualWeather050701-051301'!R47</f>
        <v>4.2055764725431217</v>
      </c>
      <c r="S47" s="17">
        <f>'ForecastedWeather050701-051301'!S47-'ActualWeather050701-051301'!S47</f>
        <v>3.8761253662262121</v>
      </c>
      <c r="T47" s="17">
        <f>'ForecastedWeather050701-051301'!T47-'ActualWeather050701-051301'!T47</f>
        <v>2.7291836015356168</v>
      </c>
      <c r="U47" s="17">
        <f>'ForecastedWeather050701-051301'!U47-'ActualWeather050701-051301'!U47</f>
        <v>2.4632400925333329</v>
      </c>
      <c r="V47" s="17">
        <f>'ForecastedWeather050701-051301'!V47-'ActualWeather050701-051301'!V47</f>
        <v>2.5674688223245212</v>
      </c>
      <c r="W47" s="17">
        <f>'ForecastedWeather050701-051301'!W47-'ActualWeather050701-051301'!W47</f>
        <v>2.0839263273531898</v>
      </c>
      <c r="X47" s="17">
        <f>'ForecastedWeather050701-051301'!X47-'ActualWeather050701-051301'!X47</f>
        <v>1.5877930435177419</v>
      </c>
      <c r="Y47" s="18">
        <f>'ForecastedWeather050701-051301'!Y47-'ActualWeather050701-051301'!Y47</f>
        <v>1.5485476230510002</v>
      </c>
      <c r="AA47" s="28">
        <f t="shared" si="15"/>
        <v>64.155396587736817</v>
      </c>
      <c r="AB47" s="29">
        <f t="shared" si="16"/>
        <v>2.6731415244890342</v>
      </c>
      <c r="AC47" s="30">
        <f t="shared" si="17"/>
        <v>4.2055764725431217</v>
      </c>
    </row>
    <row r="48" spans="1:29" x14ac:dyDescent="0.25">
      <c r="A48" s="6">
        <f>'ActualWeather050701-051301'!A48</f>
        <v>37037</v>
      </c>
      <c r="B48" s="16">
        <f>'ForecastedWeather050701-051301'!B48-'ActualWeather050701-051301'!B48</f>
        <v>1.146722769932083</v>
      </c>
      <c r="C48" s="17">
        <f>'ForecastedWeather050701-051301'!C48-'ActualWeather050701-051301'!C48</f>
        <v>1.5364966733779895</v>
      </c>
      <c r="D48" s="17">
        <f>'ForecastedWeather050701-051301'!D48-'ActualWeather050701-051301'!D48</f>
        <v>1.7404036057885079</v>
      </c>
      <c r="E48" s="17">
        <f>'ForecastedWeather050701-051301'!E48-'ActualWeather050701-051301'!E48</f>
        <v>1.4480821948097216</v>
      </c>
      <c r="F48" s="17">
        <f>'ForecastedWeather050701-051301'!F48-'ActualWeather050701-051301'!F48</f>
        <v>1.7615528769338553</v>
      </c>
      <c r="G48" s="17">
        <f>'ForecastedWeather050701-051301'!G48-'ActualWeather050701-051301'!G48</f>
        <v>2.1369948575727946</v>
      </c>
      <c r="H48" s="17">
        <f>'ForecastedWeather050701-051301'!H48-'ActualWeather050701-051301'!H48</f>
        <v>2.3662009359248017</v>
      </c>
      <c r="I48" s="17">
        <f>'ForecastedWeather050701-051301'!I48-'ActualWeather050701-051301'!I48</f>
        <v>1.9453872043101725</v>
      </c>
      <c r="J48" s="17">
        <f>'ForecastedWeather050701-051301'!J48-'ActualWeather050701-051301'!J48</f>
        <v>2.0847726123129959</v>
      </c>
      <c r="K48" s="17">
        <f>'ForecastedWeather050701-051301'!K48-'ActualWeather050701-051301'!K48</f>
        <v>2.3358758404991917</v>
      </c>
      <c r="L48" s="17">
        <f>'ForecastedWeather050701-051301'!L48-'ActualWeather050701-051301'!L48</f>
        <v>3.1914277860180675</v>
      </c>
      <c r="M48" s="17">
        <f>'ForecastedWeather050701-051301'!M48-'ActualWeather050701-051301'!M48</f>
        <v>3.3751424807785924</v>
      </c>
      <c r="N48" s="17">
        <f>'ForecastedWeather050701-051301'!N48-'ActualWeather050701-051301'!N48</f>
        <v>3.7056892936450438</v>
      </c>
      <c r="O48" s="17">
        <f>'ForecastedWeather050701-051301'!O48-'ActualWeather050701-051301'!O48</f>
        <v>3.7397050225915436</v>
      </c>
      <c r="P48" s="17">
        <f>'ForecastedWeather050701-051301'!P48-'ActualWeather050701-051301'!P48</f>
        <v>3.8932358578807538</v>
      </c>
      <c r="Q48" s="17">
        <f>'ForecastedWeather050701-051301'!Q48-'ActualWeather050701-051301'!Q48</f>
        <v>4.2030460710955708</v>
      </c>
      <c r="R48" s="17">
        <f>'ForecastedWeather050701-051301'!R48-'ActualWeather050701-051301'!R48</f>
        <v>4.4686366406324041</v>
      </c>
      <c r="S48" s="17">
        <f>'ForecastedWeather050701-051301'!S48-'ActualWeather050701-051301'!S48</f>
        <v>4.1436722424076535</v>
      </c>
      <c r="T48" s="17">
        <f>'ForecastedWeather050701-051301'!T48-'ActualWeather050701-051301'!T48</f>
        <v>3.0775297384927072</v>
      </c>
      <c r="U48" s="17">
        <f>'ForecastedWeather050701-051301'!U48-'ActualWeather050701-051301'!U48</f>
        <v>2.3319183046877825</v>
      </c>
      <c r="V48" s="17">
        <f>'ForecastedWeather050701-051301'!V48-'ActualWeather050701-051301'!V48</f>
        <v>2.2058888271129646</v>
      </c>
      <c r="W48" s="17">
        <f>'ForecastedWeather050701-051301'!W48-'ActualWeather050701-051301'!W48</f>
        <v>1.6653772187562197</v>
      </c>
      <c r="X48" s="17">
        <f>'ForecastedWeather050701-051301'!X48-'ActualWeather050701-051301'!X48</f>
        <v>1.3860626463100587</v>
      </c>
      <c r="Y48" s="18">
        <f>'ForecastedWeather050701-051301'!Y48-'ActualWeather050701-051301'!Y48</f>
        <v>1.2877713823517567</v>
      </c>
      <c r="AA48" s="28">
        <f t="shared" si="15"/>
        <v>61.177593084223233</v>
      </c>
      <c r="AB48" s="29">
        <f t="shared" si="16"/>
        <v>2.5490663785093015</v>
      </c>
      <c r="AC48" s="30">
        <f t="shared" si="17"/>
        <v>4.4686366406324041</v>
      </c>
    </row>
    <row r="49" spans="1:29" ht="13.8" thickBot="1" x14ac:dyDescent="0.3">
      <c r="A49" s="7">
        <f>'ActualWeather050701-051301'!A49</f>
        <v>37038</v>
      </c>
      <c r="B49" s="19">
        <f>'ForecastedWeather050701-051301'!B49-'ActualWeather050701-051301'!B49</f>
        <v>0.95137568823164997</v>
      </c>
      <c r="C49" s="20">
        <f>'ForecastedWeather050701-051301'!C49-'ActualWeather050701-051301'!C49</f>
        <v>1.2772953343374027</v>
      </c>
      <c r="D49" s="20">
        <f>'ForecastedWeather050701-051301'!D49-'ActualWeather050701-051301'!D49</f>
        <v>1.4489370037833424</v>
      </c>
      <c r="E49" s="20">
        <f>'ForecastedWeather050701-051301'!E49-'ActualWeather050701-051301'!E49</f>
        <v>1.2083684616718529</v>
      </c>
      <c r="F49" s="20">
        <f>'ForecastedWeather050701-051301'!F49-'ActualWeather050701-051301'!F49</f>
        <v>1.4709782777129234</v>
      </c>
      <c r="G49" s="20">
        <f>'ForecastedWeather050701-051301'!G49-'ActualWeather050701-051301'!G49</f>
        <v>1.7819355553363181</v>
      </c>
      <c r="H49" s="20">
        <f>'ForecastedWeather050701-051301'!H49-'ActualWeather050701-051301'!H49</f>
        <v>1.9798700043702979</v>
      </c>
      <c r="I49" s="20">
        <f>'ForecastedWeather050701-051301'!I49-'ActualWeather050701-051301'!I49</f>
        <v>1.6251682255147486</v>
      </c>
      <c r="J49" s="20">
        <f>'ForecastedWeather050701-051301'!J49-'ActualWeather050701-051301'!J49</f>
        <v>1.7345443063226966</v>
      </c>
      <c r="K49" s="20">
        <f>'ForecastedWeather050701-051301'!K49-'ActualWeather050701-051301'!K49</f>
        <v>1.9256227893558489</v>
      </c>
      <c r="L49" s="20">
        <f>'ForecastedWeather050701-051301'!L49-'ActualWeather050701-051301'!L49</f>
        <v>2.6210583162883765</v>
      </c>
      <c r="M49" s="20">
        <f>'ForecastedWeather050701-051301'!M49-'ActualWeather050701-051301'!M49</f>
        <v>2.7848204257822999</v>
      </c>
      <c r="N49" s="20">
        <f>'ForecastedWeather050701-051301'!N49-'ActualWeather050701-051301'!N49</f>
        <v>3.0977535964381389</v>
      </c>
      <c r="O49" s="20">
        <f>'ForecastedWeather050701-051301'!O49-'ActualWeather050701-051301'!O49</f>
        <v>3.1628727031180475</v>
      </c>
      <c r="P49" s="20">
        <f>'ForecastedWeather050701-051301'!P49-'ActualWeather050701-051301'!P49</f>
        <v>3.2809706515088166</v>
      </c>
      <c r="Q49" s="20">
        <f>'ForecastedWeather050701-051301'!Q49-'ActualWeather050701-051301'!Q49</f>
        <v>3.5864528333962795</v>
      </c>
      <c r="R49" s="20">
        <f>'ForecastedWeather050701-051301'!R49-'ActualWeather050701-051301'!R49</f>
        <v>3.82428046445321</v>
      </c>
      <c r="S49" s="20">
        <f>'ForecastedWeather050701-051301'!S49-'ActualWeather050701-051301'!S49</f>
        <v>3.5687265588120738</v>
      </c>
      <c r="T49" s="20">
        <f>'ForecastedWeather050701-051301'!T49-'ActualWeather050701-051301'!T49</f>
        <v>2.6506718397738851</v>
      </c>
      <c r="U49" s="20">
        <f>'ForecastedWeather050701-051301'!U49-'ActualWeather050701-051301'!U49</f>
        <v>1.9905171333520926</v>
      </c>
      <c r="V49" s="20">
        <f>'ForecastedWeather050701-051301'!V49-'ActualWeather050701-051301'!V49</f>
        <v>1.8673296140825499</v>
      </c>
      <c r="W49" s="20">
        <f>'ForecastedWeather050701-051301'!W49-'ActualWeather050701-051301'!W49</f>
        <v>1.4049896855991406</v>
      </c>
      <c r="X49" s="20">
        <f>'ForecastedWeather050701-051301'!X49-'ActualWeather050701-051301'!X49</f>
        <v>1.175179645877769</v>
      </c>
      <c r="Y49" s="21">
        <f>'ForecastedWeather050701-051301'!Y49-'ActualWeather050701-051301'!Y49</f>
        <v>1.0898903372979305</v>
      </c>
      <c r="AA49" s="31">
        <f t="shared" si="15"/>
        <v>51.509609452417692</v>
      </c>
      <c r="AB49" s="32">
        <f t="shared" si="16"/>
        <v>2.1462337271840704</v>
      </c>
      <c r="AC49" s="33">
        <f t="shared" si="17"/>
        <v>3.82428046445321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9"/>
  <sheetViews>
    <sheetView showGridLines="0" zoomScale="75" workbookViewId="0"/>
  </sheetViews>
  <sheetFormatPr defaultRowHeight="13.2" x14ac:dyDescent="0.25"/>
  <cols>
    <col min="1" max="1" width="11.33203125" style="1" customWidth="1"/>
    <col min="2" max="2" width="6.5546875" customWidth="1"/>
    <col min="3" max="25" width="6.5546875" bestFit="1" customWidth="1"/>
    <col min="26" max="26" width="1.5546875" customWidth="1"/>
    <col min="27" max="27" width="12.109375" style="23" bestFit="1" customWidth="1"/>
    <col min="28" max="28" width="11" style="23" bestFit="1" customWidth="1"/>
  </cols>
  <sheetData>
    <row r="1" spans="1:28" ht="13.8" thickBot="1" x14ac:dyDescent="0.3">
      <c r="A1" s="2" t="s">
        <v>16</v>
      </c>
    </row>
    <row r="2" spans="1:28" ht="13.8" thickBot="1" x14ac:dyDescent="0.3">
      <c r="A2" s="8" t="s">
        <v>0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3">
        <v>21</v>
      </c>
      <c r="W2" s="3">
        <v>22</v>
      </c>
      <c r="X2" s="3">
        <v>23</v>
      </c>
      <c r="Y2" s="4">
        <v>24</v>
      </c>
      <c r="AA2" s="24" t="s">
        <v>30</v>
      </c>
      <c r="AB2" s="4" t="s">
        <v>32</v>
      </c>
    </row>
    <row r="3" spans="1:28" x14ac:dyDescent="0.25">
      <c r="A3" s="5">
        <v>37032</v>
      </c>
      <c r="B3" s="13">
        <v>50.273752000000002</v>
      </c>
      <c r="C3" s="14">
        <v>49.371575999999997</v>
      </c>
      <c r="D3" s="14">
        <v>48.773918999999999</v>
      </c>
      <c r="E3" s="14">
        <v>48.261541999999999</v>
      </c>
      <c r="F3" s="14">
        <v>48.004384000000002</v>
      </c>
      <c r="G3" s="14">
        <v>48.795997</v>
      </c>
      <c r="H3" s="14">
        <v>50.378324999999997</v>
      </c>
      <c r="I3" s="14">
        <v>52.450305999999998</v>
      </c>
      <c r="J3" s="14">
        <v>54.075381999999998</v>
      </c>
      <c r="K3" s="14">
        <v>57.402647999999999</v>
      </c>
      <c r="L3" s="14">
        <v>57.925829</v>
      </c>
      <c r="M3" s="14">
        <v>59.149557999999999</v>
      </c>
      <c r="N3" s="14">
        <v>59.952264</v>
      </c>
      <c r="O3" s="14">
        <v>60.084356</v>
      </c>
      <c r="P3" s="14">
        <v>61.356124000000001</v>
      </c>
      <c r="Q3" s="14">
        <v>62.832473999999998</v>
      </c>
      <c r="R3" s="14">
        <v>64.033478000000002</v>
      </c>
      <c r="S3" s="14">
        <v>63.907198999999999</v>
      </c>
      <c r="T3" s="14">
        <v>62.787317999999999</v>
      </c>
      <c r="U3" s="14">
        <v>59.673997</v>
      </c>
      <c r="V3" s="14">
        <v>58.509878</v>
      </c>
      <c r="W3" s="14">
        <v>58.234198999999997</v>
      </c>
      <c r="X3" s="14">
        <v>55.827652</v>
      </c>
      <c r="Y3" s="15">
        <v>52.907372000000002</v>
      </c>
      <c r="AA3" s="25">
        <f>SUM(B3:Y3)</f>
        <v>1344.969529</v>
      </c>
      <c r="AB3" s="27">
        <f>AVERAGE(B3:Y3)</f>
        <v>56.040397041666665</v>
      </c>
    </row>
    <row r="4" spans="1:28" x14ac:dyDescent="0.25">
      <c r="A4" s="5">
        <v>37033</v>
      </c>
      <c r="B4" s="16">
        <v>48.682754049504965</v>
      </c>
      <c r="C4" s="17">
        <v>47.881639359017967</v>
      </c>
      <c r="D4" s="17">
        <v>47.40822096633368</v>
      </c>
      <c r="E4" s="17">
        <v>47.150824724931717</v>
      </c>
      <c r="F4" s="17">
        <v>47.237918554736069</v>
      </c>
      <c r="G4" s="17">
        <v>48.564503917331194</v>
      </c>
      <c r="H4" s="17">
        <v>50.699475652665519</v>
      </c>
      <c r="I4" s="17">
        <v>52.589982132745888</v>
      </c>
      <c r="J4" s="17">
        <v>53.199854548333974</v>
      </c>
      <c r="K4" s="17">
        <v>53.685587012815461</v>
      </c>
      <c r="L4" s="17">
        <v>55.042883432170711</v>
      </c>
      <c r="M4" s="17">
        <v>55.893451271486903</v>
      </c>
      <c r="N4" s="17">
        <v>56.483483542697797</v>
      </c>
      <c r="O4" s="17">
        <v>56.474885611068736</v>
      </c>
      <c r="P4" s="17">
        <v>57.042248211844246</v>
      </c>
      <c r="Q4" s="17">
        <v>57.962474450997561</v>
      </c>
      <c r="R4" s="17">
        <v>58.653753461621029</v>
      </c>
      <c r="S4" s="17">
        <v>58.642676462178962</v>
      </c>
      <c r="T4" s="17">
        <v>57.942430816599</v>
      </c>
      <c r="U4" s="17">
        <v>55.85820011662512</v>
      </c>
      <c r="V4" s="17">
        <v>55.57694446544469</v>
      </c>
      <c r="W4" s="17">
        <v>55.141712240463185</v>
      </c>
      <c r="X4" s="17">
        <v>52.934891159287389</v>
      </c>
      <c r="Y4" s="18">
        <v>50.445865997604372</v>
      </c>
      <c r="AA4" s="28">
        <f t="shared" ref="AA4:AA9" si="0">SUM(B4:Y4)</f>
        <v>1281.1966621585063</v>
      </c>
      <c r="AB4" s="30">
        <f t="shared" ref="AB4:AB9" si="1">AVERAGE(B4:Y4)</f>
        <v>53.383194256604433</v>
      </c>
    </row>
    <row r="5" spans="1:28" x14ac:dyDescent="0.25">
      <c r="A5" s="5">
        <v>37034</v>
      </c>
      <c r="B5" s="16">
        <v>49.079051999999997</v>
      </c>
      <c r="C5" s="17">
        <v>48.273484000000003</v>
      </c>
      <c r="D5" s="17">
        <v>47.767909000000003</v>
      </c>
      <c r="E5" s="17">
        <v>47.466428999999998</v>
      </c>
      <c r="F5" s="17">
        <v>47.472611000000001</v>
      </c>
      <c r="G5" s="17">
        <v>48.595958000000003</v>
      </c>
      <c r="H5" s="17">
        <v>50.669161000000003</v>
      </c>
      <c r="I5" s="17">
        <v>52.608752000000003</v>
      </c>
      <c r="J5" s="17">
        <v>53.441383000000002</v>
      </c>
      <c r="K5" s="17">
        <v>54.598756000000002</v>
      </c>
      <c r="L5" s="17">
        <v>55.711407999999999</v>
      </c>
      <c r="M5" s="17">
        <v>56.621135000000002</v>
      </c>
      <c r="N5" s="17">
        <v>57.287981000000002</v>
      </c>
      <c r="O5" s="17">
        <v>57.389878000000003</v>
      </c>
      <c r="P5" s="17">
        <v>58.061849000000002</v>
      </c>
      <c r="Q5" s="17">
        <v>59.078180000000003</v>
      </c>
      <c r="R5" s="17">
        <v>59.954931999999999</v>
      </c>
      <c r="S5" s="17">
        <v>59.945346999999998</v>
      </c>
      <c r="T5" s="17">
        <v>59.013770000000001</v>
      </c>
      <c r="U5" s="17">
        <v>56.735948999999998</v>
      </c>
      <c r="V5" s="17">
        <v>56.242646000000001</v>
      </c>
      <c r="W5" s="17">
        <v>56.029598</v>
      </c>
      <c r="X5" s="17">
        <v>53.789295000000003</v>
      </c>
      <c r="Y5" s="18">
        <v>51.259205999999999</v>
      </c>
      <c r="AA5" s="28">
        <f t="shared" si="0"/>
        <v>1297.0946689999998</v>
      </c>
      <c r="AB5" s="30">
        <f t="shared" si="1"/>
        <v>54.045611208333327</v>
      </c>
    </row>
    <row r="6" spans="1:28" x14ac:dyDescent="0.25">
      <c r="A6" s="5">
        <v>37035</v>
      </c>
      <c r="B6" s="16">
        <v>49.102832999999997</v>
      </c>
      <c r="C6" s="17">
        <v>48.226191999999998</v>
      </c>
      <c r="D6" s="17">
        <v>47.788854000000001</v>
      </c>
      <c r="E6" s="17">
        <v>47.493625999999999</v>
      </c>
      <c r="F6" s="17">
        <v>47.440382999999997</v>
      </c>
      <c r="G6" s="17">
        <v>48.655065999999998</v>
      </c>
      <c r="H6" s="17">
        <v>50.745213</v>
      </c>
      <c r="I6" s="17">
        <v>52.606175</v>
      </c>
      <c r="J6" s="17">
        <v>53.346040000000002</v>
      </c>
      <c r="K6" s="17">
        <v>54.490904</v>
      </c>
      <c r="L6" s="17">
        <v>55.633944</v>
      </c>
      <c r="M6" s="17">
        <v>56.453539999999997</v>
      </c>
      <c r="N6" s="17">
        <v>57.114944999999999</v>
      </c>
      <c r="O6" s="17">
        <v>57.210763</v>
      </c>
      <c r="P6" s="17">
        <v>57.771796999999999</v>
      </c>
      <c r="Q6" s="17">
        <v>58.918729999999996</v>
      </c>
      <c r="R6" s="17">
        <v>59.611277000000001</v>
      </c>
      <c r="S6" s="17">
        <v>59.844732</v>
      </c>
      <c r="T6" s="17">
        <v>58.760671000000002</v>
      </c>
      <c r="U6" s="17">
        <v>56.360954</v>
      </c>
      <c r="V6" s="17">
        <v>55.982351000000001</v>
      </c>
      <c r="W6" s="17">
        <v>55.757783000000003</v>
      </c>
      <c r="X6" s="17">
        <v>53.522401000000002</v>
      </c>
      <c r="Y6" s="18">
        <v>51.167749999999998</v>
      </c>
      <c r="AA6" s="28">
        <f t="shared" si="0"/>
        <v>1294.0069240000003</v>
      </c>
      <c r="AB6" s="30">
        <f t="shared" si="1"/>
        <v>53.916955166666675</v>
      </c>
    </row>
    <row r="7" spans="1:28" x14ac:dyDescent="0.25">
      <c r="A7" s="5">
        <v>37036</v>
      </c>
      <c r="B7" s="16">
        <v>48.874868999999997</v>
      </c>
      <c r="C7" s="17">
        <v>48.072045000000003</v>
      </c>
      <c r="D7" s="17">
        <v>47.512663000000003</v>
      </c>
      <c r="E7" s="17">
        <v>47.316110000000002</v>
      </c>
      <c r="F7" s="17">
        <v>47.306066000000001</v>
      </c>
      <c r="G7" s="17">
        <v>48.521265</v>
      </c>
      <c r="H7" s="17">
        <v>50.612054000000001</v>
      </c>
      <c r="I7" s="17">
        <v>52.522804999999998</v>
      </c>
      <c r="J7" s="17">
        <v>53.467368</v>
      </c>
      <c r="K7" s="17">
        <v>54.171205999999998</v>
      </c>
      <c r="L7" s="17">
        <v>55.496057999999998</v>
      </c>
      <c r="M7" s="17">
        <v>56.390351000000003</v>
      </c>
      <c r="N7" s="17">
        <v>57.000534000000002</v>
      </c>
      <c r="O7" s="17">
        <v>57.091631999999997</v>
      </c>
      <c r="P7" s="17">
        <v>57.720078000000001</v>
      </c>
      <c r="Q7" s="17">
        <v>58.613537999999998</v>
      </c>
      <c r="R7" s="17">
        <v>59.197096999999999</v>
      </c>
      <c r="S7" s="17">
        <v>59.020930999999997</v>
      </c>
      <c r="T7" s="17">
        <v>57.977459000000003</v>
      </c>
      <c r="U7" s="17">
        <v>55.819566999999999</v>
      </c>
      <c r="V7" s="17">
        <v>55.164147</v>
      </c>
      <c r="W7" s="17">
        <v>54.901907000000001</v>
      </c>
      <c r="X7" s="17">
        <v>53.161698999999999</v>
      </c>
      <c r="Y7" s="18">
        <v>51.252051000000002</v>
      </c>
      <c r="AA7" s="28">
        <f t="shared" si="0"/>
        <v>1287.1834999999996</v>
      </c>
      <c r="AB7" s="30">
        <f t="shared" si="1"/>
        <v>53.632645833333321</v>
      </c>
    </row>
    <row r="8" spans="1:28" x14ac:dyDescent="0.25">
      <c r="A8" s="5">
        <v>37037</v>
      </c>
      <c r="B8" s="16">
        <v>47.716200000000001</v>
      </c>
      <c r="C8" s="17">
        <v>46.784280000000003</v>
      </c>
      <c r="D8" s="17">
        <v>46.364389000000003</v>
      </c>
      <c r="E8" s="17">
        <v>45.959007</v>
      </c>
      <c r="F8" s="17">
        <v>45.972200000000001</v>
      </c>
      <c r="G8" s="17">
        <v>46.142504000000002</v>
      </c>
      <c r="H8" s="17">
        <v>46.604909999999997</v>
      </c>
      <c r="I8" s="17">
        <v>47.920681999999999</v>
      </c>
      <c r="J8" s="17">
        <v>49.20232</v>
      </c>
      <c r="K8" s="17">
        <v>50.538457000000001</v>
      </c>
      <c r="L8" s="17">
        <v>50.903734999999998</v>
      </c>
      <c r="M8" s="17">
        <v>51.695830000000001</v>
      </c>
      <c r="N8" s="17">
        <v>52.139479000000001</v>
      </c>
      <c r="O8" s="17">
        <v>52.676527</v>
      </c>
      <c r="P8" s="17">
        <v>52.840882999999998</v>
      </c>
      <c r="Q8" s="17">
        <v>53.450547</v>
      </c>
      <c r="R8" s="17">
        <v>54.816192999999998</v>
      </c>
      <c r="S8" s="17">
        <v>55.176793000000004</v>
      </c>
      <c r="T8" s="17">
        <v>54.533956000000003</v>
      </c>
      <c r="U8" s="17">
        <v>53.588250000000002</v>
      </c>
      <c r="V8" s="17">
        <v>53.219481999999999</v>
      </c>
      <c r="W8" s="17">
        <v>52.784590999999999</v>
      </c>
      <c r="X8" s="17">
        <v>51.079013000000003</v>
      </c>
      <c r="Y8" s="18">
        <v>49.24436</v>
      </c>
      <c r="AA8" s="28">
        <f t="shared" si="0"/>
        <v>1211.3545880000001</v>
      </c>
      <c r="AB8" s="30">
        <f t="shared" si="1"/>
        <v>50.473107833333337</v>
      </c>
    </row>
    <row r="9" spans="1:28" ht="13.8" thickBot="1" x14ac:dyDescent="0.3">
      <c r="A9" s="5">
        <v>37038</v>
      </c>
      <c r="B9" s="19">
        <v>48.074039999999997</v>
      </c>
      <c r="C9" s="20">
        <v>46.974938999999999</v>
      </c>
      <c r="D9" s="20">
        <v>46.476626000000003</v>
      </c>
      <c r="E9" s="20">
        <v>46.038820000000001</v>
      </c>
      <c r="F9" s="20">
        <v>45.964602999999997</v>
      </c>
      <c r="G9" s="20">
        <v>46.042518999999999</v>
      </c>
      <c r="H9" s="20">
        <v>46.421605</v>
      </c>
      <c r="I9" s="20">
        <v>47.678057000000003</v>
      </c>
      <c r="J9" s="20">
        <v>48.982348999999999</v>
      </c>
      <c r="K9" s="20">
        <v>50.681229000000002</v>
      </c>
      <c r="L9" s="20">
        <v>51.060343000000003</v>
      </c>
      <c r="M9" s="20">
        <v>51.817430000000002</v>
      </c>
      <c r="N9" s="20">
        <v>52.537582</v>
      </c>
      <c r="O9" s="20">
        <v>53.353549000000001</v>
      </c>
      <c r="P9" s="20">
        <v>53.778809000000003</v>
      </c>
      <c r="Q9" s="20">
        <v>54.424460000000003</v>
      </c>
      <c r="R9" s="20">
        <v>55.720030999999999</v>
      </c>
      <c r="S9" s="20">
        <v>56.240754000000003</v>
      </c>
      <c r="T9" s="20">
        <v>55.729232000000003</v>
      </c>
      <c r="U9" s="20">
        <v>54.692050999999999</v>
      </c>
      <c r="V9" s="20">
        <v>54.252712000000002</v>
      </c>
      <c r="W9" s="20">
        <v>53.753686000000002</v>
      </c>
      <c r="X9" s="20">
        <v>51.590252999999997</v>
      </c>
      <c r="Y9" s="21">
        <v>49.264173999999997</v>
      </c>
      <c r="AA9" s="31">
        <f t="shared" si="0"/>
        <v>1221.549853</v>
      </c>
      <c r="AB9" s="33">
        <f t="shared" si="1"/>
        <v>50.897910541666668</v>
      </c>
    </row>
    <row r="10" spans="1:28" ht="13.8" thickBot="1" x14ac:dyDescent="0.3">
      <c r="A10" s="8" t="s">
        <v>1</v>
      </c>
      <c r="B10" s="11">
        <v>1</v>
      </c>
      <c r="C10" s="11">
        <v>2</v>
      </c>
      <c r="D10" s="11">
        <v>3</v>
      </c>
      <c r="E10" s="11">
        <v>4</v>
      </c>
      <c r="F10" s="11">
        <v>5</v>
      </c>
      <c r="G10" s="11">
        <v>6</v>
      </c>
      <c r="H10" s="11">
        <v>7</v>
      </c>
      <c r="I10" s="11">
        <v>8</v>
      </c>
      <c r="J10" s="11">
        <v>9</v>
      </c>
      <c r="K10" s="11">
        <v>10</v>
      </c>
      <c r="L10" s="11">
        <v>11</v>
      </c>
      <c r="M10" s="11">
        <v>12</v>
      </c>
      <c r="N10" s="11">
        <v>13</v>
      </c>
      <c r="O10" s="11">
        <v>14</v>
      </c>
      <c r="P10" s="11">
        <v>15</v>
      </c>
      <c r="Q10" s="11">
        <v>16</v>
      </c>
      <c r="R10" s="11">
        <v>17</v>
      </c>
      <c r="S10" s="11">
        <v>18</v>
      </c>
      <c r="T10" s="11">
        <v>19</v>
      </c>
      <c r="U10" s="11">
        <v>20</v>
      </c>
      <c r="V10" s="11">
        <v>21</v>
      </c>
      <c r="W10" s="11">
        <v>22</v>
      </c>
      <c r="X10" s="11">
        <v>23</v>
      </c>
      <c r="Y10" s="12">
        <v>24</v>
      </c>
      <c r="AA10" s="24" t="s">
        <v>30</v>
      </c>
      <c r="AB10" s="4" t="s">
        <v>32</v>
      </c>
    </row>
    <row r="11" spans="1:28" x14ac:dyDescent="0.25">
      <c r="A11" s="6">
        <v>37031</v>
      </c>
      <c r="B11" s="13">
        <v>53.936875000000001</v>
      </c>
      <c r="C11" s="14">
        <v>53.080506</v>
      </c>
      <c r="D11" s="14">
        <v>52.811275000000002</v>
      </c>
      <c r="E11" s="14">
        <v>52.012672000000002</v>
      </c>
      <c r="F11" s="14">
        <v>51.415939999999999</v>
      </c>
      <c r="G11" s="14">
        <v>51.894634000000003</v>
      </c>
      <c r="H11" s="14">
        <v>53.542890999999997</v>
      </c>
      <c r="I11" s="14">
        <v>55.303682999999999</v>
      </c>
      <c r="J11" s="14">
        <v>58.771633999999999</v>
      </c>
      <c r="K11" s="14">
        <v>60.175704000000003</v>
      </c>
      <c r="L11" s="14">
        <v>61.579253999999999</v>
      </c>
      <c r="M11" s="14">
        <v>62.060313999999998</v>
      </c>
      <c r="N11" s="14">
        <v>62.067749999999997</v>
      </c>
      <c r="O11" s="14">
        <v>61.990197999999999</v>
      </c>
      <c r="P11" s="14">
        <v>61.518765999999999</v>
      </c>
      <c r="Q11" s="14">
        <v>61.038707000000002</v>
      </c>
      <c r="R11" s="14">
        <v>61.090507000000002</v>
      </c>
      <c r="S11" s="14">
        <v>60.976393999999999</v>
      </c>
      <c r="T11" s="14">
        <v>61.353020000000001</v>
      </c>
      <c r="U11" s="14">
        <v>61.383834</v>
      </c>
      <c r="V11" s="14">
        <v>60.739809999999999</v>
      </c>
      <c r="W11" s="14">
        <v>58.751218999999999</v>
      </c>
      <c r="X11" s="14">
        <v>56.676495000000003</v>
      </c>
      <c r="Y11" s="15">
        <v>54.492291000000002</v>
      </c>
      <c r="AA11" s="25">
        <f t="shared" ref="AA11:AA17" si="2">SUM(B11:Y11)</f>
        <v>1388.6643730000001</v>
      </c>
      <c r="AB11" s="27">
        <f t="shared" ref="AB11:AB17" si="3">AVERAGE(B11:Y11)</f>
        <v>57.861015541666667</v>
      </c>
    </row>
    <row r="12" spans="1:28" x14ac:dyDescent="0.25">
      <c r="A12" s="6">
        <v>37032</v>
      </c>
      <c r="B12" s="16">
        <v>54.054803999999997</v>
      </c>
      <c r="C12" s="17">
        <v>53.163566000000003</v>
      </c>
      <c r="D12" s="17">
        <v>52.689098999999999</v>
      </c>
      <c r="E12" s="17">
        <v>52.860793000000001</v>
      </c>
      <c r="F12" s="17">
        <v>53.950426999999998</v>
      </c>
      <c r="G12" s="17">
        <v>58.431561000000002</v>
      </c>
      <c r="H12" s="17">
        <v>64.062016999999997</v>
      </c>
      <c r="I12" s="17">
        <v>68.153577999999996</v>
      </c>
      <c r="J12" s="17">
        <v>71.373447999999996</v>
      </c>
      <c r="K12" s="17">
        <v>72.724091000000001</v>
      </c>
      <c r="L12" s="17">
        <v>73.917536999999996</v>
      </c>
      <c r="M12" s="17">
        <v>73.763064</v>
      </c>
      <c r="N12" s="17">
        <v>73.760688000000002</v>
      </c>
      <c r="O12" s="17">
        <v>73.701207999999994</v>
      </c>
      <c r="P12" s="17">
        <v>72.548798000000005</v>
      </c>
      <c r="Q12" s="17">
        <v>70.150878000000006</v>
      </c>
      <c r="R12" s="17">
        <v>67.715906000000004</v>
      </c>
      <c r="S12" s="17">
        <v>66.815859000000003</v>
      </c>
      <c r="T12" s="17">
        <v>66.947705999999997</v>
      </c>
      <c r="U12" s="17">
        <v>66.268523999999999</v>
      </c>
      <c r="V12" s="17">
        <v>65.543251999999995</v>
      </c>
      <c r="W12" s="17">
        <v>63.098968999999997</v>
      </c>
      <c r="X12" s="17">
        <v>60.601942000000001</v>
      </c>
      <c r="Y12" s="18">
        <v>55.319206000000001</v>
      </c>
      <c r="AA12" s="28">
        <f t="shared" si="2"/>
        <v>1551.6169209999996</v>
      </c>
      <c r="AB12" s="30">
        <f t="shared" si="3"/>
        <v>64.650705041666654</v>
      </c>
    </row>
    <row r="13" spans="1:28" x14ac:dyDescent="0.25">
      <c r="A13" s="6">
        <v>37033</v>
      </c>
      <c r="B13" s="16">
        <v>56.53037844786526</v>
      </c>
      <c r="C13" s="17">
        <v>55.485662085357895</v>
      </c>
      <c r="D13" s="17">
        <v>55.173778782514241</v>
      </c>
      <c r="E13" s="17">
        <v>55.251249073455689</v>
      </c>
      <c r="F13" s="17">
        <v>55.65829134677567</v>
      </c>
      <c r="G13" s="17">
        <v>59.41183695649309</v>
      </c>
      <c r="H13" s="17">
        <v>64.423819751357669</v>
      </c>
      <c r="I13" s="17">
        <v>68.105091228745096</v>
      </c>
      <c r="J13" s="17">
        <v>71.572411923332496</v>
      </c>
      <c r="K13" s="17">
        <v>72.041272340815183</v>
      </c>
      <c r="L13" s="17">
        <v>73.071098090335781</v>
      </c>
      <c r="M13" s="17">
        <v>73.52354767902554</v>
      </c>
      <c r="N13" s="17">
        <v>73.999888205455008</v>
      </c>
      <c r="O13" s="17">
        <v>73.696757912828815</v>
      </c>
      <c r="P13" s="17">
        <v>72.703627215832412</v>
      </c>
      <c r="Q13" s="17">
        <v>71.511035353454886</v>
      </c>
      <c r="R13" s="17">
        <v>70.494761591618399</v>
      </c>
      <c r="S13" s="17">
        <v>68.784843287370606</v>
      </c>
      <c r="T13" s="17">
        <v>67.535840055505943</v>
      </c>
      <c r="U13" s="17">
        <v>67.14559075578687</v>
      </c>
      <c r="V13" s="17">
        <v>66.20745172919257</v>
      </c>
      <c r="W13" s="17">
        <v>63.397430614003248</v>
      </c>
      <c r="X13" s="17">
        <v>60.374002906358371</v>
      </c>
      <c r="Y13" s="18">
        <v>58.473614751227643</v>
      </c>
      <c r="AA13" s="28">
        <f t="shared" si="2"/>
        <v>1574.5732820847086</v>
      </c>
      <c r="AB13" s="30">
        <f t="shared" si="3"/>
        <v>65.607220086862853</v>
      </c>
    </row>
    <row r="14" spans="1:28" x14ac:dyDescent="0.25">
      <c r="A14" s="6">
        <v>37034</v>
      </c>
      <c r="B14" s="16">
        <v>57.204740999999999</v>
      </c>
      <c r="C14" s="17">
        <v>56.111564000000001</v>
      </c>
      <c r="D14" s="17">
        <v>55.680008000000001</v>
      </c>
      <c r="E14" s="17">
        <v>55.039214000000001</v>
      </c>
      <c r="F14" s="17">
        <v>55.512144999999997</v>
      </c>
      <c r="G14" s="17">
        <v>59.875422</v>
      </c>
      <c r="H14" s="17">
        <v>64.651477999999997</v>
      </c>
      <c r="I14" s="17">
        <v>67.971553999999998</v>
      </c>
      <c r="J14" s="17">
        <v>70.913707000000002</v>
      </c>
      <c r="K14" s="17">
        <v>71.409712999999996</v>
      </c>
      <c r="L14" s="17">
        <v>72.208314000000001</v>
      </c>
      <c r="M14" s="17">
        <v>72.597280999999995</v>
      </c>
      <c r="N14" s="17">
        <v>72.658771999999999</v>
      </c>
      <c r="O14" s="17">
        <v>72.488203999999996</v>
      </c>
      <c r="P14" s="17">
        <v>71.176658000000003</v>
      </c>
      <c r="Q14" s="17">
        <v>69.211658999999997</v>
      </c>
      <c r="R14" s="17">
        <v>68.030195000000006</v>
      </c>
      <c r="S14" s="17">
        <v>66.622759000000002</v>
      </c>
      <c r="T14" s="17">
        <v>66.109212999999997</v>
      </c>
      <c r="U14" s="17">
        <v>65.959916000000007</v>
      </c>
      <c r="V14" s="17">
        <v>64.741178000000005</v>
      </c>
      <c r="W14" s="17">
        <v>61.442366999999997</v>
      </c>
      <c r="X14" s="17">
        <v>58.534151000000001</v>
      </c>
      <c r="Y14" s="18">
        <v>58.301737000000003</v>
      </c>
      <c r="AA14" s="28">
        <f t="shared" si="2"/>
        <v>1554.4519500000001</v>
      </c>
      <c r="AB14" s="30">
        <f t="shared" si="3"/>
        <v>64.768831250000005</v>
      </c>
    </row>
    <row r="15" spans="1:28" x14ac:dyDescent="0.25">
      <c r="A15" s="6">
        <v>37035</v>
      </c>
      <c r="B15" s="16">
        <v>55.348609000000003</v>
      </c>
      <c r="C15" s="17">
        <v>54.538207999999997</v>
      </c>
      <c r="D15" s="17">
        <v>54.196295999999997</v>
      </c>
      <c r="E15" s="17">
        <v>53.907908999999997</v>
      </c>
      <c r="F15" s="17">
        <v>54.729165000000002</v>
      </c>
      <c r="G15" s="17">
        <v>59.025160999999997</v>
      </c>
      <c r="H15" s="17">
        <v>64.783409000000006</v>
      </c>
      <c r="I15" s="17">
        <v>68.428326999999996</v>
      </c>
      <c r="J15" s="17">
        <v>71.523448000000002</v>
      </c>
      <c r="K15" s="17">
        <v>72.366630000000001</v>
      </c>
      <c r="L15" s="17">
        <v>73.382756000000001</v>
      </c>
      <c r="M15" s="17">
        <v>73.876272999999998</v>
      </c>
      <c r="N15" s="17">
        <v>74.102645999999993</v>
      </c>
      <c r="O15" s="17">
        <v>74.045157000000003</v>
      </c>
      <c r="P15" s="17">
        <v>72.813586000000001</v>
      </c>
      <c r="Q15" s="17">
        <v>70.304633999999993</v>
      </c>
      <c r="R15" s="17">
        <v>68.861480999999998</v>
      </c>
      <c r="S15" s="17">
        <v>68.260504999999995</v>
      </c>
      <c r="T15" s="17">
        <v>67.525595999999993</v>
      </c>
      <c r="U15" s="17">
        <v>66.804801999999995</v>
      </c>
      <c r="V15" s="17">
        <v>65.690813000000006</v>
      </c>
      <c r="W15" s="17">
        <v>62.403401000000002</v>
      </c>
      <c r="X15" s="17">
        <v>58.080362999999998</v>
      </c>
      <c r="Y15" s="18">
        <v>56.796816</v>
      </c>
      <c r="AA15" s="28">
        <f t="shared" si="2"/>
        <v>1561.7959909999997</v>
      </c>
      <c r="AB15" s="30">
        <f t="shared" si="3"/>
        <v>65.074832958333317</v>
      </c>
    </row>
    <row r="16" spans="1:28" x14ac:dyDescent="0.25">
      <c r="A16" s="6">
        <v>37036</v>
      </c>
      <c r="B16" s="16">
        <v>56.217584000000002</v>
      </c>
      <c r="C16" s="17">
        <v>54.919716999999999</v>
      </c>
      <c r="D16" s="17">
        <v>54.784255999999999</v>
      </c>
      <c r="E16" s="17">
        <v>54.466098000000002</v>
      </c>
      <c r="F16" s="17">
        <v>55.489767999999998</v>
      </c>
      <c r="G16" s="17">
        <v>59.922899000000001</v>
      </c>
      <c r="H16" s="17">
        <v>65.396755999999996</v>
      </c>
      <c r="I16" s="17">
        <v>68.687192999999994</v>
      </c>
      <c r="J16" s="17">
        <v>71.621686999999994</v>
      </c>
      <c r="K16" s="17">
        <v>72.359938999999997</v>
      </c>
      <c r="L16" s="17">
        <v>73.542570999999995</v>
      </c>
      <c r="M16" s="17">
        <v>73.854438000000002</v>
      </c>
      <c r="N16" s="17">
        <v>74.036098999999993</v>
      </c>
      <c r="O16" s="17">
        <v>73.514403000000001</v>
      </c>
      <c r="P16" s="17">
        <v>72.365172000000001</v>
      </c>
      <c r="Q16" s="17">
        <v>70.132644999999997</v>
      </c>
      <c r="R16" s="17">
        <v>68.126403999999994</v>
      </c>
      <c r="S16" s="17">
        <v>66.479462999999996</v>
      </c>
      <c r="T16" s="17">
        <v>64.868283000000005</v>
      </c>
      <c r="U16" s="17">
        <v>64.756063999999995</v>
      </c>
      <c r="V16" s="17">
        <v>64.419645000000003</v>
      </c>
      <c r="W16" s="17">
        <v>62.639758999999998</v>
      </c>
      <c r="X16" s="17">
        <v>60.761197000000003</v>
      </c>
      <c r="Y16" s="18">
        <v>56.869332999999997</v>
      </c>
      <c r="AA16" s="28">
        <f t="shared" si="2"/>
        <v>1560.2313729999998</v>
      </c>
      <c r="AB16" s="30">
        <f t="shared" si="3"/>
        <v>65.009640541666656</v>
      </c>
    </row>
    <row r="17" spans="1:28" ht="13.8" thickBot="1" x14ac:dyDescent="0.3">
      <c r="A17" s="6">
        <v>37037</v>
      </c>
      <c r="B17" s="19">
        <v>57.006929999999997</v>
      </c>
      <c r="C17" s="20">
        <v>56.062486</v>
      </c>
      <c r="D17" s="20">
        <v>55.577734999999997</v>
      </c>
      <c r="E17" s="20">
        <v>54.808340999999999</v>
      </c>
      <c r="F17" s="20">
        <v>54.364848000000002</v>
      </c>
      <c r="G17" s="20">
        <v>55.851672000000001</v>
      </c>
      <c r="H17" s="20">
        <v>57.867792000000001</v>
      </c>
      <c r="I17" s="20">
        <v>60.130512000000003</v>
      </c>
      <c r="J17" s="20">
        <v>62.480995</v>
      </c>
      <c r="K17" s="20">
        <v>63.798222000000003</v>
      </c>
      <c r="L17" s="20">
        <v>64.691802999999993</v>
      </c>
      <c r="M17" s="20">
        <v>64.813490999999999</v>
      </c>
      <c r="N17" s="20">
        <v>64.836586999999994</v>
      </c>
      <c r="O17" s="20">
        <v>64.685218000000006</v>
      </c>
      <c r="P17" s="20">
        <v>64.202431000000004</v>
      </c>
      <c r="Q17" s="20">
        <v>64.191047999999995</v>
      </c>
      <c r="R17" s="20">
        <v>64.303674000000001</v>
      </c>
      <c r="S17" s="20">
        <v>63.007581000000002</v>
      </c>
      <c r="T17" s="20">
        <v>62.542423999999997</v>
      </c>
      <c r="U17" s="20">
        <v>62.663707000000002</v>
      </c>
      <c r="V17" s="20">
        <v>62.138249000000002</v>
      </c>
      <c r="W17" s="20">
        <v>60.762321</v>
      </c>
      <c r="X17" s="20">
        <v>58.901738999999999</v>
      </c>
      <c r="Y17" s="21">
        <v>58.074506</v>
      </c>
      <c r="AA17" s="31">
        <f t="shared" si="2"/>
        <v>1457.7643119999998</v>
      </c>
      <c r="AB17" s="33">
        <f t="shared" si="3"/>
        <v>60.740179666666656</v>
      </c>
    </row>
    <row r="18" spans="1:28" ht="13.8" thickBot="1" x14ac:dyDescent="0.3">
      <c r="A18" s="8" t="s">
        <v>2</v>
      </c>
      <c r="B18" s="9">
        <v>1</v>
      </c>
      <c r="C18" s="9">
        <v>2</v>
      </c>
      <c r="D18" s="9">
        <v>3</v>
      </c>
      <c r="E18" s="9">
        <v>4</v>
      </c>
      <c r="F18" s="9">
        <v>5</v>
      </c>
      <c r="G18" s="9">
        <v>6</v>
      </c>
      <c r="H18" s="9">
        <v>7</v>
      </c>
      <c r="I18" s="9">
        <v>8</v>
      </c>
      <c r="J18" s="9">
        <v>9</v>
      </c>
      <c r="K18" s="9">
        <v>10</v>
      </c>
      <c r="L18" s="9">
        <v>11</v>
      </c>
      <c r="M18" s="9">
        <v>12</v>
      </c>
      <c r="N18" s="9">
        <v>13</v>
      </c>
      <c r="O18" s="9">
        <v>14</v>
      </c>
      <c r="P18" s="9">
        <v>15</v>
      </c>
      <c r="Q18" s="9">
        <v>16</v>
      </c>
      <c r="R18" s="9">
        <v>17</v>
      </c>
      <c r="S18" s="9">
        <v>18</v>
      </c>
      <c r="T18" s="9">
        <v>19</v>
      </c>
      <c r="U18" s="9">
        <v>20</v>
      </c>
      <c r="V18" s="9">
        <v>21</v>
      </c>
      <c r="W18" s="9">
        <v>22</v>
      </c>
      <c r="X18" s="9">
        <v>23</v>
      </c>
      <c r="Y18" s="10">
        <v>24</v>
      </c>
      <c r="AA18" s="24" t="s">
        <v>30</v>
      </c>
      <c r="AB18" s="4" t="s">
        <v>32</v>
      </c>
    </row>
    <row r="19" spans="1:28" x14ac:dyDescent="0.25">
      <c r="A19" s="6">
        <v>37032</v>
      </c>
      <c r="B19" s="13">
        <v>4.8291191813839447</v>
      </c>
      <c r="C19" s="14">
        <v>4.5587120481622323</v>
      </c>
      <c r="D19" s="14">
        <v>4.4213050946030652</v>
      </c>
      <c r="E19" s="14">
        <v>4.5419761893301658</v>
      </c>
      <c r="F19" s="14">
        <v>4.9869667133141924</v>
      </c>
      <c r="G19" s="14">
        <v>5.8774235770666499</v>
      </c>
      <c r="H19" s="14">
        <v>6.2507206210380204</v>
      </c>
      <c r="I19" s="14">
        <v>6.2081950438868141</v>
      </c>
      <c r="J19" s="14">
        <v>6.4620409621670811</v>
      </c>
      <c r="K19" s="14">
        <v>6.7625340061907213</v>
      </c>
      <c r="L19" s="14">
        <v>6.868087562247351</v>
      </c>
      <c r="M19" s="14">
        <v>6.9728965295889154</v>
      </c>
      <c r="N19" s="14">
        <v>7.0028167487382111</v>
      </c>
      <c r="O19" s="14">
        <v>7.0860073297590818</v>
      </c>
      <c r="P19" s="14">
        <v>7.2207459942163199</v>
      </c>
      <c r="Q19" s="14">
        <v>7.6013807801732716</v>
      </c>
      <c r="R19" s="14">
        <v>8.0893590649858407</v>
      </c>
      <c r="S19" s="14">
        <v>8.5463092409571786</v>
      </c>
      <c r="T19" s="14">
        <v>9.1762977317494929</v>
      </c>
      <c r="U19" s="14">
        <v>10.136762406799674</v>
      </c>
      <c r="V19" s="14">
        <v>9.6284315340574942</v>
      </c>
      <c r="W19" s="14">
        <v>8.0990089598070316</v>
      </c>
      <c r="X19" s="14">
        <v>6.4671801972876803</v>
      </c>
      <c r="Y19" s="15">
        <v>5.3714650308766716</v>
      </c>
      <c r="AA19" s="25">
        <f t="shared" ref="AA19:AA25" si="4">SUM(B19:Y19)</f>
        <v>163.1657425483871</v>
      </c>
      <c r="AB19" s="27">
        <f t="shared" ref="AB19:AB25" si="5">AVERAGE(B19:Y19)</f>
        <v>6.7985726061827956</v>
      </c>
    </row>
    <row r="20" spans="1:28" x14ac:dyDescent="0.25">
      <c r="A20" s="6">
        <v>37033</v>
      </c>
      <c r="B20" s="16">
        <v>4.8756690400629026</v>
      </c>
      <c r="C20" s="17">
        <v>4.5839509289964484</v>
      </c>
      <c r="D20" s="17">
        <v>4.4866902155896007</v>
      </c>
      <c r="E20" s="17">
        <v>4.5870072142622229</v>
      </c>
      <c r="F20" s="17">
        <v>5.1237693892202634</v>
      </c>
      <c r="G20" s="17">
        <v>6.0797254974095578</v>
      </c>
      <c r="H20" s="17">
        <v>6.4630114283982207</v>
      </c>
      <c r="I20" s="17">
        <v>6.2355031320528882</v>
      </c>
      <c r="J20" s="17">
        <v>6.3560120241879856</v>
      </c>
      <c r="K20" s="17">
        <v>6.5218717849010064</v>
      </c>
      <c r="L20" s="17">
        <v>6.7122755313406994</v>
      </c>
      <c r="M20" s="17">
        <v>6.9963494107668271</v>
      </c>
      <c r="N20" s="17">
        <v>7.0731154923299702</v>
      </c>
      <c r="O20" s="17">
        <v>7.2147028368484492</v>
      </c>
      <c r="P20" s="17">
        <v>7.5209623566137429</v>
      </c>
      <c r="Q20" s="17">
        <v>7.9415800968057262</v>
      </c>
      <c r="R20" s="17">
        <v>8.4334388977678572</v>
      </c>
      <c r="S20" s="17">
        <v>8.8351181788310242</v>
      </c>
      <c r="T20" s="17">
        <v>9.3341420368700163</v>
      </c>
      <c r="U20" s="17">
        <v>10.296389156109539</v>
      </c>
      <c r="V20" s="17">
        <v>9.8743666649166464</v>
      </c>
      <c r="W20" s="17">
        <v>8.3020849348192165</v>
      </c>
      <c r="X20" s="17">
        <v>6.6120344018488719</v>
      </c>
      <c r="Y20" s="18">
        <v>5.4447276327398368</v>
      </c>
      <c r="AA20" s="28">
        <f t="shared" si="4"/>
        <v>165.90449828368949</v>
      </c>
      <c r="AB20" s="30">
        <f t="shared" si="5"/>
        <v>6.9126874284870619</v>
      </c>
    </row>
    <row r="21" spans="1:28" x14ac:dyDescent="0.25">
      <c r="A21" s="6">
        <v>37034</v>
      </c>
      <c r="B21" s="16">
        <v>5.2656449513787464</v>
      </c>
      <c r="C21" s="17">
        <v>4.9177708554093247</v>
      </c>
      <c r="D21" s="17">
        <v>4.6975382815305906</v>
      </c>
      <c r="E21" s="17">
        <v>4.7314122111478865</v>
      </c>
      <c r="F21" s="17">
        <v>5.2465514567609315</v>
      </c>
      <c r="G21" s="17">
        <v>6.0937436315182136</v>
      </c>
      <c r="H21" s="17">
        <v>6.4537732447138039</v>
      </c>
      <c r="I21" s="17">
        <v>6.4139992725432817</v>
      </c>
      <c r="J21" s="17">
        <v>6.6474256068243207</v>
      </c>
      <c r="K21" s="17">
        <v>6.9887046957137091</v>
      </c>
      <c r="L21" s="17">
        <v>7.4290615908384767</v>
      </c>
      <c r="M21" s="17">
        <v>7.8556544435585636</v>
      </c>
      <c r="N21" s="17">
        <v>8.1825648414140097</v>
      </c>
      <c r="O21" s="17">
        <v>8.4209977602090937</v>
      </c>
      <c r="P21" s="17">
        <v>8.9525768605247205</v>
      </c>
      <c r="Q21" s="17">
        <v>9.3311369369358381</v>
      </c>
      <c r="R21" s="17">
        <v>9.8529590613017675</v>
      </c>
      <c r="S21" s="17">
        <v>9.9294581963202173</v>
      </c>
      <c r="T21" s="17">
        <v>9.9392906688681144</v>
      </c>
      <c r="U21" s="17">
        <v>10.919092006984405</v>
      </c>
      <c r="V21" s="17">
        <v>10.627239499128637</v>
      </c>
      <c r="W21" s="17">
        <v>9.0612913237820827</v>
      </c>
      <c r="X21" s="17">
        <v>7.1351552456440714</v>
      </c>
      <c r="Y21" s="18">
        <v>5.9295469053362941</v>
      </c>
      <c r="AA21" s="28">
        <f t="shared" si="4"/>
        <v>181.02258954838709</v>
      </c>
      <c r="AB21" s="30">
        <f t="shared" si="5"/>
        <v>7.5426078978494617</v>
      </c>
    </row>
    <row r="22" spans="1:28" x14ac:dyDescent="0.25">
      <c r="A22" s="6">
        <v>37035</v>
      </c>
      <c r="B22" s="16">
        <v>5.0721730711216928</v>
      </c>
      <c r="C22" s="17">
        <v>4.7580306028643937</v>
      </c>
      <c r="D22" s="17">
        <v>4.5698193859201588</v>
      </c>
      <c r="E22" s="17">
        <v>4.6410115226082826</v>
      </c>
      <c r="F22" s="17">
        <v>5.1407744019740456</v>
      </c>
      <c r="G22" s="17">
        <v>6.0321578175280246</v>
      </c>
      <c r="H22" s="17">
        <v>6.3745812191718763</v>
      </c>
      <c r="I22" s="17">
        <v>6.2818288010837016</v>
      </c>
      <c r="J22" s="17">
        <v>6.4726774829254152</v>
      </c>
      <c r="K22" s="17">
        <v>6.707275700102528</v>
      </c>
      <c r="L22" s="17">
        <v>6.930430646225382</v>
      </c>
      <c r="M22" s="17">
        <v>7.2987679092069886</v>
      </c>
      <c r="N22" s="17">
        <v>7.5138631566976724</v>
      </c>
      <c r="O22" s="17">
        <v>7.7238798117811012</v>
      </c>
      <c r="P22" s="17">
        <v>8.0117240295036449</v>
      </c>
      <c r="Q22" s="17">
        <v>8.4840433738575278</v>
      </c>
      <c r="R22" s="17">
        <v>8.9146960822077848</v>
      </c>
      <c r="S22" s="17">
        <v>9.1106742942261949</v>
      </c>
      <c r="T22" s="17">
        <v>9.5133638721688936</v>
      </c>
      <c r="U22" s="17">
        <v>10.531060637588377</v>
      </c>
      <c r="V22" s="17">
        <v>10.203022769140537</v>
      </c>
      <c r="W22" s="17">
        <v>8.7108477419006487</v>
      </c>
      <c r="X22" s="17">
        <v>6.9494237140789883</v>
      </c>
      <c r="Y22" s="18">
        <v>5.7511875045032443</v>
      </c>
      <c r="AA22" s="28">
        <f t="shared" si="4"/>
        <v>171.69731554838708</v>
      </c>
      <c r="AB22" s="30">
        <f t="shared" si="5"/>
        <v>7.1540548145161287</v>
      </c>
    </row>
    <row r="23" spans="1:28" x14ac:dyDescent="0.25">
      <c r="A23" s="6">
        <v>37036</v>
      </c>
      <c r="B23" s="16">
        <v>4.99542926353607</v>
      </c>
      <c r="C23" s="17">
        <v>4.6949518179430925</v>
      </c>
      <c r="D23" s="17">
        <v>4.5270834879517832</v>
      </c>
      <c r="E23" s="17">
        <v>4.6194504250596786</v>
      </c>
      <c r="F23" s="17">
        <v>5.1439596873120541</v>
      </c>
      <c r="G23" s="17">
        <v>6.0170068972758797</v>
      </c>
      <c r="H23" s="17">
        <v>6.514715602855472</v>
      </c>
      <c r="I23" s="17">
        <v>6.2966666727286844</v>
      </c>
      <c r="J23" s="17">
        <v>6.4340972372486949</v>
      </c>
      <c r="K23" s="17">
        <v>6.6199549964529645</v>
      </c>
      <c r="L23" s="17">
        <v>6.8315832004688879</v>
      </c>
      <c r="M23" s="17">
        <v>7.0761573469046475</v>
      </c>
      <c r="N23" s="17">
        <v>7.1696051294999465</v>
      </c>
      <c r="O23" s="17">
        <v>7.3255151478896758</v>
      </c>
      <c r="P23" s="17">
        <v>7.6457859259768144</v>
      </c>
      <c r="Q23" s="17">
        <v>7.8741629234151649</v>
      </c>
      <c r="R23" s="17">
        <v>8.2385536930250414</v>
      </c>
      <c r="S23" s="17">
        <v>8.4291812564408914</v>
      </c>
      <c r="T23" s="17">
        <v>8.7709041504528553</v>
      </c>
      <c r="U23" s="17">
        <v>9.5965594158235294</v>
      </c>
      <c r="V23" s="17">
        <v>9.4386035076835171</v>
      </c>
      <c r="W23" s="17">
        <v>8.4430462137601694</v>
      </c>
      <c r="X23" s="17">
        <v>7.0050673371686436</v>
      </c>
      <c r="Y23" s="18">
        <v>5.9031282115129491</v>
      </c>
      <c r="AA23" s="28">
        <f t="shared" si="4"/>
        <v>165.6111695483871</v>
      </c>
      <c r="AB23" s="30">
        <f t="shared" si="5"/>
        <v>6.9004653978494623</v>
      </c>
    </row>
    <row r="24" spans="1:28" x14ac:dyDescent="0.25">
      <c r="A24" s="6">
        <v>37037</v>
      </c>
      <c r="B24" s="16">
        <v>5.236058425722149</v>
      </c>
      <c r="C24" s="17">
        <v>4.8656740275948573</v>
      </c>
      <c r="D24" s="17">
        <v>4.6307416690185468</v>
      </c>
      <c r="E24" s="17">
        <v>4.5995218777102815</v>
      </c>
      <c r="F24" s="17">
        <v>4.7056531300722995</v>
      </c>
      <c r="G24" s="17">
        <v>5.1050556961714433</v>
      </c>
      <c r="H24" s="17">
        <v>5.8149545331681054</v>
      </c>
      <c r="I24" s="17">
        <v>6.5378533620579145</v>
      </c>
      <c r="J24" s="17">
        <v>7.1498441613795212</v>
      </c>
      <c r="K24" s="17">
        <v>7.576820523362148</v>
      </c>
      <c r="L24" s="17">
        <v>7.6955886904883304</v>
      </c>
      <c r="M24" s="17">
        <v>7.8629049048365056</v>
      </c>
      <c r="N24" s="17">
        <v>7.9002672351722882</v>
      </c>
      <c r="O24" s="17">
        <v>7.9781616179701818</v>
      </c>
      <c r="P24" s="17">
        <v>8.0664819629528353</v>
      </c>
      <c r="Q24" s="17">
        <v>8.1641224514602051</v>
      </c>
      <c r="R24" s="17">
        <v>8.2577067611605823</v>
      </c>
      <c r="S24" s="17">
        <v>8.2755255411442104</v>
      </c>
      <c r="T24" s="17">
        <v>8.7211599167546918</v>
      </c>
      <c r="U24" s="17">
        <v>9.4761974435777869</v>
      </c>
      <c r="V24" s="17">
        <v>9.2912093783845453</v>
      </c>
      <c r="W24" s="17">
        <v>8.420073136540891</v>
      </c>
      <c r="X24" s="17">
        <v>7.1692208426035773</v>
      </c>
      <c r="Y24" s="18">
        <v>6.0030892590832003</v>
      </c>
      <c r="AA24" s="28">
        <f t="shared" si="4"/>
        <v>169.50388654838704</v>
      </c>
      <c r="AB24" s="30">
        <f t="shared" si="5"/>
        <v>7.0626619395161265</v>
      </c>
    </row>
    <row r="25" spans="1:28" ht="13.8" thickBot="1" x14ac:dyDescent="0.3">
      <c r="A25" s="6">
        <v>37038</v>
      </c>
      <c r="B25" s="19">
        <v>5.1204462924915832</v>
      </c>
      <c r="C25" s="20">
        <v>4.7214597913396066</v>
      </c>
      <c r="D25" s="20">
        <v>4.5189845595592955</v>
      </c>
      <c r="E25" s="20">
        <v>4.4505414541345365</v>
      </c>
      <c r="F25" s="20">
        <v>4.5752758847371986</v>
      </c>
      <c r="G25" s="20">
        <v>4.8903167666421918</v>
      </c>
      <c r="H25" s="20">
        <v>5.5799147139338245</v>
      </c>
      <c r="I25" s="20">
        <v>6.3511607468450997</v>
      </c>
      <c r="J25" s="20">
        <v>6.9430356483910272</v>
      </c>
      <c r="K25" s="20">
        <v>7.225461864545391</v>
      </c>
      <c r="L25" s="20">
        <v>7.1942742859107653</v>
      </c>
      <c r="M25" s="20">
        <v>7.2766427146388635</v>
      </c>
      <c r="N25" s="20">
        <v>7.2863273149634518</v>
      </c>
      <c r="O25" s="20">
        <v>7.2257546941076871</v>
      </c>
      <c r="P25" s="20">
        <v>7.2241604540423676</v>
      </c>
      <c r="Q25" s="20">
        <v>7.3493753074146859</v>
      </c>
      <c r="R25" s="20">
        <v>7.6024439596921143</v>
      </c>
      <c r="S25" s="20">
        <v>7.8899383664591358</v>
      </c>
      <c r="T25" s="20">
        <v>8.5774116670659915</v>
      </c>
      <c r="U25" s="20">
        <v>9.6887960379586548</v>
      </c>
      <c r="V25" s="20">
        <v>9.3073482506724279</v>
      </c>
      <c r="W25" s="20">
        <v>8.0474692186670023</v>
      </c>
      <c r="X25" s="20">
        <v>6.5066829891485636</v>
      </c>
      <c r="Y25" s="21">
        <v>5.40761956502564</v>
      </c>
      <c r="AA25" s="31">
        <f t="shared" si="4"/>
        <v>160.96084254838712</v>
      </c>
      <c r="AB25" s="33">
        <f t="shared" si="5"/>
        <v>6.7067017728494633</v>
      </c>
    </row>
    <row r="26" spans="1:28" ht="13.8" thickBot="1" x14ac:dyDescent="0.3">
      <c r="A26" s="8" t="s">
        <v>3</v>
      </c>
      <c r="B26" s="9">
        <v>1</v>
      </c>
      <c r="C26" s="9">
        <v>2</v>
      </c>
      <c r="D26" s="9">
        <v>3</v>
      </c>
      <c r="E26" s="9">
        <v>4</v>
      </c>
      <c r="F26" s="9">
        <v>5</v>
      </c>
      <c r="G26" s="9">
        <v>6</v>
      </c>
      <c r="H26" s="9">
        <v>7</v>
      </c>
      <c r="I26" s="9">
        <v>8</v>
      </c>
      <c r="J26" s="9">
        <v>9</v>
      </c>
      <c r="K26" s="9">
        <v>10</v>
      </c>
      <c r="L26" s="9">
        <v>11</v>
      </c>
      <c r="M26" s="9">
        <v>12</v>
      </c>
      <c r="N26" s="9">
        <v>13</v>
      </c>
      <c r="O26" s="9">
        <v>14</v>
      </c>
      <c r="P26" s="9">
        <v>15</v>
      </c>
      <c r="Q26" s="9">
        <v>16</v>
      </c>
      <c r="R26" s="9">
        <v>17</v>
      </c>
      <c r="S26" s="9">
        <v>18</v>
      </c>
      <c r="T26" s="9">
        <v>19</v>
      </c>
      <c r="U26" s="9">
        <v>20</v>
      </c>
      <c r="V26" s="9">
        <v>21</v>
      </c>
      <c r="W26" s="9">
        <v>22</v>
      </c>
      <c r="X26" s="9">
        <v>23</v>
      </c>
      <c r="Y26" s="10">
        <v>24</v>
      </c>
      <c r="AA26" s="24" t="s">
        <v>30</v>
      </c>
      <c r="AB26" s="4" t="s">
        <v>32</v>
      </c>
    </row>
    <row r="27" spans="1:28" x14ac:dyDescent="0.25">
      <c r="A27" s="6">
        <v>37032</v>
      </c>
      <c r="B27" s="13">
        <v>3.6442760000000001</v>
      </c>
      <c r="C27" s="14">
        <v>3.4956909999999999</v>
      </c>
      <c r="D27" s="14">
        <v>3.390037</v>
      </c>
      <c r="E27" s="14">
        <v>3.3369909999999998</v>
      </c>
      <c r="F27" s="14">
        <v>3.3717549999999998</v>
      </c>
      <c r="G27" s="14">
        <v>3.5839690000000002</v>
      </c>
      <c r="H27" s="14">
        <v>4.0688230000000001</v>
      </c>
      <c r="I27" s="14">
        <v>4.4624199999999998</v>
      </c>
      <c r="J27" s="14">
        <v>4.6828089999999998</v>
      </c>
      <c r="K27" s="14">
        <v>5.1229760000000004</v>
      </c>
      <c r="L27" s="14">
        <v>5.3060109999999998</v>
      </c>
      <c r="M27" s="14">
        <v>5.5192810000000003</v>
      </c>
      <c r="N27" s="14">
        <v>5.5419890000000001</v>
      </c>
      <c r="O27" s="14">
        <v>5.724132</v>
      </c>
      <c r="P27" s="14">
        <v>5.7817449999999999</v>
      </c>
      <c r="Q27" s="14">
        <v>5.8764190000000003</v>
      </c>
      <c r="R27" s="14">
        <v>5.95078</v>
      </c>
      <c r="S27" s="14">
        <v>6.0161410000000002</v>
      </c>
      <c r="T27" s="14">
        <v>5.9483110000000003</v>
      </c>
      <c r="U27" s="14">
        <v>5.6187680000000002</v>
      </c>
      <c r="V27" s="14">
        <v>5.4825699999999999</v>
      </c>
      <c r="W27" s="14">
        <v>5.3427949999999997</v>
      </c>
      <c r="X27" s="14">
        <v>4.8025820000000001</v>
      </c>
      <c r="Y27" s="15">
        <v>4.1668240000000001</v>
      </c>
      <c r="AA27" s="25">
        <f t="shared" ref="AA27:AA33" si="6">SUM(B27:Y27)</f>
        <v>116.238095</v>
      </c>
      <c r="AB27" s="27">
        <f t="shared" ref="AB27:AB33" si="7">AVERAGE(B27:Y27)</f>
        <v>4.8432539583333334</v>
      </c>
    </row>
    <row r="28" spans="1:28" x14ac:dyDescent="0.25">
      <c r="A28" s="6">
        <v>37033</v>
      </c>
      <c r="B28" s="16">
        <v>3.6673491665909377</v>
      </c>
      <c r="C28" s="17">
        <v>3.5174392897923386</v>
      </c>
      <c r="D28" s="17">
        <v>3.3938455247441128</v>
      </c>
      <c r="E28" s="17">
        <v>3.3319368175130579</v>
      </c>
      <c r="F28" s="17">
        <v>3.3701591831815008</v>
      </c>
      <c r="G28" s="17">
        <v>3.6708382099219601</v>
      </c>
      <c r="H28" s="17">
        <v>4.1628649169294922</v>
      </c>
      <c r="I28" s="17">
        <v>4.5601287844155998</v>
      </c>
      <c r="J28" s="17">
        <v>4.7216323005100875</v>
      </c>
      <c r="K28" s="17">
        <v>5.0799225452059646</v>
      </c>
      <c r="L28" s="17">
        <v>5.1801622543690016</v>
      </c>
      <c r="M28" s="17">
        <v>5.3895939845921896</v>
      </c>
      <c r="N28" s="17">
        <v>5.4436761124396691</v>
      </c>
      <c r="O28" s="17">
        <v>5.5038709793597382</v>
      </c>
      <c r="P28" s="17">
        <v>5.5916939567384558</v>
      </c>
      <c r="Q28" s="17">
        <v>5.6857388897333525</v>
      </c>
      <c r="R28" s="17">
        <v>5.7874111319377795</v>
      </c>
      <c r="S28" s="17">
        <v>5.8913962888093119</v>
      </c>
      <c r="T28" s="17">
        <v>5.8464903090214095</v>
      </c>
      <c r="U28" s="17">
        <v>5.5356330986530855</v>
      </c>
      <c r="V28" s="17">
        <v>5.3776066052949183</v>
      </c>
      <c r="W28" s="17">
        <v>5.2652084832326409</v>
      </c>
      <c r="X28" s="17">
        <v>4.7532337750288836</v>
      </c>
      <c r="Y28" s="18">
        <v>4.1268899282083815</v>
      </c>
      <c r="AA28" s="28">
        <f t="shared" si="6"/>
        <v>114.85472253622387</v>
      </c>
      <c r="AB28" s="30">
        <f t="shared" si="7"/>
        <v>4.7856134390093281</v>
      </c>
    </row>
    <row r="29" spans="1:28" x14ac:dyDescent="0.25">
      <c r="A29" s="6">
        <v>37034</v>
      </c>
      <c r="B29" s="16">
        <v>3.7807949999999999</v>
      </c>
      <c r="C29" s="17">
        <v>3.597766</v>
      </c>
      <c r="D29" s="17">
        <v>3.4673829999999999</v>
      </c>
      <c r="E29" s="17">
        <v>3.3909699999999998</v>
      </c>
      <c r="F29" s="17">
        <v>3.444264</v>
      </c>
      <c r="G29" s="17">
        <v>3.6321729999999999</v>
      </c>
      <c r="H29" s="17">
        <v>4.1435199999999996</v>
      </c>
      <c r="I29" s="17">
        <v>4.5842939999999999</v>
      </c>
      <c r="J29" s="17">
        <v>4.6921150000000003</v>
      </c>
      <c r="K29" s="17">
        <v>5.2263070000000003</v>
      </c>
      <c r="L29" s="17">
        <v>5.3162510000000003</v>
      </c>
      <c r="M29" s="17">
        <v>5.5086339999999998</v>
      </c>
      <c r="N29" s="17">
        <v>5.5989659999999999</v>
      </c>
      <c r="O29" s="17">
        <v>5.7440040000000003</v>
      </c>
      <c r="P29" s="17">
        <v>5.8083580000000001</v>
      </c>
      <c r="Q29" s="17">
        <v>5.8586679999999998</v>
      </c>
      <c r="R29" s="17">
        <v>5.9499709999999997</v>
      </c>
      <c r="S29" s="17">
        <v>6.0424740000000003</v>
      </c>
      <c r="T29" s="17">
        <v>5.9414030000000002</v>
      </c>
      <c r="U29" s="17">
        <v>5.6140970000000001</v>
      </c>
      <c r="V29" s="17">
        <v>5.459079</v>
      </c>
      <c r="W29" s="17">
        <v>5.4202560000000002</v>
      </c>
      <c r="X29" s="17">
        <v>4.8958510000000004</v>
      </c>
      <c r="Y29" s="18">
        <v>4.265339</v>
      </c>
      <c r="AA29" s="28">
        <f t="shared" si="6"/>
        <v>117.38293799999998</v>
      </c>
      <c r="AB29" s="30">
        <f t="shared" si="7"/>
        <v>4.8909557499999989</v>
      </c>
    </row>
    <row r="30" spans="1:28" x14ac:dyDescent="0.25">
      <c r="A30" s="6">
        <v>37035</v>
      </c>
      <c r="B30" s="16">
        <v>3.799445</v>
      </c>
      <c r="C30" s="17">
        <v>3.630525</v>
      </c>
      <c r="D30" s="17">
        <v>3.516686</v>
      </c>
      <c r="E30" s="17">
        <v>3.4299369999999998</v>
      </c>
      <c r="F30" s="17">
        <v>3.4564159999999999</v>
      </c>
      <c r="G30" s="17">
        <v>3.7485629999999999</v>
      </c>
      <c r="H30" s="17">
        <v>4.22342</v>
      </c>
      <c r="I30" s="17">
        <v>4.6005229999999999</v>
      </c>
      <c r="J30" s="17">
        <v>4.6923950000000003</v>
      </c>
      <c r="K30" s="17">
        <v>5.0827229999999997</v>
      </c>
      <c r="L30" s="17">
        <v>5.2599419999999997</v>
      </c>
      <c r="M30" s="17">
        <v>5.3580370000000004</v>
      </c>
      <c r="N30" s="17">
        <v>5.4309010000000004</v>
      </c>
      <c r="O30" s="17">
        <v>5.4918449999999996</v>
      </c>
      <c r="P30" s="17">
        <v>5.5050150000000002</v>
      </c>
      <c r="Q30" s="17">
        <v>5.6377959999999998</v>
      </c>
      <c r="R30" s="17">
        <v>5.6983259999999998</v>
      </c>
      <c r="S30" s="17">
        <v>5.8768099999999999</v>
      </c>
      <c r="T30" s="17">
        <v>5.7864950000000004</v>
      </c>
      <c r="U30" s="17">
        <v>5.4967540000000001</v>
      </c>
      <c r="V30" s="17">
        <v>5.3884879999999997</v>
      </c>
      <c r="W30" s="17">
        <v>5.3170039999999998</v>
      </c>
      <c r="X30" s="17">
        <v>4.8002580000000004</v>
      </c>
      <c r="Y30" s="18">
        <v>4.217066</v>
      </c>
      <c r="AA30" s="28">
        <f t="shared" si="6"/>
        <v>115.44536999999998</v>
      </c>
      <c r="AB30" s="30">
        <f t="shared" si="7"/>
        <v>4.8102237499999996</v>
      </c>
    </row>
    <row r="31" spans="1:28" x14ac:dyDescent="0.25">
      <c r="A31" s="6">
        <v>37036</v>
      </c>
      <c r="B31" s="16">
        <v>3.7563650000000002</v>
      </c>
      <c r="C31" s="17">
        <v>3.6021540000000001</v>
      </c>
      <c r="D31" s="17">
        <v>3.4535200000000001</v>
      </c>
      <c r="E31" s="17">
        <v>3.407492</v>
      </c>
      <c r="F31" s="17">
        <v>3.4353669999999998</v>
      </c>
      <c r="G31" s="17">
        <v>3.70045</v>
      </c>
      <c r="H31" s="17">
        <v>4.1634149999999996</v>
      </c>
      <c r="I31" s="17">
        <v>4.5422409999999998</v>
      </c>
      <c r="J31" s="17">
        <v>4.693028</v>
      </c>
      <c r="K31" s="17">
        <v>5.0239440000000002</v>
      </c>
      <c r="L31" s="17">
        <v>5.16831</v>
      </c>
      <c r="M31" s="17">
        <v>5.3520519999999996</v>
      </c>
      <c r="N31" s="17">
        <v>5.3526680000000004</v>
      </c>
      <c r="O31" s="17">
        <v>5.4437379999999997</v>
      </c>
      <c r="P31" s="17">
        <v>5.5177370000000003</v>
      </c>
      <c r="Q31" s="17">
        <v>5.597804</v>
      </c>
      <c r="R31" s="17">
        <v>5.6538240000000002</v>
      </c>
      <c r="S31" s="17">
        <v>5.7013369999999997</v>
      </c>
      <c r="T31" s="17">
        <v>5.6283409999999998</v>
      </c>
      <c r="U31" s="17">
        <v>5.3429289999999998</v>
      </c>
      <c r="V31" s="17">
        <v>5.1280960000000002</v>
      </c>
      <c r="W31" s="17">
        <v>5.046138</v>
      </c>
      <c r="X31" s="17">
        <v>4.645397</v>
      </c>
      <c r="Y31" s="18">
        <v>4.1613759999999997</v>
      </c>
      <c r="AA31" s="28">
        <f t="shared" si="6"/>
        <v>113.517723</v>
      </c>
      <c r="AB31" s="30">
        <f t="shared" si="7"/>
        <v>4.7299051250000002</v>
      </c>
    </row>
    <row r="32" spans="1:28" x14ac:dyDescent="0.25">
      <c r="A32" s="6">
        <v>37037</v>
      </c>
      <c r="B32" s="16">
        <v>3.7084959999999998</v>
      </c>
      <c r="C32" s="17">
        <v>3.5149520000000001</v>
      </c>
      <c r="D32" s="17">
        <v>3.400369</v>
      </c>
      <c r="E32" s="17">
        <v>3.3258290000000001</v>
      </c>
      <c r="F32" s="17">
        <v>3.332147</v>
      </c>
      <c r="G32" s="17">
        <v>3.4457429999999998</v>
      </c>
      <c r="H32" s="17">
        <v>3.6057890000000001</v>
      </c>
      <c r="I32" s="17">
        <v>3.9101539999999999</v>
      </c>
      <c r="J32" s="17">
        <v>4.3099179999999997</v>
      </c>
      <c r="K32" s="17">
        <v>4.6817099999999998</v>
      </c>
      <c r="L32" s="17">
        <v>4.739236</v>
      </c>
      <c r="M32" s="17">
        <v>4.9673670000000003</v>
      </c>
      <c r="N32" s="17">
        <v>5.0383909999999998</v>
      </c>
      <c r="O32" s="17">
        <v>5.1026680000000004</v>
      </c>
      <c r="P32" s="17">
        <v>5.1101270000000003</v>
      </c>
      <c r="Q32" s="17">
        <v>5.1503579999999998</v>
      </c>
      <c r="R32" s="17">
        <v>5.2217279999999997</v>
      </c>
      <c r="S32" s="17">
        <v>5.3072319999999999</v>
      </c>
      <c r="T32" s="17">
        <v>5.2550699999999999</v>
      </c>
      <c r="U32" s="17">
        <v>5.1293699999999998</v>
      </c>
      <c r="V32" s="17">
        <v>4.9228610000000002</v>
      </c>
      <c r="W32" s="17">
        <v>4.8376429999999999</v>
      </c>
      <c r="X32" s="17">
        <v>4.4413400000000003</v>
      </c>
      <c r="Y32" s="18">
        <v>4.0018940000000001</v>
      </c>
      <c r="AA32" s="28">
        <f t="shared" si="6"/>
        <v>106.46039199999998</v>
      </c>
      <c r="AB32" s="30">
        <f t="shared" si="7"/>
        <v>4.435849666666666</v>
      </c>
    </row>
    <row r="33" spans="1:28" ht="13.8" thickBot="1" x14ac:dyDescent="0.3">
      <c r="A33" s="6">
        <v>37038</v>
      </c>
      <c r="B33" s="19">
        <v>1.5722480000000001</v>
      </c>
      <c r="C33" s="20">
        <v>1.3633580000000001</v>
      </c>
      <c r="D33" s="20">
        <v>1.265142</v>
      </c>
      <c r="E33" s="20">
        <v>1.204159</v>
      </c>
      <c r="F33" s="20">
        <v>1.198061</v>
      </c>
      <c r="G33" s="20">
        <v>1.244524</v>
      </c>
      <c r="H33" s="20">
        <v>1.366522</v>
      </c>
      <c r="I33" s="20">
        <v>1.620406</v>
      </c>
      <c r="J33" s="20">
        <v>1.9456039999999999</v>
      </c>
      <c r="K33" s="20">
        <v>2.252192</v>
      </c>
      <c r="L33" s="20">
        <v>2.2419769999999999</v>
      </c>
      <c r="M33" s="20">
        <v>2.2826140000000001</v>
      </c>
      <c r="N33" s="20">
        <v>2.3319540000000001</v>
      </c>
      <c r="O33" s="20">
        <v>2.411921</v>
      </c>
      <c r="P33" s="20">
        <v>2.5122930000000001</v>
      </c>
      <c r="Q33" s="20">
        <v>2.5900940000000001</v>
      </c>
      <c r="R33" s="20">
        <v>2.6894909999999999</v>
      </c>
      <c r="S33" s="20">
        <v>2.8539300000000001</v>
      </c>
      <c r="T33" s="20">
        <v>2.933214</v>
      </c>
      <c r="U33" s="20">
        <v>2.8920539999999999</v>
      </c>
      <c r="V33" s="20">
        <v>2.9534549999999999</v>
      </c>
      <c r="W33" s="20">
        <v>2.8710290000000001</v>
      </c>
      <c r="X33" s="20">
        <v>2.3948480000000001</v>
      </c>
      <c r="Y33" s="21">
        <v>1.860919</v>
      </c>
      <c r="AA33" s="31">
        <f t="shared" si="6"/>
        <v>50.852009000000002</v>
      </c>
      <c r="AB33" s="33">
        <f t="shared" si="7"/>
        <v>2.1188337083333333</v>
      </c>
    </row>
    <row r="34" spans="1:28" ht="13.8" thickBot="1" x14ac:dyDescent="0.3">
      <c r="A34" s="8" t="s">
        <v>4</v>
      </c>
      <c r="B34" s="9">
        <v>1</v>
      </c>
      <c r="C34" s="9">
        <v>2</v>
      </c>
      <c r="D34" s="9">
        <v>3</v>
      </c>
      <c r="E34" s="9">
        <v>4</v>
      </c>
      <c r="F34" s="9">
        <v>5</v>
      </c>
      <c r="G34" s="9">
        <v>6</v>
      </c>
      <c r="H34" s="9">
        <v>7</v>
      </c>
      <c r="I34" s="9">
        <v>8</v>
      </c>
      <c r="J34" s="9">
        <v>9</v>
      </c>
      <c r="K34" s="9">
        <v>10</v>
      </c>
      <c r="L34" s="9">
        <v>11</v>
      </c>
      <c r="M34" s="9">
        <v>12</v>
      </c>
      <c r="N34" s="9">
        <v>13</v>
      </c>
      <c r="O34" s="9">
        <v>14</v>
      </c>
      <c r="P34" s="9">
        <v>15</v>
      </c>
      <c r="Q34" s="9">
        <v>16</v>
      </c>
      <c r="R34" s="9">
        <v>17</v>
      </c>
      <c r="S34" s="9">
        <v>18</v>
      </c>
      <c r="T34" s="9">
        <v>19</v>
      </c>
      <c r="U34" s="9">
        <v>20</v>
      </c>
      <c r="V34" s="9">
        <v>21</v>
      </c>
      <c r="W34" s="9">
        <v>22</v>
      </c>
      <c r="X34" s="9">
        <v>23</v>
      </c>
      <c r="Y34" s="10">
        <v>24</v>
      </c>
      <c r="AA34" s="24" t="s">
        <v>30</v>
      </c>
      <c r="AB34" s="4" t="s">
        <v>32</v>
      </c>
    </row>
    <row r="35" spans="1:28" x14ac:dyDescent="0.25">
      <c r="A35" s="6">
        <v>37032</v>
      </c>
      <c r="B35" s="13">
        <v>8.3228999999999997E-2</v>
      </c>
      <c r="C35" s="14">
        <v>7.8289999999999998E-2</v>
      </c>
      <c r="D35" s="14">
        <v>7.5692999999999996E-2</v>
      </c>
      <c r="E35" s="14">
        <v>7.7969999999999998E-2</v>
      </c>
      <c r="F35" s="14">
        <v>8.6141999999999996E-2</v>
      </c>
      <c r="G35" s="14">
        <v>0.10204100000000001</v>
      </c>
      <c r="H35" s="14">
        <v>0.10839799999999999</v>
      </c>
      <c r="I35" s="14">
        <v>0.106637</v>
      </c>
      <c r="J35" s="14">
        <v>0.110905</v>
      </c>
      <c r="K35" s="14">
        <v>0.116105</v>
      </c>
      <c r="L35" s="14">
        <v>0.118184</v>
      </c>
      <c r="M35" s="14">
        <v>0.12009300000000001</v>
      </c>
      <c r="N35" s="14">
        <v>0.12066300000000001</v>
      </c>
      <c r="O35" s="14">
        <v>0.12246700000000001</v>
      </c>
      <c r="P35" s="14">
        <v>0.12543099999999999</v>
      </c>
      <c r="Q35" s="14">
        <v>0.132883</v>
      </c>
      <c r="R35" s="14">
        <v>0.14214599999999999</v>
      </c>
      <c r="S35" s="14">
        <v>0.15076899999999999</v>
      </c>
      <c r="T35" s="14">
        <v>0.1628</v>
      </c>
      <c r="U35" s="14">
        <v>0.18154999999999999</v>
      </c>
      <c r="V35" s="14">
        <v>0.172178</v>
      </c>
      <c r="W35" s="14">
        <v>0.14349899999999999</v>
      </c>
      <c r="X35" s="14">
        <v>0.112912</v>
      </c>
      <c r="Y35" s="15">
        <v>9.3191999999999997E-2</v>
      </c>
      <c r="AA35" s="25">
        <f t="shared" ref="AA35:AA41" si="8">SUM(B35:Y35)</f>
        <v>2.8441770000000002</v>
      </c>
      <c r="AB35" s="27">
        <f t="shared" ref="AB35:AB41" si="9">AVERAGE(B35:Y35)</f>
        <v>0.11850737500000001</v>
      </c>
    </row>
    <row r="36" spans="1:28" x14ac:dyDescent="0.25">
      <c r="A36" s="6">
        <v>37033</v>
      </c>
      <c r="B36" s="16">
        <v>8.4007396215977165E-2</v>
      </c>
      <c r="C36" s="17">
        <v>7.8721242941488662E-2</v>
      </c>
      <c r="D36" s="17">
        <v>7.695651298367398E-2</v>
      </c>
      <c r="E36" s="17">
        <v>7.8832154296949813E-2</v>
      </c>
      <c r="F36" s="17">
        <v>8.8743767754834391E-2</v>
      </c>
      <c r="G36" s="17">
        <v>0.1059468338254195</v>
      </c>
      <c r="H36" s="17">
        <v>0.11243140942501852</v>
      </c>
      <c r="I36" s="17">
        <v>0.10723922397224565</v>
      </c>
      <c r="J36" s="17">
        <v>0.10895100288436002</v>
      </c>
      <c r="K36" s="17">
        <v>0.11174588507018211</v>
      </c>
      <c r="L36" s="17">
        <v>0.11529990606147027</v>
      </c>
      <c r="M36" s="17">
        <v>0.1207871141481773</v>
      </c>
      <c r="N36" s="17">
        <v>0.12250227188686701</v>
      </c>
      <c r="O36" s="17">
        <v>0.12550685274327703</v>
      </c>
      <c r="P36" s="17">
        <v>0.13179073464635774</v>
      </c>
      <c r="Q36" s="17">
        <v>0.14005122464443368</v>
      </c>
      <c r="R36" s="17">
        <v>0.14944254564751105</v>
      </c>
      <c r="S36" s="17">
        <v>0.15696616419144782</v>
      </c>
      <c r="T36" s="17">
        <v>0.16633555053072105</v>
      </c>
      <c r="U36" s="17">
        <v>0.18493950312559626</v>
      </c>
      <c r="V36" s="17">
        <v>0.17726433155961124</v>
      </c>
      <c r="W36" s="17">
        <v>0.1477650121326739</v>
      </c>
      <c r="X36" s="17">
        <v>0.11604183006426633</v>
      </c>
      <c r="Y36" s="18">
        <v>9.4545017471015957E-2</v>
      </c>
      <c r="AA36" s="28">
        <f t="shared" si="8"/>
        <v>2.9028134882235763</v>
      </c>
      <c r="AB36" s="30">
        <f t="shared" si="9"/>
        <v>0.12095056200931568</v>
      </c>
    </row>
    <row r="37" spans="1:28" x14ac:dyDescent="0.25">
      <c r="A37" s="6">
        <v>37034</v>
      </c>
      <c r="B37" s="16">
        <v>9.1578000000000007E-2</v>
      </c>
      <c r="C37" s="17">
        <v>8.5121000000000002E-2</v>
      </c>
      <c r="D37" s="17">
        <v>8.1026000000000001E-2</v>
      </c>
      <c r="E37" s="17">
        <v>8.1701999999999997E-2</v>
      </c>
      <c r="F37" s="17">
        <v>9.0992000000000003E-2</v>
      </c>
      <c r="G37" s="17">
        <v>0.105943</v>
      </c>
      <c r="H37" s="17">
        <v>0.112094</v>
      </c>
      <c r="I37" s="17">
        <v>0.110524</v>
      </c>
      <c r="J37" s="17">
        <v>0.11436</v>
      </c>
      <c r="K37" s="17">
        <v>0.12070500000000001</v>
      </c>
      <c r="L37" s="17">
        <v>0.12939000000000001</v>
      </c>
      <c r="M37" s="17">
        <v>0.13791800000000001</v>
      </c>
      <c r="N37" s="17">
        <v>0.14440600000000001</v>
      </c>
      <c r="O37" s="17">
        <v>0.14952499999999999</v>
      </c>
      <c r="P37" s="17">
        <v>0.16025600000000001</v>
      </c>
      <c r="Q37" s="17">
        <v>0.16763900000000001</v>
      </c>
      <c r="R37" s="17">
        <v>0.17749999999999999</v>
      </c>
      <c r="S37" s="17">
        <v>0.178536</v>
      </c>
      <c r="T37" s="17">
        <v>0.178178</v>
      </c>
      <c r="U37" s="17">
        <v>0.19708100000000001</v>
      </c>
      <c r="V37" s="17">
        <v>0.19175700000000001</v>
      </c>
      <c r="W37" s="17">
        <v>0.16226499999999999</v>
      </c>
      <c r="X37" s="17">
        <v>0.12603500000000001</v>
      </c>
      <c r="Y37" s="18">
        <v>0.103716</v>
      </c>
      <c r="AA37" s="28">
        <f t="shared" si="8"/>
        <v>3.1982469999999998</v>
      </c>
      <c r="AB37" s="30">
        <f t="shared" si="9"/>
        <v>0.13326029166666667</v>
      </c>
    </row>
    <row r="38" spans="1:28" x14ac:dyDescent="0.25">
      <c r="A38" s="6">
        <v>37035</v>
      </c>
      <c r="B38" s="16">
        <v>8.7716000000000002E-2</v>
      </c>
      <c r="C38" s="17">
        <v>8.1986000000000003E-2</v>
      </c>
      <c r="D38" s="17">
        <v>7.8571000000000002E-2</v>
      </c>
      <c r="E38" s="17">
        <v>7.9961000000000004E-2</v>
      </c>
      <c r="F38" s="17">
        <v>8.9145000000000002E-2</v>
      </c>
      <c r="G38" s="17">
        <v>0.105001</v>
      </c>
      <c r="H38" s="17">
        <v>0.110696</v>
      </c>
      <c r="I38" s="17">
        <v>0.108181</v>
      </c>
      <c r="J38" s="17">
        <v>0.111217</v>
      </c>
      <c r="K38" s="17">
        <v>0.115466</v>
      </c>
      <c r="L38" s="17">
        <v>0.119778</v>
      </c>
      <c r="M38" s="17">
        <v>0.126938</v>
      </c>
      <c r="N38" s="17">
        <v>0.13133700000000001</v>
      </c>
      <c r="O38" s="17">
        <v>0.135682</v>
      </c>
      <c r="P38" s="17">
        <v>0.14150199999999999</v>
      </c>
      <c r="Q38" s="17">
        <v>0.150642</v>
      </c>
      <c r="R38" s="17">
        <v>0.15898200000000001</v>
      </c>
      <c r="S38" s="17">
        <v>0.162467</v>
      </c>
      <c r="T38" s="17">
        <v>0.16980200000000001</v>
      </c>
      <c r="U38" s="17">
        <v>0.18948200000000001</v>
      </c>
      <c r="V38" s="17">
        <v>0.18340100000000001</v>
      </c>
      <c r="W38" s="17">
        <v>0.15549099999999999</v>
      </c>
      <c r="X38" s="17">
        <v>0.122626</v>
      </c>
      <c r="Y38" s="18">
        <v>0.100342</v>
      </c>
      <c r="AA38" s="28">
        <f t="shared" si="8"/>
        <v>3.0164119999999994</v>
      </c>
      <c r="AB38" s="30">
        <f t="shared" si="9"/>
        <v>0.1256838333333333</v>
      </c>
    </row>
    <row r="39" spans="1:28" x14ac:dyDescent="0.25">
      <c r="A39" s="6">
        <v>37036</v>
      </c>
      <c r="B39" s="16">
        <v>5.9030000000000003E-3</v>
      </c>
      <c r="C39" s="17">
        <v>5.6540000000000002E-3</v>
      </c>
      <c r="D39" s="17">
        <v>5.4180000000000001E-3</v>
      </c>
      <c r="E39" s="17">
        <v>5.5139999999999998E-3</v>
      </c>
      <c r="F39" s="17">
        <v>5.842E-3</v>
      </c>
      <c r="G39" s="17">
        <v>6.0679999999999996E-3</v>
      </c>
      <c r="H39" s="17">
        <v>6.4689999999999999E-3</v>
      </c>
      <c r="I39" s="17">
        <v>6.5339999999999999E-3</v>
      </c>
      <c r="J39" s="17">
        <v>6.7099999999999998E-3</v>
      </c>
      <c r="K39" s="17">
        <v>7.0049999999999999E-3</v>
      </c>
      <c r="L39" s="17">
        <v>7.4669999999999997E-3</v>
      </c>
      <c r="M39" s="17">
        <v>7.9310000000000005E-3</v>
      </c>
      <c r="N39" s="17">
        <v>8.4340000000000005E-3</v>
      </c>
      <c r="O39" s="17">
        <v>8.9239999999999996E-3</v>
      </c>
      <c r="P39" s="17">
        <v>9.3980000000000001E-3</v>
      </c>
      <c r="Q39" s="17">
        <v>9.6480000000000003E-3</v>
      </c>
      <c r="R39" s="17">
        <v>9.809E-3</v>
      </c>
      <c r="S39" s="17">
        <v>9.5130000000000006E-3</v>
      </c>
      <c r="T39" s="17">
        <v>9.3760000000000007E-3</v>
      </c>
      <c r="U39" s="17">
        <v>1.0085E-2</v>
      </c>
      <c r="V39" s="17">
        <v>1.0019E-2</v>
      </c>
      <c r="W39" s="17">
        <v>9.136E-3</v>
      </c>
      <c r="X39" s="17">
        <v>7.7489999999999998E-3</v>
      </c>
      <c r="Y39" s="18">
        <v>6.7429999999999999E-3</v>
      </c>
      <c r="AA39" s="28">
        <f t="shared" si="8"/>
        <v>0.18534900000000001</v>
      </c>
      <c r="AB39" s="30">
        <f t="shared" si="9"/>
        <v>7.7228750000000006E-3</v>
      </c>
    </row>
    <row r="40" spans="1:28" x14ac:dyDescent="0.25">
      <c r="A40" s="6">
        <v>37037</v>
      </c>
      <c r="B40" s="16">
        <v>6.2170000000000003E-3</v>
      </c>
      <c r="C40" s="17">
        <v>5.862E-3</v>
      </c>
      <c r="D40" s="17">
        <v>5.5719999999999997E-3</v>
      </c>
      <c r="E40" s="17">
        <v>5.4939999999999998E-3</v>
      </c>
      <c r="F40" s="17">
        <v>5.5690000000000002E-3</v>
      </c>
      <c r="G40" s="17">
        <v>5.5989999999999998E-3</v>
      </c>
      <c r="H40" s="17">
        <v>6.0260000000000001E-3</v>
      </c>
      <c r="I40" s="17">
        <v>6.5290000000000001E-3</v>
      </c>
      <c r="J40" s="17">
        <v>7.0889999999999998E-3</v>
      </c>
      <c r="K40" s="17">
        <v>7.5659999999999998E-3</v>
      </c>
      <c r="L40" s="17">
        <v>7.9959999999999996E-3</v>
      </c>
      <c r="M40" s="17">
        <v>8.4729999999999996E-3</v>
      </c>
      <c r="N40" s="17">
        <v>8.9630000000000005E-3</v>
      </c>
      <c r="O40" s="17">
        <v>9.3939999999999996E-3</v>
      </c>
      <c r="P40" s="17">
        <v>9.7689999999999999E-3</v>
      </c>
      <c r="Q40" s="17">
        <v>1.0097E-2</v>
      </c>
      <c r="R40" s="17">
        <v>1.0203E-2</v>
      </c>
      <c r="S40" s="17">
        <v>9.8600000000000007E-3</v>
      </c>
      <c r="T40" s="17">
        <v>9.6480000000000003E-3</v>
      </c>
      <c r="U40" s="17">
        <v>1.0397999999999999E-2</v>
      </c>
      <c r="V40" s="17">
        <v>1.0194E-2</v>
      </c>
      <c r="W40" s="17">
        <v>9.2519999999999998E-3</v>
      </c>
      <c r="X40" s="17">
        <v>8.0140000000000003E-3</v>
      </c>
      <c r="Y40" s="18">
        <v>7.0239999999999999E-3</v>
      </c>
      <c r="AA40" s="28">
        <f t="shared" si="8"/>
        <v>0.19080799999999998</v>
      </c>
      <c r="AB40" s="30">
        <f t="shared" si="9"/>
        <v>7.9503333333333318E-3</v>
      </c>
    </row>
    <row r="41" spans="1:28" ht="13.8" thickBot="1" x14ac:dyDescent="0.3">
      <c r="A41" s="6">
        <v>37038</v>
      </c>
      <c r="B41" s="19">
        <v>5.8939999999999999E-3</v>
      </c>
      <c r="C41" s="20">
        <v>5.5750000000000001E-3</v>
      </c>
      <c r="D41" s="20">
        <v>5.4120000000000001E-3</v>
      </c>
      <c r="E41" s="20">
        <v>5.3439999999999998E-3</v>
      </c>
      <c r="F41" s="20">
        <v>5.3540000000000003E-3</v>
      </c>
      <c r="G41" s="20">
        <v>5.4380000000000001E-3</v>
      </c>
      <c r="H41" s="20">
        <v>5.7869999999999996E-3</v>
      </c>
      <c r="I41" s="20">
        <v>6.476E-3</v>
      </c>
      <c r="J41" s="20">
        <v>6.8890000000000002E-3</v>
      </c>
      <c r="K41" s="20">
        <v>7.2129999999999998E-3</v>
      </c>
      <c r="L41" s="20">
        <v>7.3850000000000001E-3</v>
      </c>
      <c r="M41" s="20">
        <v>7.5649999999999997E-3</v>
      </c>
      <c r="N41" s="20">
        <v>7.6969999999999998E-3</v>
      </c>
      <c r="O41" s="20">
        <v>7.835E-3</v>
      </c>
      <c r="P41" s="20">
        <v>8.0960000000000008E-3</v>
      </c>
      <c r="Q41" s="20">
        <v>8.2559999999999995E-3</v>
      </c>
      <c r="R41" s="20">
        <v>8.2640000000000005E-3</v>
      </c>
      <c r="S41" s="20">
        <v>8.3239999999999998E-3</v>
      </c>
      <c r="T41" s="20">
        <v>8.8100000000000001E-3</v>
      </c>
      <c r="U41" s="20">
        <v>9.8689999999999993E-3</v>
      </c>
      <c r="V41" s="20">
        <v>9.4820000000000008E-3</v>
      </c>
      <c r="W41" s="20">
        <v>8.4250000000000002E-3</v>
      </c>
      <c r="X41" s="20">
        <v>7.0289999999999997E-3</v>
      </c>
      <c r="Y41" s="21">
        <v>6.084E-3</v>
      </c>
      <c r="AA41" s="31">
        <f t="shared" si="8"/>
        <v>0.17250299999999999</v>
      </c>
      <c r="AB41" s="33">
        <f t="shared" si="9"/>
        <v>7.1876249999999996E-3</v>
      </c>
    </row>
    <row r="42" spans="1:28" ht="13.8" thickBot="1" x14ac:dyDescent="0.3">
      <c r="A42" s="8" t="s">
        <v>5</v>
      </c>
      <c r="B42" s="9">
        <v>1</v>
      </c>
      <c r="C42" s="9">
        <v>2</v>
      </c>
      <c r="D42" s="9">
        <v>3</v>
      </c>
      <c r="E42" s="9">
        <v>4</v>
      </c>
      <c r="F42" s="9">
        <v>5</v>
      </c>
      <c r="G42" s="9">
        <v>6</v>
      </c>
      <c r="H42" s="9">
        <v>7</v>
      </c>
      <c r="I42" s="9">
        <v>8</v>
      </c>
      <c r="J42" s="9">
        <v>9</v>
      </c>
      <c r="K42" s="9">
        <v>10</v>
      </c>
      <c r="L42" s="9">
        <v>11</v>
      </c>
      <c r="M42" s="9">
        <v>12</v>
      </c>
      <c r="N42" s="9">
        <v>13</v>
      </c>
      <c r="O42" s="9">
        <v>14</v>
      </c>
      <c r="P42" s="9">
        <v>15</v>
      </c>
      <c r="Q42" s="9">
        <v>16</v>
      </c>
      <c r="R42" s="9">
        <v>17</v>
      </c>
      <c r="S42" s="9">
        <v>18</v>
      </c>
      <c r="T42" s="9">
        <v>19</v>
      </c>
      <c r="U42" s="9">
        <v>20</v>
      </c>
      <c r="V42" s="9">
        <v>21</v>
      </c>
      <c r="W42" s="9">
        <v>22</v>
      </c>
      <c r="X42" s="9">
        <v>23</v>
      </c>
      <c r="Y42" s="10">
        <v>24</v>
      </c>
      <c r="AA42" s="24" t="s">
        <v>30</v>
      </c>
      <c r="AB42" s="4" t="s">
        <v>32</v>
      </c>
    </row>
    <row r="43" spans="1:28" x14ac:dyDescent="0.25">
      <c r="A43" s="6">
        <v>37032</v>
      </c>
      <c r="B43" s="13">
        <v>41.808354999999999</v>
      </c>
      <c r="C43" s="14">
        <v>40.990200000000002</v>
      </c>
      <c r="D43" s="14">
        <v>40.636935999999999</v>
      </c>
      <c r="E43" s="14">
        <v>40.936701999999997</v>
      </c>
      <c r="F43" s="14">
        <v>42.223759999999999</v>
      </c>
      <c r="G43" s="14">
        <v>45.497942000000002</v>
      </c>
      <c r="H43" s="14">
        <v>48.804316</v>
      </c>
      <c r="I43" s="14">
        <v>52.401409000000001</v>
      </c>
      <c r="J43" s="14">
        <v>56.067269000000003</v>
      </c>
      <c r="K43" s="14">
        <v>58.404986000000001</v>
      </c>
      <c r="L43" s="14">
        <v>60.529238999999997</v>
      </c>
      <c r="M43" s="14">
        <v>61.454833999999998</v>
      </c>
      <c r="N43" s="14">
        <v>62.337840999999997</v>
      </c>
      <c r="O43" s="14">
        <v>62.974705</v>
      </c>
      <c r="P43" s="14">
        <v>63.177309999999999</v>
      </c>
      <c r="Q43" s="14">
        <v>62.953741000000001</v>
      </c>
      <c r="R43" s="14">
        <v>62.370320999999997</v>
      </c>
      <c r="S43" s="14">
        <v>60.904283999999997</v>
      </c>
      <c r="T43" s="14">
        <v>58.453834000000001</v>
      </c>
      <c r="U43" s="14">
        <v>58.000135999999998</v>
      </c>
      <c r="V43" s="14">
        <v>57.361125999999999</v>
      </c>
      <c r="W43" s="14">
        <v>54.308357999999998</v>
      </c>
      <c r="X43" s="14">
        <v>50.434080999999999</v>
      </c>
      <c r="Y43" s="15">
        <v>46.711264</v>
      </c>
      <c r="AA43" s="25">
        <f t="shared" ref="AA43:AA49" si="10">SUM(B43:Y43)</f>
        <v>1289.7429490000002</v>
      </c>
      <c r="AB43" s="27">
        <f t="shared" ref="AB43:AB49" si="11">AVERAGE(B43:Y43)</f>
        <v>53.739289541666672</v>
      </c>
    </row>
    <row r="44" spans="1:28" x14ac:dyDescent="0.25">
      <c r="A44" s="6">
        <v>37033</v>
      </c>
      <c r="B44" s="16">
        <v>44.364840539413251</v>
      </c>
      <c r="C44" s="17">
        <v>43.313736923465491</v>
      </c>
      <c r="D44" s="17">
        <v>42.91584732479555</v>
      </c>
      <c r="E44" s="17">
        <v>42.915815717740266</v>
      </c>
      <c r="F44" s="17">
        <v>44.121859631073505</v>
      </c>
      <c r="G44" s="17">
        <v>47.119545427701681</v>
      </c>
      <c r="H44" s="17">
        <v>50.516321399891289</v>
      </c>
      <c r="I44" s="17">
        <v>53.770527901422739</v>
      </c>
      <c r="J44" s="17">
        <v>57.371104376650351</v>
      </c>
      <c r="K44" s="17">
        <v>59.821719520366841</v>
      </c>
      <c r="L44" s="17">
        <v>61.637248247470495</v>
      </c>
      <c r="M44" s="17">
        <v>62.505071598572236</v>
      </c>
      <c r="N44" s="17">
        <v>63.53303473513737</v>
      </c>
      <c r="O44" s="17">
        <v>64.127622613098239</v>
      </c>
      <c r="P44" s="17">
        <v>64.283216024786697</v>
      </c>
      <c r="Q44" s="17">
        <v>64.239608825761337</v>
      </c>
      <c r="R44" s="17">
        <v>63.665469014949458</v>
      </c>
      <c r="S44" s="17">
        <v>62.234661852197625</v>
      </c>
      <c r="T44" s="17">
        <v>59.825510379335483</v>
      </c>
      <c r="U44" s="17">
        <v>59.154138705768169</v>
      </c>
      <c r="V44" s="17">
        <v>58.555025281278482</v>
      </c>
      <c r="W44" s="17">
        <v>55.299318280169757</v>
      </c>
      <c r="X44" s="17">
        <v>51.179855269823328</v>
      </c>
      <c r="Y44" s="18">
        <v>47.115970200959289</v>
      </c>
      <c r="AA44" s="28">
        <f t="shared" si="10"/>
        <v>1323.587069791829</v>
      </c>
      <c r="AB44" s="30">
        <f t="shared" si="11"/>
        <v>55.149461241326208</v>
      </c>
    </row>
    <row r="45" spans="1:28" x14ac:dyDescent="0.25">
      <c r="A45" s="6">
        <v>37034</v>
      </c>
      <c r="B45" s="16">
        <v>45.715204999999997</v>
      </c>
      <c r="C45" s="17">
        <v>44.711817000000003</v>
      </c>
      <c r="D45" s="17">
        <v>44.308267000000001</v>
      </c>
      <c r="E45" s="17">
        <v>44.153528000000001</v>
      </c>
      <c r="F45" s="17">
        <v>45.615166000000002</v>
      </c>
      <c r="G45" s="17">
        <v>49.263233</v>
      </c>
      <c r="H45" s="17">
        <v>52.662201000000003</v>
      </c>
      <c r="I45" s="17">
        <v>55.811784000000003</v>
      </c>
      <c r="J45" s="17">
        <v>60.084991000000002</v>
      </c>
      <c r="K45" s="17">
        <v>62.559204999999999</v>
      </c>
      <c r="L45" s="17">
        <v>65.607986999999994</v>
      </c>
      <c r="M45" s="17">
        <v>67.070385999999999</v>
      </c>
      <c r="N45" s="17">
        <v>68.015050000000002</v>
      </c>
      <c r="O45" s="17">
        <v>68.766304000000005</v>
      </c>
      <c r="P45" s="17">
        <v>69.475986000000006</v>
      </c>
      <c r="Q45" s="17">
        <v>69.184719000000001</v>
      </c>
      <c r="R45" s="17">
        <v>68.574741000000003</v>
      </c>
      <c r="S45" s="17">
        <v>66.840078000000005</v>
      </c>
      <c r="T45" s="17">
        <v>63.235762000000001</v>
      </c>
      <c r="U45" s="17">
        <v>62.252721000000001</v>
      </c>
      <c r="V45" s="17">
        <v>61.598807000000001</v>
      </c>
      <c r="W45" s="17">
        <v>57.625923999999998</v>
      </c>
      <c r="X45" s="17">
        <v>52.836982999999996</v>
      </c>
      <c r="Y45" s="18">
        <v>48.919601999999998</v>
      </c>
      <c r="AA45" s="28">
        <f t="shared" si="10"/>
        <v>1394.890447</v>
      </c>
      <c r="AB45" s="30">
        <f t="shared" si="11"/>
        <v>58.120435291666666</v>
      </c>
    </row>
    <row r="46" spans="1:28" x14ac:dyDescent="0.25">
      <c r="A46" s="6">
        <v>37035</v>
      </c>
      <c r="B46" s="16">
        <v>46.035054000000002</v>
      </c>
      <c r="C46" s="17">
        <v>45.186937999999998</v>
      </c>
      <c r="D46" s="17">
        <v>44.816969999999998</v>
      </c>
      <c r="E46" s="17">
        <v>44.503883999999999</v>
      </c>
      <c r="F46" s="17">
        <v>46.048257</v>
      </c>
      <c r="G46" s="17">
        <v>49.484014000000002</v>
      </c>
      <c r="H46" s="17">
        <v>52.986583000000003</v>
      </c>
      <c r="I46" s="17">
        <v>56.166414000000003</v>
      </c>
      <c r="J46" s="17">
        <v>60.521014999999998</v>
      </c>
      <c r="K46" s="17">
        <v>62.685479000000001</v>
      </c>
      <c r="L46" s="17">
        <v>66.039350999999996</v>
      </c>
      <c r="M46" s="17">
        <v>66.931565000000006</v>
      </c>
      <c r="N46" s="17">
        <v>67.918164000000004</v>
      </c>
      <c r="O46" s="17">
        <v>69.014887000000002</v>
      </c>
      <c r="P46" s="17">
        <v>69.153490000000005</v>
      </c>
      <c r="Q46" s="17">
        <v>68.866015000000004</v>
      </c>
      <c r="R46" s="17">
        <v>68.221386999999993</v>
      </c>
      <c r="S46" s="17">
        <v>66.474007999999998</v>
      </c>
      <c r="T46" s="17">
        <v>62.937137999999997</v>
      </c>
      <c r="U46" s="17">
        <v>62.204416000000002</v>
      </c>
      <c r="V46" s="17">
        <v>61.545045999999999</v>
      </c>
      <c r="W46" s="17">
        <v>57.508262000000002</v>
      </c>
      <c r="X46" s="17">
        <v>52.827443000000002</v>
      </c>
      <c r="Y46" s="18">
        <v>48.903782</v>
      </c>
      <c r="AA46" s="28">
        <f t="shared" si="10"/>
        <v>1396.979562</v>
      </c>
      <c r="AB46" s="30">
        <f t="shared" si="11"/>
        <v>58.207481749999999</v>
      </c>
    </row>
    <row r="47" spans="1:28" x14ac:dyDescent="0.25">
      <c r="A47" s="6">
        <v>37036</v>
      </c>
      <c r="B47" s="16">
        <v>45.827857999999999</v>
      </c>
      <c r="C47" s="17">
        <v>44.933410000000002</v>
      </c>
      <c r="D47" s="17">
        <v>44.489991000000003</v>
      </c>
      <c r="E47" s="17">
        <v>44.410366000000003</v>
      </c>
      <c r="F47" s="17">
        <v>45.821666999999998</v>
      </c>
      <c r="G47" s="17">
        <v>49.187162000000001</v>
      </c>
      <c r="H47" s="17">
        <v>52.608514999999997</v>
      </c>
      <c r="I47" s="17">
        <v>55.723475999999998</v>
      </c>
      <c r="J47" s="17">
        <v>59.623156999999999</v>
      </c>
      <c r="K47" s="17">
        <v>61.568345999999998</v>
      </c>
      <c r="L47" s="17">
        <v>64.593259000000003</v>
      </c>
      <c r="M47" s="17">
        <v>65.513554999999997</v>
      </c>
      <c r="N47" s="17">
        <v>66.319449000000006</v>
      </c>
      <c r="O47" s="17">
        <v>66.947907000000001</v>
      </c>
      <c r="P47" s="17">
        <v>67.150640999999993</v>
      </c>
      <c r="Q47" s="17">
        <v>66.605637999999999</v>
      </c>
      <c r="R47" s="17">
        <v>65.465057999999999</v>
      </c>
      <c r="S47" s="17">
        <v>63.214508000000002</v>
      </c>
      <c r="T47" s="17">
        <v>59.331476000000002</v>
      </c>
      <c r="U47" s="17">
        <v>58.707383</v>
      </c>
      <c r="V47" s="17">
        <v>58.574097999999999</v>
      </c>
      <c r="W47" s="17">
        <v>55.477181999999999</v>
      </c>
      <c r="X47" s="17">
        <v>51.551304999999999</v>
      </c>
      <c r="Y47" s="18">
        <v>48.189798000000003</v>
      </c>
      <c r="AA47" s="28">
        <f t="shared" si="10"/>
        <v>1361.8352050000001</v>
      </c>
      <c r="AB47" s="30">
        <f t="shared" si="11"/>
        <v>56.743133541666673</v>
      </c>
    </row>
    <row r="48" spans="1:28" x14ac:dyDescent="0.25">
      <c r="A48" s="6">
        <v>37037</v>
      </c>
      <c r="B48" s="16">
        <v>43.981862</v>
      </c>
      <c r="C48" s="17">
        <v>43.015631999999997</v>
      </c>
      <c r="D48" s="17">
        <v>42.634388000000001</v>
      </c>
      <c r="E48" s="17">
        <v>42.487727</v>
      </c>
      <c r="F48" s="17">
        <v>43.551254999999998</v>
      </c>
      <c r="G48" s="17">
        <v>46.262295999999999</v>
      </c>
      <c r="H48" s="17">
        <v>48.693024999999999</v>
      </c>
      <c r="I48" s="17">
        <v>50.131543000000001</v>
      </c>
      <c r="J48" s="17">
        <v>52.091715000000001</v>
      </c>
      <c r="K48" s="17">
        <v>54.446644999999997</v>
      </c>
      <c r="L48" s="17">
        <v>56.965401</v>
      </c>
      <c r="M48" s="17">
        <v>57.539484000000002</v>
      </c>
      <c r="N48" s="17">
        <v>57.923915999999998</v>
      </c>
      <c r="O48" s="17">
        <v>58.320113999999997</v>
      </c>
      <c r="P48" s="17">
        <v>58.296047999999999</v>
      </c>
      <c r="Q48" s="17">
        <v>58.142820999999998</v>
      </c>
      <c r="R48" s="17">
        <v>57.817549</v>
      </c>
      <c r="S48" s="17">
        <v>56.552058000000002</v>
      </c>
      <c r="T48" s="17">
        <v>54.834249</v>
      </c>
      <c r="U48" s="17">
        <v>54.355826</v>
      </c>
      <c r="V48" s="17">
        <v>54.233533999999999</v>
      </c>
      <c r="W48" s="17">
        <v>51.801637999999997</v>
      </c>
      <c r="X48" s="17">
        <v>48.509538999999997</v>
      </c>
      <c r="Y48" s="18">
        <v>45.467790000000001</v>
      </c>
      <c r="AA48" s="28">
        <f t="shared" si="10"/>
        <v>1238.0560549999998</v>
      </c>
      <c r="AB48" s="30">
        <f t="shared" si="11"/>
        <v>51.585668958333322</v>
      </c>
    </row>
    <row r="49" spans="1:28" ht="13.8" thickBot="1" x14ac:dyDescent="0.3">
      <c r="A49" s="7">
        <v>37038</v>
      </c>
      <c r="B49" s="19">
        <v>42.251632000000001</v>
      </c>
      <c r="C49" s="20">
        <v>41.288094999999998</v>
      </c>
      <c r="D49" s="20">
        <v>40.926076000000002</v>
      </c>
      <c r="E49" s="20">
        <v>40.952043000000003</v>
      </c>
      <c r="F49" s="20">
        <v>41.922491999999998</v>
      </c>
      <c r="G49" s="20">
        <v>44.382018000000002</v>
      </c>
      <c r="H49" s="20">
        <v>46.845927000000003</v>
      </c>
      <c r="I49" s="20">
        <v>48.307020999999999</v>
      </c>
      <c r="J49" s="20">
        <v>49.959263999999997</v>
      </c>
      <c r="K49" s="20">
        <v>51.654204</v>
      </c>
      <c r="L49" s="20">
        <v>53.613728000000002</v>
      </c>
      <c r="M49" s="20">
        <v>54.376671999999999</v>
      </c>
      <c r="N49" s="20">
        <v>55.367756999999997</v>
      </c>
      <c r="O49" s="20">
        <v>56.408760000000001</v>
      </c>
      <c r="P49" s="20">
        <v>56.142237999999999</v>
      </c>
      <c r="Q49" s="20">
        <v>56.578541999999999</v>
      </c>
      <c r="R49" s="20">
        <v>56.375452000000003</v>
      </c>
      <c r="S49" s="20">
        <v>55.591473000000001</v>
      </c>
      <c r="T49" s="20">
        <v>54.234132000000002</v>
      </c>
      <c r="U49" s="20">
        <v>53.481546000000002</v>
      </c>
      <c r="V49" s="20">
        <v>52.903036</v>
      </c>
      <c r="W49" s="20">
        <v>50.436554000000001</v>
      </c>
      <c r="X49" s="20">
        <v>47.491107</v>
      </c>
      <c r="Y49" s="21">
        <v>44.487282999999998</v>
      </c>
      <c r="AA49" s="31">
        <f t="shared" si="10"/>
        <v>1195.977052</v>
      </c>
      <c r="AB49" s="33">
        <f t="shared" si="11"/>
        <v>49.832377166666667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9"/>
  <sheetViews>
    <sheetView showGridLines="0" defaultGridColor="0" colorId="8" zoomScale="75" workbookViewId="0"/>
  </sheetViews>
  <sheetFormatPr defaultRowHeight="13.2" x14ac:dyDescent="0.25"/>
  <cols>
    <col min="1" max="1" width="11.33203125" style="1" customWidth="1"/>
    <col min="2" max="2" width="6.5546875" customWidth="1"/>
    <col min="3" max="25" width="6.5546875" bestFit="1" customWidth="1"/>
    <col min="26" max="26" width="1.5546875" customWidth="1"/>
    <col min="27" max="27" width="12.109375" style="23" bestFit="1" customWidth="1"/>
    <col min="28" max="28" width="11" style="23" bestFit="1" customWidth="1"/>
  </cols>
  <sheetData>
    <row r="1" spans="1:28" ht="13.8" thickBot="1" x14ac:dyDescent="0.3">
      <c r="A1" s="2" t="s">
        <v>15</v>
      </c>
    </row>
    <row r="2" spans="1:28" ht="13.8" thickBot="1" x14ac:dyDescent="0.3">
      <c r="A2" s="8" t="s">
        <v>0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3">
        <v>21</v>
      </c>
      <c r="W2" s="3">
        <v>22</v>
      </c>
      <c r="X2" s="3">
        <v>23</v>
      </c>
      <c r="Y2" s="4">
        <v>24</v>
      </c>
      <c r="AA2" s="24" t="s">
        <v>30</v>
      </c>
      <c r="AB2" s="4" t="s">
        <v>32</v>
      </c>
    </row>
    <row r="3" spans="1:28" x14ac:dyDescent="0.25">
      <c r="A3" s="5">
        <v>37032</v>
      </c>
      <c r="B3" s="13">
        <v>50.273752210008034</v>
      </c>
      <c r="C3" s="14">
        <v>49.371575996958207</v>
      </c>
      <c r="D3" s="14">
        <v>48.773919410947805</v>
      </c>
      <c r="E3" s="14">
        <v>48.261542000522105</v>
      </c>
      <c r="F3" s="14">
        <v>48.004383804566466</v>
      </c>
      <c r="G3" s="14">
        <v>48.795996637399085</v>
      </c>
      <c r="H3" s="14">
        <v>50.378325491867713</v>
      </c>
      <c r="I3" s="14">
        <v>52.450306411770079</v>
      </c>
      <c r="J3" s="14">
        <v>54.07538248787769</v>
      </c>
      <c r="K3" s="14">
        <v>57.402647870514066</v>
      </c>
      <c r="L3" s="14">
        <v>57.925829091625509</v>
      </c>
      <c r="M3" s="14">
        <v>59.149557924365425</v>
      </c>
      <c r="N3" s="14">
        <v>59.952263778577205</v>
      </c>
      <c r="O3" s="14">
        <v>60.084356463936594</v>
      </c>
      <c r="P3" s="14">
        <v>61.356124074080327</v>
      </c>
      <c r="Q3" s="14">
        <v>62.832474331685546</v>
      </c>
      <c r="R3" s="14">
        <v>64.033478158472732</v>
      </c>
      <c r="S3" s="14">
        <v>63.90719861665486</v>
      </c>
      <c r="T3" s="14">
        <v>62.78731838821443</v>
      </c>
      <c r="U3" s="14">
        <v>59.673997282605569</v>
      </c>
      <c r="V3" s="14">
        <v>58.509877685626044</v>
      </c>
      <c r="W3" s="14">
        <v>58.234199314489466</v>
      </c>
      <c r="X3" s="14">
        <v>55.827652463890033</v>
      </c>
      <c r="Y3" s="15">
        <v>52.907371873196446</v>
      </c>
      <c r="AA3" s="25">
        <f>SUM(B3:Y3)</f>
        <v>1344.9695317698513</v>
      </c>
      <c r="AB3" s="27">
        <f>AVERAGE(B3:Y3)</f>
        <v>56.040397157077138</v>
      </c>
    </row>
    <row r="4" spans="1:28" x14ac:dyDescent="0.25">
      <c r="A4" s="5">
        <v>37033</v>
      </c>
      <c r="B4" s="16">
        <v>49.193314229238176</v>
      </c>
      <c r="C4" s="17">
        <v>48.386461571995319</v>
      </c>
      <c r="D4" s="17">
        <v>47.871615170267624</v>
      </c>
      <c r="E4" s="17">
        <v>47.549186253770252</v>
      </c>
      <c r="F4" s="17">
        <v>47.540277806725854</v>
      </c>
      <c r="G4" s="17">
        <v>48.699748628159838</v>
      </c>
      <c r="H4" s="17">
        <v>50.660420874557111</v>
      </c>
      <c r="I4" s="17">
        <v>52.614163982290613</v>
      </c>
      <c r="J4" s="17">
        <v>53.408998842810526</v>
      </c>
      <c r="K4" s="17">
        <v>54.75697510145239</v>
      </c>
      <c r="L4" s="17">
        <v>55.706671493386089</v>
      </c>
      <c r="M4" s="17">
        <v>56.72988507128909</v>
      </c>
      <c r="N4" s="17">
        <v>57.416485978510792</v>
      </c>
      <c r="O4" s="17">
        <v>57.441167221759059</v>
      </c>
      <c r="P4" s="17">
        <v>58.246711175425432</v>
      </c>
      <c r="Q4" s="17">
        <v>59.390540391518698</v>
      </c>
      <c r="R4" s="17">
        <v>60.330091898040322</v>
      </c>
      <c r="S4" s="17">
        <v>60.320938041830878</v>
      </c>
      <c r="T4" s="17">
        <v>59.540869448259429</v>
      </c>
      <c r="U4" s="17">
        <v>57.094279619915781</v>
      </c>
      <c r="V4" s="17">
        <v>56.536952073562794</v>
      </c>
      <c r="W4" s="17">
        <v>56.190958402591122</v>
      </c>
      <c r="X4" s="17">
        <v>53.941206254055892</v>
      </c>
      <c r="Y4" s="18">
        <v>51.298069235925887</v>
      </c>
      <c r="AA4" s="28">
        <f t="shared" ref="AA4:AA9" si="0">SUM(B4:Y4)</f>
        <v>1300.8659887673391</v>
      </c>
      <c r="AB4" s="30">
        <f t="shared" ref="AB4:AB9" si="1">AVERAGE(B4:Y4)</f>
        <v>54.202749531972465</v>
      </c>
    </row>
    <row r="5" spans="1:28" x14ac:dyDescent="0.25">
      <c r="A5" s="5">
        <v>37034</v>
      </c>
      <c r="B5" s="16">
        <v>48.965701546716907</v>
      </c>
      <c r="C5" s="17">
        <v>48.161406930734145</v>
      </c>
      <c r="D5" s="17">
        <v>47.665029537448937</v>
      </c>
      <c r="E5" s="17">
        <v>47.377964415411469</v>
      </c>
      <c r="F5" s="17">
        <v>47.405483118141881</v>
      </c>
      <c r="G5" s="17">
        <v>48.565852301589736</v>
      </c>
      <c r="H5" s="17">
        <v>50.677831873619304</v>
      </c>
      <c r="I5" s="17">
        <v>52.603383479106682</v>
      </c>
      <c r="J5" s="17">
        <v>53.39512562930085</v>
      </c>
      <c r="K5" s="17">
        <v>54.359931924250198</v>
      </c>
      <c r="L5" s="17">
        <v>55.563431381288915</v>
      </c>
      <c r="M5" s="17">
        <v>56.434893441032159</v>
      </c>
      <c r="N5" s="17">
        <v>57.080051792480347</v>
      </c>
      <c r="O5" s="17">
        <v>57.173183943235074</v>
      </c>
      <c r="P5" s="17">
        <v>57.793064438066637</v>
      </c>
      <c r="Q5" s="17">
        <v>58.760999509115415</v>
      </c>
      <c r="R5" s="17">
        <v>59.582763956158381</v>
      </c>
      <c r="S5" s="17">
        <v>59.572752744033956</v>
      </c>
      <c r="T5" s="17">
        <v>58.661619490072468</v>
      </c>
      <c r="U5" s="17">
        <v>56.462488569500621</v>
      </c>
      <c r="V5" s="17">
        <v>56.030169460401162</v>
      </c>
      <c r="W5" s="17">
        <v>55.795950006389802</v>
      </c>
      <c r="X5" s="17">
        <v>53.565181129406042</v>
      </c>
      <c r="Y5" s="18">
        <v>51.068710956570328</v>
      </c>
      <c r="AA5" s="28">
        <f t="shared" si="0"/>
        <v>1292.7229715740714</v>
      </c>
      <c r="AB5" s="30">
        <f t="shared" si="1"/>
        <v>53.863457148919643</v>
      </c>
    </row>
    <row r="6" spans="1:28" x14ac:dyDescent="0.25">
      <c r="A6" s="5">
        <v>37035</v>
      </c>
      <c r="B6" s="16">
        <v>49.274213300159033</v>
      </c>
      <c r="C6" s="17">
        <v>48.39484779585645</v>
      </c>
      <c r="D6" s="17">
        <v>47.944134720370577</v>
      </c>
      <c r="E6" s="17">
        <v>47.62708037921098</v>
      </c>
      <c r="F6" s="17">
        <v>47.541360504415977</v>
      </c>
      <c r="G6" s="17">
        <v>48.700232916750487</v>
      </c>
      <c r="H6" s="17">
        <v>50.731687674199435</v>
      </c>
      <c r="I6" s="17">
        <v>52.614250573431676</v>
      </c>
      <c r="J6" s="17">
        <v>53.415866170380603</v>
      </c>
      <c r="K6" s="17">
        <v>54.850280211162669</v>
      </c>
      <c r="L6" s="17">
        <v>55.856501263677409</v>
      </c>
      <c r="M6" s="17">
        <v>56.732880200219391</v>
      </c>
      <c r="N6" s="17">
        <v>57.426635004230278</v>
      </c>
      <c r="O6" s="17">
        <v>57.535234462761906</v>
      </c>
      <c r="P6" s="17">
        <v>58.172146116291081</v>
      </c>
      <c r="Q6" s="17">
        <v>59.395654055760694</v>
      </c>
      <c r="R6" s="17">
        <v>60.166301044696255</v>
      </c>
      <c r="S6" s="17">
        <v>60.407364115483844</v>
      </c>
      <c r="T6" s="17">
        <v>59.288350274123765</v>
      </c>
      <c r="U6" s="17">
        <v>56.767959165158047</v>
      </c>
      <c r="V6" s="17">
        <v>56.299996911591784</v>
      </c>
      <c r="W6" s="17">
        <v>56.106944265438159</v>
      </c>
      <c r="X6" s="17">
        <v>53.857229248189455</v>
      </c>
      <c r="Y6" s="18">
        <v>51.454304625205936</v>
      </c>
      <c r="AA6" s="28">
        <f t="shared" si="0"/>
        <v>1300.5614549987658</v>
      </c>
      <c r="AB6" s="30">
        <f t="shared" si="1"/>
        <v>54.190060624948579</v>
      </c>
    </row>
    <row r="7" spans="1:28" x14ac:dyDescent="0.25">
      <c r="A7" s="5">
        <v>37036</v>
      </c>
      <c r="B7" s="16">
        <v>49.103592072061666</v>
      </c>
      <c r="C7" s="17">
        <v>48.298050036746169</v>
      </c>
      <c r="D7" s="17">
        <v>47.719202149365884</v>
      </c>
      <c r="E7" s="17">
        <v>47.494217167792485</v>
      </c>
      <c r="F7" s="17">
        <v>47.440830108411689</v>
      </c>
      <c r="G7" s="17">
        <v>48.581704997364419</v>
      </c>
      <c r="H7" s="17">
        <v>50.595344871152477</v>
      </c>
      <c r="I7" s="17">
        <v>52.534208125971787</v>
      </c>
      <c r="J7" s="17">
        <v>53.559613513445534</v>
      </c>
      <c r="K7" s="17">
        <v>54.654693265035036</v>
      </c>
      <c r="L7" s="17">
        <v>55.794353453519903</v>
      </c>
      <c r="M7" s="17">
        <v>56.767514885819317</v>
      </c>
      <c r="N7" s="17">
        <v>57.422603856524375</v>
      </c>
      <c r="O7" s="17">
        <v>57.533190868341947</v>
      </c>
      <c r="P7" s="17">
        <v>58.270759264920024</v>
      </c>
      <c r="Q7" s="17">
        <v>59.262749943830727</v>
      </c>
      <c r="R7" s="17">
        <v>59.950963255129686</v>
      </c>
      <c r="S7" s="17">
        <v>59.768948148460225</v>
      </c>
      <c r="T7" s="17">
        <v>58.67896529314082</v>
      </c>
      <c r="U7" s="17">
        <v>56.362755697064699</v>
      </c>
      <c r="V7" s="17">
        <v>55.581375513281387</v>
      </c>
      <c r="W7" s="17">
        <v>55.360198737640097</v>
      </c>
      <c r="X7" s="17">
        <v>53.610223427187066</v>
      </c>
      <c r="Y7" s="18">
        <v>51.642628128480439</v>
      </c>
      <c r="AA7" s="28">
        <f t="shared" si="0"/>
        <v>1295.9886867806879</v>
      </c>
      <c r="AB7" s="30">
        <f t="shared" si="1"/>
        <v>53.999528615861998</v>
      </c>
    </row>
    <row r="8" spans="1:28" x14ac:dyDescent="0.25">
      <c r="A8" s="5">
        <v>37037</v>
      </c>
      <c r="B8" s="16">
        <v>48.106191634910239</v>
      </c>
      <c r="C8" s="17">
        <v>47.129321999439341</v>
      </c>
      <c r="D8" s="17">
        <v>46.701100636992933</v>
      </c>
      <c r="E8" s="17">
        <v>46.217307306812231</v>
      </c>
      <c r="F8" s="17">
        <v>46.191774163721192</v>
      </c>
      <c r="G8" s="17">
        <v>46.305507384502612</v>
      </c>
      <c r="H8" s="17">
        <v>46.737951124729562</v>
      </c>
      <c r="I8" s="17">
        <v>48.098453555824698</v>
      </c>
      <c r="J8" s="17">
        <v>49.430011361675227</v>
      </c>
      <c r="K8" s="17">
        <v>51.21947072786395</v>
      </c>
      <c r="L8" s="17">
        <v>51.354558403876062</v>
      </c>
      <c r="M8" s="17">
        <v>52.289224334395179</v>
      </c>
      <c r="N8" s="17">
        <v>52.870484694554762</v>
      </c>
      <c r="O8" s="17">
        <v>53.518265568082924</v>
      </c>
      <c r="P8" s="17">
        <v>53.784567315198693</v>
      </c>
      <c r="Q8" s="17">
        <v>54.467448103133961</v>
      </c>
      <c r="R8" s="17">
        <v>55.859329823785785</v>
      </c>
      <c r="S8" s="17">
        <v>56.230902349845557</v>
      </c>
      <c r="T8" s="17">
        <v>55.522151775271695</v>
      </c>
      <c r="U8" s="17">
        <v>54.338477720883603</v>
      </c>
      <c r="V8" s="17">
        <v>53.786448597229814</v>
      </c>
      <c r="W8" s="17">
        <v>53.3804011536972</v>
      </c>
      <c r="X8" s="17">
        <v>51.690869660435794</v>
      </c>
      <c r="Y8" s="18">
        <v>49.762244802252447</v>
      </c>
      <c r="AA8" s="28">
        <f t="shared" si="0"/>
        <v>1224.9924641991156</v>
      </c>
      <c r="AB8" s="30">
        <f t="shared" si="1"/>
        <v>51.04135267496315</v>
      </c>
    </row>
    <row r="9" spans="1:28" ht="13.8" thickBot="1" x14ac:dyDescent="0.3">
      <c r="A9" s="5">
        <v>37038</v>
      </c>
      <c r="B9" s="19">
        <v>47.87673263675439</v>
      </c>
      <c r="C9" s="20">
        <v>46.801770443479207</v>
      </c>
      <c r="D9" s="20">
        <v>46.308270676067799</v>
      </c>
      <c r="E9" s="20">
        <v>45.909697772448993</v>
      </c>
      <c r="F9" s="20">
        <v>45.854994523411705</v>
      </c>
      <c r="G9" s="20">
        <v>45.960859032262967</v>
      </c>
      <c r="H9" s="20">
        <v>46.354300902597188</v>
      </c>
      <c r="I9" s="20">
        <v>47.588149477590619</v>
      </c>
      <c r="J9" s="20">
        <v>48.867449987553371</v>
      </c>
      <c r="K9" s="20">
        <v>50.34213901020685</v>
      </c>
      <c r="L9" s="20">
        <v>50.834904784710822</v>
      </c>
      <c r="M9" s="20">
        <v>51.521373134601241</v>
      </c>
      <c r="N9" s="20">
        <v>52.169931413220581</v>
      </c>
      <c r="O9" s="20">
        <v>52.925575818995291</v>
      </c>
      <c r="P9" s="20">
        <v>53.293281207488981</v>
      </c>
      <c r="Q9" s="20">
        <v>53.900003543781992</v>
      </c>
      <c r="R9" s="20">
        <v>55.184150264404003</v>
      </c>
      <c r="S9" s="20">
        <v>55.695969628613184</v>
      </c>
      <c r="T9" s="20">
        <v>55.215548221515995</v>
      </c>
      <c r="U9" s="20">
        <v>54.302579903528724</v>
      </c>
      <c r="V9" s="20">
        <v>53.95925096643429</v>
      </c>
      <c r="W9" s="20">
        <v>53.444839299714573</v>
      </c>
      <c r="X9" s="20">
        <v>51.280009955919958</v>
      </c>
      <c r="Y9" s="21">
        <v>49.007127919603811</v>
      </c>
      <c r="AA9" s="31">
        <f t="shared" si="0"/>
        <v>1214.5989105249066</v>
      </c>
      <c r="AB9" s="33">
        <f t="shared" si="1"/>
        <v>50.608287938537778</v>
      </c>
    </row>
    <row r="10" spans="1:28" ht="13.8" thickBot="1" x14ac:dyDescent="0.3">
      <c r="A10" s="8" t="s">
        <v>1</v>
      </c>
      <c r="B10" s="11">
        <v>1</v>
      </c>
      <c r="C10" s="11">
        <v>2</v>
      </c>
      <c r="D10" s="11">
        <v>3</v>
      </c>
      <c r="E10" s="11">
        <v>4</v>
      </c>
      <c r="F10" s="11">
        <v>5</v>
      </c>
      <c r="G10" s="11">
        <v>6</v>
      </c>
      <c r="H10" s="11">
        <v>7</v>
      </c>
      <c r="I10" s="11">
        <v>8</v>
      </c>
      <c r="J10" s="11">
        <v>9</v>
      </c>
      <c r="K10" s="11">
        <v>10</v>
      </c>
      <c r="L10" s="11">
        <v>11</v>
      </c>
      <c r="M10" s="11">
        <v>12</v>
      </c>
      <c r="N10" s="11">
        <v>13</v>
      </c>
      <c r="O10" s="11">
        <v>14</v>
      </c>
      <c r="P10" s="11">
        <v>15</v>
      </c>
      <c r="Q10" s="11">
        <v>16</v>
      </c>
      <c r="R10" s="11">
        <v>17</v>
      </c>
      <c r="S10" s="11">
        <v>18</v>
      </c>
      <c r="T10" s="11">
        <v>19</v>
      </c>
      <c r="U10" s="11">
        <v>20</v>
      </c>
      <c r="V10" s="11">
        <v>21</v>
      </c>
      <c r="W10" s="11">
        <v>22</v>
      </c>
      <c r="X10" s="11">
        <v>23</v>
      </c>
      <c r="Y10" s="12">
        <v>24</v>
      </c>
      <c r="AA10" s="24" t="s">
        <v>30</v>
      </c>
      <c r="AB10" s="4" t="s">
        <v>32</v>
      </c>
    </row>
    <row r="11" spans="1:28" x14ac:dyDescent="0.25">
      <c r="A11" s="6">
        <v>37032</v>
      </c>
      <c r="B11" s="13">
        <v>54.07454661817431</v>
      </c>
      <c r="C11" s="14">
        <v>53.180109717321209</v>
      </c>
      <c r="D11" s="14">
        <v>52.721049971757232</v>
      </c>
      <c r="E11" s="14">
        <v>52.893768680897303</v>
      </c>
      <c r="F11" s="14">
        <v>53.982020749690136</v>
      </c>
      <c r="G11" s="14">
        <v>58.475221561170265</v>
      </c>
      <c r="H11" s="14">
        <v>64.117386211099785</v>
      </c>
      <c r="I11" s="14">
        <v>68.212630657880169</v>
      </c>
      <c r="J11" s="14">
        <v>71.434516278950639</v>
      </c>
      <c r="K11" s="14">
        <v>72.765804582113105</v>
      </c>
      <c r="L11" s="14">
        <v>73.96465043999676</v>
      </c>
      <c r="M11" s="14">
        <v>73.794600397739501</v>
      </c>
      <c r="N11" s="14">
        <v>73.772841710156328</v>
      </c>
      <c r="O11" s="14">
        <v>73.680956616062019</v>
      </c>
      <c r="P11" s="14">
        <v>72.509935068950526</v>
      </c>
      <c r="Q11" s="14">
        <v>70.086813196575179</v>
      </c>
      <c r="R11" s="14">
        <v>67.679506916280573</v>
      </c>
      <c r="S11" s="14">
        <v>66.838844036347254</v>
      </c>
      <c r="T11" s="14">
        <v>67.015331984693688</v>
      </c>
      <c r="U11" s="14">
        <v>66.343725670385268</v>
      </c>
      <c r="V11" s="14">
        <v>65.560814859174144</v>
      </c>
      <c r="W11" s="14">
        <v>63.105527206445366</v>
      </c>
      <c r="X11" s="14">
        <v>60.619378303572375</v>
      </c>
      <c r="Y11" s="15">
        <v>55.343810636164307</v>
      </c>
      <c r="AA11" s="25">
        <f t="shared" ref="AA11:AA17" si="2">SUM(B11:Y11)</f>
        <v>1552.1737920715975</v>
      </c>
      <c r="AB11" s="27">
        <f t="shared" ref="AB11:AB17" si="3">AVERAGE(B11:Y11)</f>
        <v>64.673908002983225</v>
      </c>
    </row>
    <row r="12" spans="1:28" x14ac:dyDescent="0.25">
      <c r="A12" s="6">
        <v>37033</v>
      </c>
      <c r="B12" s="16">
        <v>56.525478081014718</v>
      </c>
      <c r="C12" s="17">
        <v>55.48159993418161</v>
      </c>
      <c r="D12" s="17">
        <v>55.165936153662983</v>
      </c>
      <c r="E12" s="17">
        <v>55.243059282320253</v>
      </c>
      <c r="F12" s="17">
        <v>55.650116197397466</v>
      </c>
      <c r="G12" s="17">
        <v>59.400219601056691</v>
      </c>
      <c r="H12" s="17">
        <v>64.408685437083761</v>
      </c>
      <c r="I12" s="17">
        <v>68.089648672775127</v>
      </c>
      <c r="J12" s="17">
        <v>71.556609068740087</v>
      </c>
      <c r="K12" s="17">
        <v>72.033183269990232</v>
      </c>
      <c r="L12" s="17">
        <v>73.059010237238297</v>
      </c>
      <c r="M12" s="17">
        <v>73.516165596353829</v>
      </c>
      <c r="N12" s="17">
        <v>73.99740330785832</v>
      </c>
      <c r="O12" s="17">
        <v>73.702629048275099</v>
      </c>
      <c r="P12" s="17">
        <v>72.7139224422708</v>
      </c>
      <c r="Q12" s="17">
        <v>71.527798525649104</v>
      </c>
      <c r="R12" s="17">
        <v>70.504881339477862</v>
      </c>
      <c r="S12" s="17">
        <v>68.779811415458965</v>
      </c>
      <c r="T12" s="17">
        <v>67.519847020302294</v>
      </c>
      <c r="U12" s="17">
        <v>67.127483157538308</v>
      </c>
      <c r="V12" s="17">
        <v>66.203135631915259</v>
      </c>
      <c r="W12" s="17">
        <v>63.395764864027562</v>
      </c>
      <c r="X12" s="17">
        <v>60.369563441240757</v>
      </c>
      <c r="Y12" s="18">
        <v>58.467369841722764</v>
      </c>
      <c r="AA12" s="28">
        <f t="shared" si="2"/>
        <v>1574.4393215675523</v>
      </c>
      <c r="AB12" s="30">
        <f t="shared" si="3"/>
        <v>65.601638398648007</v>
      </c>
    </row>
    <row r="13" spans="1:28" x14ac:dyDescent="0.25">
      <c r="A13" s="6">
        <v>37034</v>
      </c>
      <c r="B13" s="16">
        <v>57.245949507609822</v>
      </c>
      <c r="C13" s="17">
        <v>56.147683163335728</v>
      </c>
      <c r="D13" s="17">
        <v>55.749742625748503</v>
      </c>
      <c r="E13" s="17">
        <v>55.111471995832439</v>
      </c>
      <c r="F13" s="17">
        <v>55.582889112758977</v>
      </c>
      <c r="G13" s="17">
        <v>59.981759945498162</v>
      </c>
      <c r="H13" s="17">
        <v>64.783217182538394</v>
      </c>
      <c r="I13" s="17">
        <v>68.111685644662245</v>
      </c>
      <c r="J13" s="17">
        <v>71.054429874418872</v>
      </c>
      <c r="K13" s="17">
        <v>71.47899578216267</v>
      </c>
      <c r="L13" s="17">
        <v>72.313123986280345</v>
      </c>
      <c r="M13" s="17">
        <v>72.662988148672326</v>
      </c>
      <c r="N13" s="17">
        <v>72.679431402046987</v>
      </c>
      <c r="O13" s="17">
        <v>72.434639021381415</v>
      </c>
      <c r="P13" s="17">
        <v>71.083019228936081</v>
      </c>
      <c r="Q13" s="17">
        <v>69.059443112517243</v>
      </c>
      <c r="R13" s="17">
        <v>67.937848621380454</v>
      </c>
      <c r="S13" s="17">
        <v>66.666945003803662</v>
      </c>
      <c r="T13" s="17">
        <v>66.250441457982333</v>
      </c>
      <c r="U13" s="17">
        <v>66.123934296075362</v>
      </c>
      <c r="V13" s="17">
        <v>64.778254483185506</v>
      </c>
      <c r="W13" s="17">
        <v>61.456452269128341</v>
      </c>
      <c r="X13" s="17">
        <v>58.571625776509315</v>
      </c>
      <c r="Y13" s="18">
        <v>58.354883591547349</v>
      </c>
      <c r="AA13" s="28">
        <f t="shared" si="2"/>
        <v>1555.6208552340124</v>
      </c>
      <c r="AB13" s="30">
        <f t="shared" si="3"/>
        <v>64.817535634750513</v>
      </c>
    </row>
    <row r="14" spans="1:28" x14ac:dyDescent="0.25">
      <c r="A14" s="6">
        <v>37035</v>
      </c>
      <c r="B14" s="16">
        <v>55.403013728352278</v>
      </c>
      <c r="C14" s="17">
        <v>54.585861759957538</v>
      </c>
      <c r="D14" s="17">
        <v>54.288598645771991</v>
      </c>
      <c r="E14" s="17">
        <v>54.003046122577388</v>
      </c>
      <c r="F14" s="17">
        <v>54.821534999204836</v>
      </c>
      <c r="G14" s="17">
        <v>59.160947592238855</v>
      </c>
      <c r="H14" s="17">
        <v>64.958398143908937</v>
      </c>
      <c r="I14" s="17">
        <v>68.613999520962977</v>
      </c>
      <c r="J14" s="17">
        <v>71.712722776389356</v>
      </c>
      <c r="K14" s="17">
        <v>72.463574723477791</v>
      </c>
      <c r="L14" s="17">
        <v>73.524799915929748</v>
      </c>
      <c r="M14" s="17">
        <v>73.961558966814223</v>
      </c>
      <c r="N14" s="17">
        <v>74.128836662701318</v>
      </c>
      <c r="O14" s="17">
        <v>73.974427755102525</v>
      </c>
      <c r="P14" s="17">
        <v>72.689021455434329</v>
      </c>
      <c r="Q14" s="17">
        <v>70.102655688802628</v>
      </c>
      <c r="R14" s="17">
        <v>68.740369963118596</v>
      </c>
      <c r="S14" s="17">
        <v>68.317765383755841</v>
      </c>
      <c r="T14" s="17">
        <v>67.712360363033625</v>
      </c>
      <c r="U14" s="17">
        <v>67.022971507145513</v>
      </c>
      <c r="V14" s="17">
        <v>65.740267308614989</v>
      </c>
      <c r="W14" s="17">
        <v>62.422220605923506</v>
      </c>
      <c r="X14" s="17">
        <v>58.130142658639187</v>
      </c>
      <c r="Y14" s="18">
        <v>56.868115621802417</v>
      </c>
      <c r="AA14" s="28">
        <f t="shared" si="2"/>
        <v>1563.3472118696602</v>
      </c>
      <c r="AB14" s="30">
        <f t="shared" si="3"/>
        <v>65.139467161235842</v>
      </c>
    </row>
    <row r="15" spans="1:28" x14ac:dyDescent="0.25">
      <c r="A15" s="6">
        <v>37036</v>
      </c>
      <c r="B15" s="16">
        <v>56.250335899029572</v>
      </c>
      <c r="C15" s="17">
        <v>54.947368092556708</v>
      </c>
      <c r="D15" s="17">
        <v>54.83847857321966</v>
      </c>
      <c r="E15" s="17">
        <v>54.521725886031369</v>
      </c>
      <c r="F15" s="17">
        <v>55.546881784055778</v>
      </c>
      <c r="G15" s="17">
        <v>60.004464993722038</v>
      </c>
      <c r="H15" s="17">
        <v>65.499285885393775</v>
      </c>
      <c r="I15" s="17">
        <v>68.795051136336724</v>
      </c>
      <c r="J15" s="17">
        <v>71.729934343816751</v>
      </c>
      <c r="K15" s="17">
        <v>72.416940100492994</v>
      </c>
      <c r="L15" s="17">
        <v>73.624356338344697</v>
      </c>
      <c r="M15" s="17">
        <v>73.903108230932716</v>
      </c>
      <c r="N15" s="17">
        <v>74.051473899589823</v>
      </c>
      <c r="O15" s="17">
        <v>73.475000099080603</v>
      </c>
      <c r="P15" s="17">
        <v>72.294767936923193</v>
      </c>
      <c r="Q15" s="17">
        <v>70.018680968120762</v>
      </c>
      <c r="R15" s="17">
        <v>68.059755632382348</v>
      </c>
      <c r="S15" s="17">
        <v>66.513936695086201</v>
      </c>
      <c r="T15" s="17">
        <v>64.974481774906451</v>
      </c>
      <c r="U15" s="17">
        <v>64.877304853741094</v>
      </c>
      <c r="V15" s="17">
        <v>64.449011714756907</v>
      </c>
      <c r="W15" s="17">
        <v>62.652379295639172</v>
      </c>
      <c r="X15" s="17">
        <v>60.792249151899163</v>
      </c>
      <c r="Y15" s="18">
        <v>56.91151494957785</v>
      </c>
      <c r="AA15" s="28">
        <f t="shared" si="2"/>
        <v>1561.1484882356363</v>
      </c>
      <c r="AB15" s="30">
        <f t="shared" si="3"/>
        <v>65.047853676484849</v>
      </c>
    </row>
    <row r="16" spans="1:28" x14ac:dyDescent="0.25">
      <c r="A16" s="6">
        <v>37037</v>
      </c>
      <c r="B16" s="16">
        <v>57.010575017137327</v>
      </c>
      <c r="C16" s="17">
        <v>56.05563913058409</v>
      </c>
      <c r="D16" s="17">
        <v>55.600052670770111</v>
      </c>
      <c r="E16" s="17">
        <v>54.843949102907942</v>
      </c>
      <c r="F16" s="17">
        <v>54.391247339710006</v>
      </c>
      <c r="G16" s="17">
        <v>55.868119720952748</v>
      </c>
      <c r="H16" s="17">
        <v>57.98837645258314</v>
      </c>
      <c r="I16" s="17">
        <v>60.240951814424982</v>
      </c>
      <c r="J16" s="17">
        <v>62.55453067763645</v>
      </c>
      <c r="K16" s="17">
        <v>63.859854380065073</v>
      </c>
      <c r="L16" s="17">
        <v>64.720395052904806</v>
      </c>
      <c r="M16" s="17">
        <v>64.879628565589371</v>
      </c>
      <c r="N16" s="17">
        <v>64.837879875208642</v>
      </c>
      <c r="O16" s="17">
        <v>64.673556303422629</v>
      </c>
      <c r="P16" s="17">
        <v>64.093986739742803</v>
      </c>
      <c r="Q16" s="17">
        <v>64.066699573993688</v>
      </c>
      <c r="R16" s="17">
        <v>64.194785559335628</v>
      </c>
      <c r="S16" s="17">
        <v>62.958096966317783</v>
      </c>
      <c r="T16" s="17">
        <v>62.617663677902499</v>
      </c>
      <c r="U16" s="17">
        <v>62.744735239133448</v>
      </c>
      <c r="V16" s="17">
        <v>62.135240934937983</v>
      </c>
      <c r="W16" s="17">
        <v>60.749142872446434</v>
      </c>
      <c r="X16" s="17">
        <v>58.906644156687761</v>
      </c>
      <c r="Y16" s="18">
        <v>58.121638654116182</v>
      </c>
      <c r="AA16" s="28">
        <f t="shared" si="2"/>
        <v>1458.1133904785111</v>
      </c>
      <c r="AB16" s="30">
        <f t="shared" si="3"/>
        <v>60.754724603271292</v>
      </c>
    </row>
    <row r="17" spans="1:28" ht="13.8" thickBot="1" x14ac:dyDescent="0.3">
      <c r="A17" s="6">
        <v>37038</v>
      </c>
      <c r="B17" s="19">
        <v>55.620553017990375</v>
      </c>
      <c r="C17" s="20">
        <v>54.600314214771053</v>
      </c>
      <c r="D17" s="20">
        <v>54.098190167673543</v>
      </c>
      <c r="E17" s="20">
        <v>53.791484100958442</v>
      </c>
      <c r="F17" s="20">
        <v>52.887745079555629</v>
      </c>
      <c r="G17" s="20">
        <v>53.956874287053616</v>
      </c>
      <c r="H17" s="20">
        <v>55.625434046560528</v>
      </c>
      <c r="I17" s="20">
        <v>58.274630232409329</v>
      </c>
      <c r="J17" s="20">
        <v>60.398899022924866</v>
      </c>
      <c r="K17" s="20">
        <v>61.243200138481647</v>
      </c>
      <c r="L17" s="20">
        <v>62.714893887647435</v>
      </c>
      <c r="M17" s="20">
        <v>63.454264119778671</v>
      </c>
      <c r="N17" s="20">
        <v>63.67121826574634</v>
      </c>
      <c r="O17" s="20">
        <v>63.62096292738908</v>
      </c>
      <c r="P17" s="20">
        <v>63.273947227016926</v>
      </c>
      <c r="Q17" s="20">
        <v>63.46179769332992</v>
      </c>
      <c r="R17" s="20">
        <v>63.273772817041262</v>
      </c>
      <c r="S17" s="20">
        <v>61.940488305950382</v>
      </c>
      <c r="T17" s="20">
        <v>62.219397452132469</v>
      </c>
      <c r="U17" s="20">
        <v>62.409015012533743</v>
      </c>
      <c r="V17" s="20">
        <v>61.888887492318048</v>
      </c>
      <c r="W17" s="20">
        <v>60.406091573496717</v>
      </c>
      <c r="X17" s="20">
        <v>58.447887005461588</v>
      </c>
      <c r="Y17" s="21">
        <v>56.971281069012129</v>
      </c>
      <c r="AA17" s="31">
        <f t="shared" si="2"/>
        <v>1428.2512291572336</v>
      </c>
      <c r="AB17" s="33">
        <f t="shared" si="3"/>
        <v>59.510467881551399</v>
      </c>
    </row>
    <row r="18" spans="1:28" ht="13.8" thickBot="1" x14ac:dyDescent="0.3">
      <c r="A18" s="8" t="s">
        <v>2</v>
      </c>
      <c r="B18" s="9">
        <v>1</v>
      </c>
      <c r="C18" s="9">
        <v>2</v>
      </c>
      <c r="D18" s="9">
        <v>3</v>
      </c>
      <c r="E18" s="9">
        <v>4</v>
      </c>
      <c r="F18" s="9">
        <v>5</v>
      </c>
      <c r="G18" s="9">
        <v>6</v>
      </c>
      <c r="H18" s="9">
        <v>7</v>
      </c>
      <c r="I18" s="9">
        <v>8</v>
      </c>
      <c r="J18" s="9">
        <v>9</v>
      </c>
      <c r="K18" s="9">
        <v>10</v>
      </c>
      <c r="L18" s="9">
        <v>11</v>
      </c>
      <c r="M18" s="9">
        <v>12</v>
      </c>
      <c r="N18" s="9">
        <v>13</v>
      </c>
      <c r="O18" s="9">
        <v>14</v>
      </c>
      <c r="P18" s="9">
        <v>15</v>
      </c>
      <c r="Q18" s="9">
        <v>16</v>
      </c>
      <c r="R18" s="9">
        <v>17</v>
      </c>
      <c r="S18" s="9">
        <v>18</v>
      </c>
      <c r="T18" s="9">
        <v>19</v>
      </c>
      <c r="U18" s="9">
        <v>20</v>
      </c>
      <c r="V18" s="9">
        <v>21</v>
      </c>
      <c r="W18" s="9">
        <v>22</v>
      </c>
      <c r="X18" s="9">
        <v>23</v>
      </c>
      <c r="Y18" s="10">
        <v>24</v>
      </c>
      <c r="AA18" s="24" t="s">
        <v>30</v>
      </c>
      <c r="AB18" s="4" t="s">
        <v>32</v>
      </c>
    </row>
    <row r="19" spans="1:28" x14ac:dyDescent="0.25">
      <c r="A19" s="6">
        <v>37032</v>
      </c>
      <c r="B19" s="13">
        <v>4.2811197823157494</v>
      </c>
      <c r="C19" s="14">
        <v>4.019044648631124</v>
      </c>
      <c r="D19" s="14">
        <v>3.8845057034418153</v>
      </c>
      <c r="E19" s="14">
        <v>3.999695989012201</v>
      </c>
      <c r="F19" s="14">
        <v>4.4226222638965993</v>
      </c>
      <c r="G19" s="14">
        <v>5.2696245101872732</v>
      </c>
      <c r="H19" s="14">
        <v>5.5942727502282201</v>
      </c>
      <c r="I19" s="14">
        <v>5.5060865783136119</v>
      </c>
      <c r="J19" s="14">
        <v>5.7281172130992983</v>
      </c>
      <c r="K19" s="14">
        <v>6.0085220542857316</v>
      </c>
      <c r="L19" s="14">
        <v>6.1090686412230388</v>
      </c>
      <c r="M19" s="14">
        <v>6.2023990608518318</v>
      </c>
      <c r="N19" s="14">
        <v>6.2250006805354214</v>
      </c>
      <c r="O19" s="14">
        <v>6.3070488986793434</v>
      </c>
      <c r="P19" s="14">
        <v>6.447167723821206</v>
      </c>
      <c r="Q19" s="14">
        <v>6.8387399840678551</v>
      </c>
      <c r="R19" s="14">
        <v>7.3391810744318482</v>
      </c>
      <c r="S19" s="14">
        <v>7.8022121336712082</v>
      </c>
      <c r="T19" s="14">
        <v>8.4398066546481889</v>
      </c>
      <c r="U19" s="14">
        <v>9.4154329617288841</v>
      </c>
      <c r="V19" s="14">
        <v>8.9280089798356261</v>
      </c>
      <c r="W19" s="14">
        <v>7.4242728398046056</v>
      </c>
      <c r="X19" s="14">
        <v>5.8283370788963555</v>
      </c>
      <c r="Y19" s="15">
        <v>4.8002582427444906</v>
      </c>
      <c r="AA19" s="25">
        <f t="shared" ref="AA19:AA25" si="4">SUM(B19:Y19)</f>
        <v>146.82054644835156</v>
      </c>
      <c r="AB19" s="27">
        <f t="shared" ref="AB19:AB25" si="5">AVERAGE(B19:Y19)</f>
        <v>6.1175227686813152</v>
      </c>
    </row>
    <row r="20" spans="1:28" x14ac:dyDescent="0.25">
      <c r="A20" s="6">
        <v>37033</v>
      </c>
      <c r="B20" s="16">
        <v>4.2484547026880115</v>
      </c>
      <c r="C20" s="17">
        <v>3.9819063244551209</v>
      </c>
      <c r="D20" s="17">
        <v>3.9039544784424383</v>
      </c>
      <c r="E20" s="17">
        <v>4.0136061286730662</v>
      </c>
      <c r="F20" s="17">
        <v>4.5527216149727083</v>
      </c>
      <c r="G20" s="17">
        <v>5.5060892967263868</v>
      </c>
      <c r="H20" s="17">
        <v>5.8334483724021151</v>
      </c>
      <c r="I20" s="17">
        <v>5.5151025875940496</v>
      </c>
      <c r="J20" s="17">
        <v>5.5659826997477664</v>
      </c>
      <c r="K20" s="17">
        <v>5.6740489039937936</v>
      </c>
      <c r="L20" s="17">
        <v>5.7967149808965974</v>
      </c>
      <c r="M20" s="17">
        <v>6.0347677677742952</v>
      </c>
      <c r="N20" s="17">
        <v>6.0746006590293815</v>
      </c>
      <c r="O20" s="17">
        <v>6.1756773695316296</v>
      </c>
      <c r="P20" s="17">
        <v>6.4585436256991207</v>
      </c>
      <c r="Q20" s="17">
        <v>6.8617696898583889</v>
      </c>
      <c r="R20" s="17">
        <v>7.366481505078343</v>
      </c>
      <c r="S20" s="17">
        <v>7.8142575982675702</v>
      </c>
      <c r="T20" s="17">
        <v>8.4112842090425008</v>
      </c>
      <c r="U20" s="17">
        <v>9.429964738547076</v>
      </c>
      <c r="V20" s="17">
        <v>9.0094969684547355</v>
      </c>
      <c r="W20" s="17">
        <v>7.4945267880370956</v>
      </c>
      <c r="X20" s="17">
        <v>5.879181582981154</v>
      </c>
      <c r="Y20" s="18">
        <v>4.7780858492676215</v>
      </c>
      <c r="AA20" s="28">
        <f t="shared" si="4"/>
        <v>146.38066844216095</v>
      </c>
      <c r="AB20" s="30">
        <f t="shared" si="5"/>
        <v>6.0991945184233733</v>
      </c>
    </row>
    <row r="21" spans="1:28" x14ac:dyDescent="0.25">
      <c r="A21" s="6">
        <v>37034</v>
      </c>
      <c r="B21" s="16">
        <v>4.3098650518563044</v>
      </c>
      <c r="C21" s="17">
        <v>4.0436466856556681</v>
      </c>
      <c r="D21" s="17">
        <v>3.9032840869488785</v>
      </c>
      <c r="E21" s="17">
        <v>4.0133392651518278</v>
      </c>
      <c r="F21" s="17">
        <v>4.6137701862208758</v>
      </c>
      <c r="G21" s="17">
        <v>5.6275935472791456</v>
      </c>
      <c r="H21" s="17">
        <v>5.8947465916452089</v>
      </c>
      <c r="I21" s="17">
        <v>5.5768746788611772</v>
      </c>
      <c r="J21" s="17">
        <v>5.5660023879305838</v>
      </c>
      <c r="K21" s="17">
        <v>5.6735987132757106</v>
      </c>
      <c r="L21" s="17">
        <v>5.7968388710231453</v>
      </c>
      <c r="M21" s="17">
        <v>5.9704669401405006</v>
      </c>
      <c r="N21" s="17">
        <v>6.0736924571258957</v>
      </c>
      <c r="O21" s="17">
        <v>6.1105261290715491</v>
      </c>
      <c r="P21" s="17">
        <v>6.4582119192280318</v>
      </c>
      <c r="Q21" s="17">
        <v>6.7300643375463842</v>
      </c>
      <c r="R21" s="17">
        <v>7.2358087498132724</v>
      </c>
      <c r="S21" s="17">
        <v>7.5567065193732192</v>
      </c>
      <c r="T21" s="17">
        <v>8.0926136330701777</v>
      </c>
      <c r="U21" s="17">
        <v>9.3008319247684597</v>
      </c>
      <c r="V21" s="17">
        <v>8.9443249616816995</v>
      </c>
      <c r="W21" s="17">
        <v>7.5540449166613461</v>
      </c>
      <c r="X21" s="17">
        <v>5.8797390855017992</v>
      </c>
      <c r="Y21" s="18">
        <v>4.8402613457885888</v>
      </c>
      <c r="AA21" s="28">
        <f t="shared" si="4"/>
        <v>145.76685298561944</v>
      </c>
      <c r="AB21" s="30">
        <f t="shared" si="5"/>
        <v>6.0736188744008102</v>
      </c>
    </row>
    <row r="22" spans="1:28" x14ac:dyDescent="0.25">
      <c r="A22" s="6">
        <v>37035</v>
      </c>
      <c r="B22" s="16">
        <v>4.4072042319169622</v>
      </c>
      <c r="C22" s="17">
        <v>4.1238159908438661</v>
      </c>
      <c r="D22" s="17">
        <v>3.9645754959399606</v>
      </c>
      <c r="E22" s="17">
        <v>4.0558560846307756</v>
      </c>
      <c r="F22" s="17">
        <v>4.5687466306648536</v>
      </c>
      <c r="G22" s="17">
        <v>5.4721639541808837</v>
      </c>
      <c r="H22" s="17">
        <v>5.7493086404648217</v>
      </c>
      <c r="I22" s="17">
        <v>5.5479378800091999</v>
      </c>
      <c r="J22" s="17">
        <v>5.6500915049892937</v>
      </c>
      <c r="K22" s="17">
        <v>5.8107673086202665</v>
      </c>
      <c r="L22" s="17">
        <v>5.9447639719902687</v>
      </c>
      <c r="M22" s="17">
        <v>6.2465814714556771</v>
      </c>
      <c r="N22" s="17">
        <v>6.4032227876585432</v>
      </c>
      <c r="O22" s="17">
        <v>6.5585363880633194</v>
      </c>
      <c r="P22" s="17">
        <v>6.8147558566482722</v>
      </c>
      <c r="Q22" s="17">
        <v>7.2566168242847908</v>
      </c>
      <c r="R22" s="17">
        <v>7.6995511982613793</v>
      </c>
      <c r="S22" s="17">
        <v>7.9625209201200855</v>
      </c>
      <c r="T22" s="17">
        <v>8.5025033223224469</v>
      </c>
      <c r="U22" s="17">
        <v>9.5939408912815107</v>
      </c>
      <c r="V22" s="17">
        <v>9.2564664632374321</v>
      </c>
      <c r="W22" s="17">
        <v>7.8307829870481616</v>
      </c>
      <c r="X22" s="17">
        <v>6.1656154714935676</v>
      </c>
      <c r="Y22" s="18">
        <v>5.0313266719493859</v>
      </c>
      <c r="AA22" s="28">
        <f t="shared" si="4"/>
        <v>150.61765294807574</v>
      </c>
      <c r="AB22" s="30">
        <f t="shared" si="5"/>
        <v>6.275735539503156</v>
      </c>
    </row>
    <row r="23" spans="1:28" x14ac:dyDescent="0.25">
      <c r="A23" s="6">
        <v>37036</v>
      </c>
      <c r="B23" s="16">
        <v>4.2782205284900146</v>
      </c>
      <c r="C23" s="17">
        <v>4.0171938496107229</v>
      </c>
      <c r="D23" s="17">
        <v>3.8819326937388401</v>
      </c>
      <c r="E23" s="17">
        <v>3.9979031265928859</v>
      </c>
      <c r="F23" s="17">
        <v>4.5451815221225011</v>
      </c>
      <c r="G23" s="17">
        <v>5.4544107220219686</v>
      </c>
      <c r="H23" s="17">
        <v>5.9014693310800146</v>
      </c>
      <c r="I23" s="17">
        <v>5.5660622257566246</v>
      </c>
      <c r="J23" s="17">
        <v>5.6001299492455763</v>
      </c>
      <c r="K23" s="17">
        <v>5.6915241761632602</v>
      </c>
      <c r="L23" s="17">
        <v>5.7877376862986374</v>
      </c>
      <c r="M23" s="17">
        <v>5.9423205702234592</v>
      </c>
      <c r="N23" s="17">
        <v>5.9648673699498014</v>
      </c>
      <c r="O23" s="17">
        <v>6.0476889042996023</v>
      </c>
      <c r="P23" s="17">
        <v>6.3171328492006253</v>
      </c>
      <c r="Q23" s="17">
        <v>6.514869030637457</v>
      </c>
      <c r="R23" s="17">
        <v>6.8885367140359142</v>
      </c>
      <c r="S23" s="17">
        <v>7.165743489078702</v>
      </c>
      <c r="T23" s="17">
        <v>7.6839156110448599</v>
      </c>
      <c r="U23" s="17">
        <v>8.6003496336791976</v>
      </c>
      <c r="V23" s="17">
        <v>8.4258166359679993</v>
      </c>
      <c r="W23" s="17">
        <v>7.4900900100000456</v>
      </c>
      <c r="X23" s="17">
        <v>6.1465139139653786</v>
      </c>
      <c r="Y23" s="18">
        <v>5.1170681192230134</v>
      </c>
      <c r="AA23" s="28">
        <f t="shared" si="4"/>
        <v>143.02667866242712</v>
      </c>
      <c r="AB23" s="30">
        <f t="shared" si="5"/>
        <v>5.9594449442677968</v>
      </c>
    </row>
    <row r="24" spans="1:28" x14ac:dyDescent="0.25">
      <c r="A24" s="6">
        <v>37037</v>
      </c>
      <c r="B24" s="16">
        <v>4.431357078214182</v>
      </c>
      <c r="C24" s="17">
        <v>4.1126364577011216</v>
      </c>
      <c r="D24" s="17">
        <v>3.9218896470813993</v>
      </c>
      <c r="E24" s="17">
        <v>3.9191228429164973</v>
      </c>
      <c r="F24" s="17">
        <v>4.0419021453668327</v>
      </c>
      <c r="G24" s="17">
        <v>4.4727081546990686</v>
      </c>
      <c r="H24" s="17">
        <v>5.1523855332780473</v>
      </c>
      <c r="I24" s="17">
        <v>5.8332501916898485</v>
      </c>
      <c r="J24" s="17">
        <v>6.3349546784491837</v>
      </c>
      <c r="K24" s="17">
        <v>6.4675855571826038</v>
      </c>
      <c r="L24" s="17">
        <v>6.5396385999549116</v>
      </c>
      <c r="M24" s="17">
        <v>6.54677157721326</v>
      </c>
      <c r="N24" s="17">
        <v>6.4274839112956572</v>
      </c>
      <c r="O24" s="17">
        <v>6.3675935449339507</v>
      </c>
      <c r="P24" s="17">
        <v>6.3692221989182167</v>
      </c>
      <c r="Q24" s="17">
        <v>6.4334889891334495</v>
      </c>
      <c r="R24" s="17">
        <v>6.5598530279698162</v>
      </c>
      <c r="S24" s="17">
        <v>6.7105087456358685</v>
      </c>
      <c r="T24" s="17">
        <v>7.3932734351443568</v>
      </c>
      <c r="U24" s="17">
        <v>8.2637233959230798</v>
      </c>
      <c r="V24" s="17">
        <v>8.0804736820336007</v>
      </c>
      <c r="W24" s="17">
        <v>7.2797433314979294</v>
      </c>
      <c r="X24" s="17">
        <v>6.1443004684117106</v>
      </c>
      <c r="Y24" s="18">
        <v>5.0690140271896178</v>
      </c>
      <c r="AA24" s="28">
        <f t="shared" si="4"/>
        <v>142.87288122183421</v>
      </c>
      <c r="AB24" s="30">
        <f t="shared" si="5"/>
        <v>5.9530367175764249</v>
      </c>
    </row>
    <row r="25" spans="1:28" ht="13.8" thickBot="1" x14ac:dyDescent="0.3">
      <c r="A25" s="6">
        <v>37038</v>
      </c>
      <c r="B25" s="19">
        <v>4.494809266769086</v>
      </c>
      <c r="C25" s="20">
        <v>4.1148627234286606</v>
      </c>
      <c r="D25" s="20">
        <v>3.9235464936954241</v>
      </c>
      <c r="E25" s="20">
        <v>3.8590099306916668</v>
      </c>
      <c r="F25" s="20">
        <v>3.9811702924386658</v>
      </c>
      <c r="G25" s="20">
        <v>4.2881317868468933</v>
      </c>
      <c r="H25" s="20">
        <v>4.9669774203630794</v>
      </c>
      <c r="I25" s="20">
        <v>5.7118964864521669</v>
      </c>
      <c r="J25" s="20">
        <v>6.2739416771537089</v>
      </c>
      <c r="K25" s="20">
        <v>6.5309323104332728</v>
      </c>
      <c r="L25" s="20">
        <v>6.4794874012087016</v>
      </c>
      <c r="M25" s="20">
        <v>6.5486556425275824</v>
      </c>
      <c r="N25" s="20">
        <v>6.5526526160765108</v>
      </c>
      <c r="O25" s="20">
        <v>6.4925153681172167</v>
      </c>
      <c r="P25" s="20">
        <v>6.4934989703322934</v>
      </c>
      <c r="Q25" s="20">
        <v>6.617493965974993</v>
      </c>
      <c r="R25" s="20">
        <v>6.864263216518423</v>
      </c>
      <c r="S25" s="20">
        <v>7.1412401091234647</v>
      </c>
      <c r="T25" s="20">
        <v>7.8270234567569483</v>
      </c>
      <c r="U25" s="20">
        <v>8.9458342930226085</v>
      </c>
      <c r="V25" s="20">
        <v>8.577053670813763</v>
      </c>
      <c r="W25" s="20">
        <v>7.3416958790285509</v>
      </c>
      <c r="X25" s="20">
        <v>5.8319577110966856</v>
      </c>
      <c r="Y25" s="21">
        <v>4.7570000547013178</v>
      </c>
      <c r="AA25" s="31">
        <f t="shared" si="4"/>
        <v>144.61565074357168</v>
      </c>
      <c r="AB25" s="33">
        <f t="shared" si="5"/>
        <v>6.0256521143154869</v>
      </c>
    </row>
    <row r="26" spans="1:28" ht="13.8" thickBot="1" x14ac:dyDescent="0.3">
      <c r="A26" s="8" t="s">
        <v>3</v>
      </c>
      <c r="B26" s="9">
        <v>1</v>
      </c>
      <c r="C26" s="9">
        <v>2</v>
      </c>
      <c r="D26" s="9">
        <v>3</v>
      </c>
      <c r="E26" s="9">
        <v>4</v>
      </c>
      <c r="F26" s="9">
        <v>5</v>
      </c>
      <c r="G26" s="9">
        <v>6</v>
      </c>
      <c r="H26" s="9">
        <v>7</v>
      </c>
      <c r="I26" s="9">
        <v>8</v>
      </c>
      <c r="J26" s="9">
        <v>9</v>
      </c>
      <c r="K26" s="9">
        <v>10</v>
      </c>
      <c r="L26" s="9">
        <v>11</v>
      </c>
      <c r="M26" s="9">
        <v>12</v>
      </c>
      <c r="N26" s="9">
        <v>13</v>
      </c>
      <c r="O26" s="9">
        <v>14</v>
      </c>
      <c r="P26" s="9">
        <v>15</v>
      </c>
      <c r="Q26" s="9">
        <v>16</v>
      </c>
      <c r="R26" s="9">
        <v>17</v>
      </c>
      <c r="S26" s="9">
        <v>18</v>
      </c>
      <c r="T26" s="9">
        <v>19</v>
      </c>
      <c r="U26" s="9">
        <v>20</v>
      </c>
      <c r="V26" s="9">
        <v>21</v>
      </c>
      <c r="W26" s="9">
        <v>22</v>
      </c>
      <c r="X26" s="9">
        <v>23</v>
      </c>
      <c r="Y26" s="10">
        <v>24</v>
      </c>
      <c r="AA26" s="24" t="s">
        <v>30</v>
      </c>
      <c r="AB26" s="4" t="s">
        <v>32</v>
      </c>
    </row>
    <row r="27" spans="1:28" x14ac:dyDescent="0.25">
      <c r="A27" s="6">
        <v>37032</v>
      </c>
      <c r="B27" s="13">
        <v>1.5905787654804753</v>
      </c>
      <c r="C27" s="14">
        <v>1.4046084023899632</v>
      </c>
      <c r="D27" s="14">
        <v>1.292530888593924</v>
      </c>
      <c r="E27" s="14">
        <v>1.2265392598092393</v>
      </c>
      <c r="F27" s="14">
        <v>1.2309885926269311</v>
      </c>
      <c r="G27" s="14">
        <v>1.3475425421526572</v>
      </c>
      <c r="H27" s="14">
        <v>1.558924197342263</v>
      </c>
      <c r="I27" s="14">
        <v>1.7485332103242792</v>
      </c>
      <c r="J27" s="14">
        <v>1.8309327266288704</v>
      </c>
      <c r="K27" s="14">
        <v>2.3528218719456175</v>
      </c>
      <c r="L27" s="14">
        <v>2.1272782378886572</v>
      </c>
      <c r="M27" s="14">
        <v>2.233458634244252</v>
      </c>
      <c r="N27" s="14">
        <v>2.3223391544156389</v>
      </c>
      <c r="O27" s="14">
        <v>2.4280536243061719</v>
      </c>
      <c r="P27" s="14">
        <v>2.6039323038859008</v>
      </c>
      <c r="Q27" s="14">
        <v>2.8168638925121026</v>
      </c>
      <c r="R27" s="14">
        <v>3.0569556472223196</v>
      </c>
      <c r="S27" s="14">
        <v>3.2990281850082033</v>
      </c>
      <c r="T27" s="14">
        <v>3.4027901585321731</v>
      </c>
      <c r="U27" s="14">
        <v>3.1718906280519281</v>
      </c>
      <c r="V27" s="14">
        <v>3.1828437692944012</v>
      </c>
      <c r="W27" s="14">
        <v>3.1198063640136526</v>
      </c>
      <c r="X27" s="14">
        <v>2.6044484762487716</v>
      </c>
      <c r="Y27" s="15">
        <v>1.9547420720103177</v>
      </c>
      <c r="AA27" s="25">
        <f t="shared" ref="AA27:AA33" si="6">SUM(B27:Y27)</f>
        <v>53.908431604928708</v>
      </c>
      <c r="AB27" s="27">
        <f t="shared" ref="AB27:AB33" si="7">AVERAGE(B27:Y27)</f>
        <v>2.2461846502053628</v>
      </c>
    </row>
    <row r="28" spans="1:28" x14ac:dyDescent="0.25">
      <c r="A28" s="6">
        <v>37033</v>
      </c>
      <c r="B28" s="16">
        <v>1.4635030804502625</v>
      </c>
      <c r="C28" s="17">
        <v>1.317003165484496</v>
      </c>
      <c r="D28" s="17">
        <v>1.2245357482956039</v>
      </c>
      <c r="E28" s="17">
        <v>1.1918905452064097</v>
      </c>
      <c r="F28" s="17">
        <v>1.2301043977426491</v>
      </c>
      <c r="G28" s="17">
        <v>1.3952348015090383</v>
      </c>
      <c r="H28" s="17">
        <v>1.6697552319973781</v>
      </c>
      <c r="I28" s="17">
        <v>1.8644022428905422</v>
      </c>
      <c r="J28" s="17">
        <v>1.7932514180303678</v>
      </c>
      <c r="K28" s="17">
        <v>1.9899426673585177</v>
      </c>
      <c r="L28" s="17">
        <v>1.8180822555625835</v>
      </c>
      <c r="M28" s="17">
        <v>1.9046351882651209</v>
      </c>
      <c r="N28" s="17">
        <v>1.9554392883184049</v>
      </c>
      <c r="O28" s="17">
        <v>1.9948701499747143</v>
      </c>
      <c r="P28" s="17">
        <v>2.0967500397771213</v>
      </c>
      <c r="Q28" s="17">
        <v>2.2674045284810473</v>
      </c>
      <c r="R28" s="17">
        <v>2.5029307418905486</v>
      </c>
      <c r="S28" s="17">
        <v>2.7574511726440334</v>
      </c>
      <c r="T28" s="17">
        <v>2.9344850067627206</v>
      </c>
      <c r="U28" s="17">
        <v>2.8190126364014345</v>
      </c>
      <c r="V28" s="17">
        <v>2.9272090503275527</v>
      </c>
      <c r="W28" s="17">
        <v>2.8592503495045047</v>
      </c>
      <c r="X28" s="17">
        <v>2.4004534675421705</v>
      </c>
      <c r="Y28" s="18">
        <v>1.8106347401997931</v>
      </c>
      <c r="AA28" s="28">
        <f t="shared" si="6"/>
        <v>48.18823191461702</v>
      </c>
      <c r="AB28" s="30">
        <f t="shared" si="7"/>
        <v>2.0078429964423758</v>
      </c>
    </row>
    <row r="29" spans="1:28" x14ac:dyDescent="0.25">
      <c r="A29" s="6">
        <v>37034</v>
      </c>
      <c r="B29" s="16">
        <v>1.4419749475204859</v>
      </c>
      <c r="C29" s="17">
        <v>1.3001411153059566</v>
      </c>
      <c r="D29" s="17">
        <v>1.2124416157947702</v>
      </c>
      <c r="E29" s="17">
        <v>1.1832412509550285</v>
      </c>
      <c r="F29" s="17">
        <v>1.2251909908651675</v>
      </c>
      <c r="G29" s="17">
        <v>1.3803516320951892</v>
      </c>
      <c r="H29" s="17">
        <v>1.6848117805119969</v>
      </c>
      <c r="I29" s="17">
        <v>1.8807248014209432</v>
      </c>
      <c r="J29" s="17">
        <v>1.8189867542852496</v>
      </c>
      <c r="K29" s="17">
        <v>1.962892984922368</v>
      </c>
      <c r="L29" s="17">
        <v>1.8408252367097937</v>
      </c>
      <c r="M29" s="17">
        <v>1.8973391646682347</v>
      </c>
      <c r="N29" s="17">
        <v>1.9364795720388961</v>
      </c>
      <c r="O29" s="17">
        <v>1.9825037329211901</v>
      </c>
      <c r="P29" s="17">
        <v>2.0495764859261487</v>
      </c>
      <c r="Q29" s="17">
        <v>2.1853376668389584</v>
      </c>
      <c r="R29" s="17">
        <v>2.4082080324221491</v>
      </c>
      <c r="S29" s="17">
        <v>2.6590426643847289</v>
      </c>
      <c r="T29" s="17">
        <v>2.800794787093229</v>
      </c>
      <c r="U29" s="17">
        <v>2.7334867694450837</v>
      </c>
      <c r="V29" s="17">
        <v>2.8598238522602664</v>
      </c>
      <c r="W29" s="17">
        <v>2.8241979862693345</v>
      </c>
      <c r="X29" s="17">
        <v>2.3741684373163441</v>
      </c>
      <c r="Y29" s="18">
        <v>1.8181217298389412</v>
      </c>
      <c r="AA29" s="28">
        <f t="shared" si="6"/>
        <v>47.460663991810463</v>
      </c>
      <c r="AB29" s="30">
        <f t="shared" si="7"/>
        <v>1.977527666325436</v>
      </c>
    </row>
    <row r="30" spans="1:28" x14ac:dyDescent="0.25">
      <c r="A30" s="6">
        <v>37035</v>
      </c>
      <c r="B30" s="16">
        <v>1.4829040484875544</v>
      </c>
      <c r="C30" s="17">
        <v>1.3171508780725931</v>
      </c>
      <c r="D30" s="17">
        <v>1.2434368857187996</v>
      </c>
      <c r="E30" s="17">
        <v>1.2105552761042753</v>
      </c>
      <c r="F30" s="17">
        <v>1.2301297374269671</v>
      </c>
      <c r="G30" s="17">
        <v>1.3951887287221949</v>
      </c>
      <c r="H30" s="17">
        <v>1.6870200900431829</v>
      </c>
      <c r="I30" s="17">
        <v>1.8643045367196334</v>
      </c>
      <c r="J30" s="17">
        <v>1.7931329964192815</v>
      </c>
      <c r="K30" s="17">
        <v>2.0103683553885809</v>
      </c>
      <c r="L30" s="17">
        <v>1.855606011506165</v>
      </c>
      <c r="M30" s="17">
        <v>1.9048467790725105</v>
      </c>
      <c r="N30" s="17">
        <v>1.9557347144387793</v>
      </c>
      <c r="O30" s="17">
        <v>2.0155838139108555</v>
      </c>
      <c r="P30" s="17">
        <v>2.076281950850333</v>
      </c>
      <c r="Q30" s="17">
        <v>2.2679950041804124</v>
      </c>
      <c r="R30" s="17">
        <v>2.4605208976761346</v>
      </c>
      <c r="S30" s="17">
        <v>2.779476267236491</v>
      </c>
      <c r="T30" s="17">
        <v>2.872342906423381</v>
      </c>
      <c r="U30" s="17">
        <v>2.7390270949197415</v>
      </c>
      <c r="V30" s="17">
        <v>2.8691157052200791</v>
      </c>
      <c r="W30" s="17">
        <v>2.8399960327565577</v>
      </c>
      <c r="X30" s="17">
        <v>2.3812320420267556</v>
      </c>
      <c r="Y30" s="18">
        <v>1.8498762696077298</v>
      </c>
      <c r="AA30" s="28">
        <f t="shared" si="6"/>
        <v>48.101827022928987</v>
      </c>
      <c r="AB30" s="30">
        <f t="shared" si="7"/>
        <v>2.004242792622041</v>
      </c>
    </row>
    <row r="31" spans="1:28" x14ac:dyDescent="0.25">
      <c r="A31" s="6">
        <v>37036</v>
      </c>
      <c r="B31" s="16">
        <v>1.4667092116899263</v>
      </c>
      <c r="C31" s="17">
        <v>1.3234829648438025</v>
      </c>
      <c r="D31" s="17">
        <v>1.2156316917372996</v>
      </c>
      <c r="E31" s="17">
        <v>1.2040366163766176</v>
      </c>
      <c r="F31" s="17">
        <v>1.2265133642398252</v>
      </c>
      <c r="G31" s="17">
        <v>1.3795848794340844</v>
      </c>
      <c r="H31" s="17">
        <v>1.6633719789414545</v>
      </c>
      <c r="I31" s="17">
        <v>1.8589403402145825</v>
      </c>
      <c r="J31" s="17">
        <v>1.8525153925854394</v>
      </c>
      <c r="K31" s="17">
        <v>2.0147652254063346</v>
      </c>
      <c r="L31" s="17">
        <v>1.8819519878947628</v>
      </c>
      <c r="M31" s="17">
        <v>1.9614232187162974</v>
      </c>
      <c r="N31" s="17">
        <v>2.0050267222473126</v>
      </c>
      <c r="O31" s="17">
        <v>2.0563252907086951</v>
      </c>
      <c r="P31" s="17">
        <v>2.1492586889345238</v>
      </c>
      <c r="Q31" s="17">
        <v>2.2900307042995425</v>
      </c>
      <c r="R31" s="17">
        <v>2.4748700755515469</v>
      </c>
      <c r="S31" s="17">
        <v>2.6846271292888879</v>
      </c>
      <c r="T31" s="17">
        <v>2.7837886350413741</v>
      </c>
      <c r="U31" s="17">
        <v>2.6910770272158979</v>
      </c>
      <c r="V31" s="17">
        <v>2.7373723937123722</v>
      </c>
      <c r="W31" s="17">
        <v>2.7025028248072558</v>
      </c>
      <c r="X31" s="17">
        <v>2.3668453336868009</v>
      </c>
      <c r="Y31" s="18">
        <v>1.9416960583516445</v>
      </c>
      <c r="AA31" s="28">
        <f t="shared" si="6"/>
        <v>47.93234775592628</v>
      </c>
      <c r="AB31" s="30">
        <f t="shared" si="7"/>
        <v>1.9971811564969284</v>
      </c>
    </row>
    <row r="32" spans="1:28" x14ac:dyDescent="0.25">
      <c r="A32" s="6">
        <v>37037</v>
      </c>
      <c r="B32" s="16">
        <v>1.5373588063830901</v>
      </c>
      <c r="C32" s="17">
        <v>1.3603237361911582</v>
      </c>
      <c r="D32" s="17">
        <v>1.2762635417524628</v>
      </c>
      <c r="E32" s="17">
        <v>1.2113530306409646</v>
      </c>
      <c r="F32" s="17">
        <v>1.2198099491270362</v>
      </c>
      <c r="G32" s="17">
        <v>1.2788062811316829</v>
      </c>
      <c r="H32" s="17">
        <v>1.4138228148551626</v>
      </c>
      <c r="I32" s="17">
        <v>1.6847341242143992</v>
      </c>
      <c r="J32" s="17">
        <v>2.0081226191220214</v>
      </c>
      <c r="K32" s="17">
        <v>2.3221572327856803</v>
      </c>
      <c r="L32" s="17">
        <v>2.254783560062497</v>
      </c>
      <c r="M32" s="17">
        <v>2.3269413030808126</v>
      </c>
      <c r="N32" s="17">
        <v>2.3369183122058308</v>
      </c>
      <c r="O32" s="17">
        <v>2.3723165625557527</v>
      </c>
      <c r="P32" s="17">
        <v>2.4280482953322107</v>
      </c>
      <c r="Q32" s="17">
        <v>2.51743839633167</v>
      </c>
      <c r="R32" s="17">
        <v>2.6417454592265481</v>
      </c>
      <c r="S32" s="17">
        <v>2.7693347203592147</v>
      </c>
      <c r="T32" s="17">
        <v>2.8045211091753384</v>
      </c>
      <c r="U32" s="17">
        <v>2.7443674434315124</v>
      </c>
      <c r="V32" s="17">
        <v>2.791214007593207</v>
      </c>
      <c r="W32" s="17">
        <v>2.7343378377885261</v>
      </c>
      <c r="X32" s="17">
        <v>2.3635770519699522</v>
      </c>
      <c r="Y32" s="18">
        <v>1.9295937147077353</v>
      </c>
      <c r="AA32" s="28">
        <f t="shared" si="6"/>
        <v>50.327889910024467</v>
      </c>
      <c r="AB32" s="30">
        <f t="shared" si="7"/>
        <v>2.096995412917686</v>
      </c>
    </row>
    <row r="33" spans="1:28" ht="13.8" thickBot="1" x14ac:dyDescent="0.3">
      <c r="A33" s="6">
        <v>37038</v>
      </c>
      <c r="B33" s="19">
        <v>1.5563010007643971</v>
      </c>
      <c r="C33" s="20">
        <v>1.3516829676879569</v>
      </c>
      <c r="D33" s="20">
        <v>1.2568094509743895</v>
      </c>
      <c r="E33" s="20">
        <v>1.1987667232602903</v>
      </c>
      <c r="F33" s="20">
        <v>1.1954148397092577</v>
      </c>
      <c r="G33" s="20">
        <v>1.2458023822505446</v>
      </c>
      <c r="H33" s="20">
        <v>1.3712268124892466</v>
      </c>
      <c r="I33" s="20">
        <v>1.6258918282238664</v>
      </c>
      <c r="J33" s="20">
        <v>1.9525275182249848</v>
      </c>
      <c r="K33" s="20">
        <v>2.2143145470125085</v>
      </c>
      <c r="L33" s="20">
        <v>2.2324367565820005</v>
      </c>
      <c r="M33" s="20">
        <v>2.2634411373042336</v>
      </c>
      <c r="N33" s="20">
        <v>2.2995230364314767</v>
      </c>
      <c r="O33" s="20">
        <v>2.3687033570602551</v>
      </c>
      <c r="P33" s="20">
        <v>2.4571356649022613</v>
      </c>
      <c r="Q33" s="20">
        <v>2.5248025707117807</v>
      </c>
      <c r="R33" s="20">
        <v>2.6202711066689108</v>
      </c>
      <c r="S33" s="20">
        <v>2.7829234558637865</v>
      </c>
      <c r="T33" s="20">
        <v>2.8668647760159791</v>
      </c>
      <c r="U33" s="20">
        <v>2.8434161395449262</v>
      </c>
      <c r="V33" s="20">
        <v>2.9185497042500002</v>
      </c>
      <c r="W33" s="20">
        <v>2.8302593324110781</v>
      </c>
      <c r="X33" s="20">
        <v>2.3612225238803854</v>
      </c>
      <c r="Y33" s="21">
        <v>1.8378256335892083</v>
      </c>
      <c r="AA33" s="31">
        <f t="shared" si="6"/>
        <v>50.176113265813726</v>
      </c>
      <c r="AB33" s="33">
        <f t="shared" si="7"/>
        <v>2.0906713860755719</v>
      </c>
    </row>
    <row r="34" spans="1:28" ht="13.8" thickBot="1" x14ac:dyDescent="0.3">
      <c r="A34" s="8" t="s">
        <v>4</v>
      </c>
      <c r="B34" s="9">
        <v>1</v>
      </c>
      <c r="C34" s="9">
        <v>2</v>
      </c>
      <c r="D34" s="9">
        <v>3</v>
      </c>
      <c r="E34" s="9">
        <v>4</v>
      </c>
      <c r="F34" s="9">
        <v>5</v>
      </c>
      <c r="G34" s="9">
        <v>6</v>
      </c>
      <c r="H34" s="9">
        <v>7</v>
      </c>
      <c r="I34" s="9">
        <v>8</v>
      </c>
      <c r="J34" s="9">
        <v>9</v>
      </c>
      <c r="K34" s="9">
        <v>10</v>
      </c>
      <c r="L34" s="9">
        <v>11</v>
      </c>
      <c r="M34" s="9">
        <v>12</v>
      </c>
      <c r="N34" s="9">
        <v>13</v>
      </c>
      <c r="O34" s="9">
        <v>14</v>
      </c>
      <c r="P34" s="9">
        <v>15</v>
      </c>
      <c r="Q34" s="9">
        <v>16</v>
      </c>
      <c r="R34" s="9">
        <v>17</v>
      </c>
      <c r="S34" s="9">
        <v>18</v>
      </c>
      <c r="T34" s="9">
        <v>19</v>
      </c>
      <c r="U34" s="9">
        <v>20</v>
      </c>
      <c r="V34" s="9">
        <v>21</v>
      </c>
      <c r="W34" s="9">
        <v>22</v>
      </c>
      <c r="X34" s="9">
        <v>23</v>
      </c>
      <c r="Y34" s="10">
        <v>24</v>
      </c>
      <c r="AA34" s="24" t="s">
        <v>30</v>
      </c>
      <c r="AB34" s="4" t="s">
        <v>32</v>
      </c>
    </row>
    <row r="35" spans="1:28" x14ac:dyDescent="0.25">
      <c r="A35" s="6">
        <v>37032</v>
      </c>
      <c r="B35" s="13">
        <v>8.3228745607695526E-2</v>
      </c>
      <c r="C35" s="14">
        <v>7.8290276640309006E-2</v>
      </c>
      <c r="D35" s="14">
        <v>7.5693235322754127E-2</v>
      </c>
      <c r="E35" s="14">
        <v>7.7969777293524486E-2</v>
      </c>
      <c r="F35" s="14">
        <v>8.6142488543181267E-2</v>
      </c>
      <c r="G35" s="14">
        <v>0.10204127231199051</v>
      </c>
      <c r="H35" s="14">
        <v>0.10839782525358456</v>
      </c>
      <c r="I35" s="14">
        <v>0.10663728196774766</v>
      </c>
      <c r="J35" s="14">
        <v>0.11090452882325168</v>
      </c>
      <c r="K35" s="14">
        <v>0.11610499553844722</v>
      </c>
      <c r="L35" s="14">
        <v>0.11818358436792546</v>
      </c>
      <c r="M35" s="14">
        <v>0.12009282412193356</v>
      </c>
      <c r="N35" s="14">
        <v>0.12066265862792953</v>
      </c>
      <c r="O35" s="14">
        <v>0.12246739972661821</v>
      </c>
      <c r="P35" s="14">
        <v>0.12543100831059473</v>
      </c>
      <c r="Q35" s="14">
        <v>0.13288330168328302</v>
      </c>
      <c r="R35" s="14">
        <v>0.14214599792185184</v>
      </c>
      <c r="S35" s="14">
        <v>0.15076910696929471</v>
      </c>
      <c r="T35" s="14">
        <v>0.16279983834720246</v>
      </c>
      <c r="U35" s="14">
        <v>0.1815497942482088</v>
      </c>
      <c r="V35" s="14">
        <v>0.17217847448372106</v>
      </c>
      <c r="W35" s="14">
        <v>0.14349874894108866</v>
      </c>
      <c r="X35" s="14">
        <v>0.1129122104514831</v>
      </c>
      <c r="Y35" s="15">
        <v>9.3192374510369463E-2</v>
      </c>
      <c r="AA35" s="25">
        <f t="shared" ref="AA35:AA41" si="8">SUM(B35:Y35)</f>
        <v>2.8441777500139906</v>
      </c>
      <c r="AB35" s="27">
        <f t="shared" ref="AB35:AB41" si="9">AVERAGE(B35:Y35)</f>
        <v>0.11850740625058294</v>
      </c>
    </row>
    <row r="36" spans="1:28" x14ac:dyDescent="0.25">
      <c r="A36" s="6">
        <v>37033</v>
      </c>
      <c r="B36" s="16">
        <v>8.275680470068969E-2</v>
      </c>
      <c r="C36" s="17">
        <v>7.7688439895389455E-2</v>
      </c>
      <c r="D36" s="17">
        <v>7.6147064924603478E-2</v>
      </c>
      <c r="E36" s="17">
        <v>7.8268643788431388E-2</v>
      </c>
      <c r="F36" s="17">
        <v>8.8526365915790509E-2</v>
      </c>
      <c r="G36" s="17">
        <v>0.10638102545209467</v>
      </c>
      <c r="H36" s="17">
        <v>0.11272690693281168</v>
      </c>
      <c r="I36" s="17">
        <v>0.10681488004005966</v>
      </c>
      <c r="J36" s="17">
        <v>0.10785089926510881</v>
      </c>
      <c r="K36" s="17">
        <v>0.1099521879604627</v>
      </c>
      <c r="L36" s="17">
        <v>0.11251079748102062</v>
      </c>
      <c r="M36" s="17">
        <v>0.11715808426121416</v>
      </c>
      <c r="N36" s="17">
        <v>0.11819860797033051</v>
      </c>
      <c r="O36" s="17">
        <v>0.12047899939800356</v>
      </c>
      <c r="P36" s="17">
        <v>0.12618937528110599</v>
      </c>
      <c r="Q36" s="17">
        <v>0.13395366008841364</v>
      </c>
      <c r="R36" s="17">
        <v>0.14327049891648969</v>
      </c>
      <c r="S36" s="17">
        <v>0.15149319255261803</v>
      </c>
      <c r="T36" s="17">
        <v>0.16257723998665957</v>
      </c>
      <c r="U36" s="17">
        <v>0.18197093339239326</v>
      </c>
      <c r="V36" s="17">
        <v>0.17406861697299572</v>
      </c>
      <c r="W36" s="17">
        <v>0.14508015425443566</v>
      </c>
      <c r="X36" s="17">
        <v>0.11402607193600854</v>
      </c>
      <c r="Y36" s="18">
        <v>9.2951483762073933E-2</v>
      </c>
      <c r="AA36" s="28">
        <f t="shared" si="8"/>
        <v>2.8410409351292047</v>
      </c>
      <c r="AB36" s="30">
        <f t="shared" si="9"/>
        <v>0.11837670563038354</v>
      </c>
    </row>
    <row r="37" spans="1:28" x14ac:dyDescent="0.25">
      <c r="A37" s="6">
        <v>37034</v>
      </c>
      <c r="B37" s="16">
        <v>8.3951449434937445E-2</v>
      </c>
      <c r="C37" s="17">
        <v>7.8822208592301476E-2</v>
      </c>
      <c r="D37" s="17">
        <v>7.6159359523607806E-2</v>
      </c>
      <c r="E37" s="17">
        <v>7.8312441644857761E-2</v>
      </c>
      <c r="F37" s="17">
        <v>8.9668551573956118E-2</v>
      </c>
      <c r="G37" s="17">
        <v>0.10860777485864835</v>
      </c>
      <c r="H37" s="17">
        <v>0.11388827047360021</v>
      </c>
      <c r="I37" s="17">
        <v>0.10794614976352063</v>
      </c>
      <c r="J37" s="17">
        <v>0.10775255434916596</v>
      </c>
      <c r="K37" s="17">
        <v>0.10992513787568974</v>
      </c>
      <c r="L37" s="17">
        <v>0.11260969942084915</v>
      </c>
      <c r="M37" s="17">
        <v>0.11626871579702536</v>
      </c>
      <c r="N37" s="17">
        <v>0.11847563903434025</v>
      </c>
      <c r="O37" s="17">
        <v>0.11953892554243148</v>
      </c>
      <c r="P37" s="17">
        <v>0.12650300251329938</v>
      </c>
      <c r="Q37" s="17">
        <v>0.13162411242890426</v>
      </c>
      <c r="R37" s="17">
        <v>0.14099033800647767</v>
      </c>
      <c r="S37" s="17">
        <v>0.14668223375464981</v>
      </c>
      <c r="T37" s="17">
        <v>0.15643923481931277</v>
      </c>
      <c r="U37" s="17">
        <v>0.17948018429645557</v>
      </c>
      <c r="V37" s="17">
        <v>0.17269754181992078</v>
      </c>
      <c r="W37" s="17">
        <v>0.14602116192255532</v>
      </c>
      <c r="X37" s="17">
        <v>0.11392832791453301</v>
      </c>
      <c r="Y37" s="18">
        <v>9.4025721276213142E-2</v>
      </c>
      <c r="AA37" s="28">
        <f t="shared" si="8"/>
        <v>2.8303187366372531</v>
      </c>
      <c r="AB37" s="30">
        <f t="shared" si="9"/>
        <v>0.11792994735988555</v>
      </c>
    </row>
    <row r="38" spans="1:28" x14ac:dyDescent="0.25">
      <c r="A38" s="6">
        <v>37035</v>
      </c>
      <c r="B38" s="16">
        <v>8.5813625330608323E-2</v>
      </c>
      <c r="C38" s="17">
        <v>8.0414147415285631E-2</v>
      </c>
      <c r="D38" s="17">
        <v>7.7357006874688383E-2</v>
      </c>
      <c r="E38" s="17">
        <v>7.9115267884787802E-2</v>
      </c>
      <c r="F38" s="17">
        <v>8.8819001839971948E-2</v>
      </c>
      <c r="G38" s="17">
        <v>0.10565169246060466</v>
      </c>
      <c r="H38" s="17">
        <v>0.11113473037473806</v>
      </c>
      <c r="I38" s="17">
        <v>0.107543746654818</v>
      </c>
      <c r="J38" s="17">
        <v>0.10956621286955358</v>
      </c>
      <c r="K38" s="17">
        <v>0.11277219738115672</v>
      </c>
      <c r="L38" s="17">
        <v>0.11563242776005056</v>
      </c>
      <c r="M38" s="17">
        <v>0.12154174327869754</v>
      </c>
      <c r="N38" s="17">
        <v>0.12487031037436723</v>
      </c>
      <c r="O38" s="17">
        <v>0.12813338648709444</v>
      </c>
      <c r="P38" s="17">
        <v>0.13318797037838043</v>
      </c>
      <c r="Q38" s="17">
        <v>0.14159208197762327</v>
      </c>
      <c r="R38" s="17">
        <v>0.14988477914537884</v>
      </c>
      <c r="S38" s="17">
        <v>0.15452407481644448</v>
      </c>
      <c r="T38" s="17">
        <v>0.16429592206826885</v>
      </c>
      <c r="U38" s="17">
        <v>0.18506141787426267</v>
      </c>
      <c r="V38" s="17">
        <v>0.17861436906126227</v>
      </c>
      <c r="W38" s="17">
        <v>0.15140216047454705</v>
      </c>
      <c r="X38" s="17">
        <v>0.11953823053318051</v>
      </c>
      <c r="Y38" s="18">
        <v>9.7888117515199061E-2</v>
      </c>
      <c r="AA38" s="28">
        <f t="shared" si="8"/>
        <v>2.9243546208309699</v>
      </c>
      <c r="AB38" s="30">
        <f t="shared" si="9"/>
        <v>0.12184810920129041</v>
      </c>
    </row>
    <row r="39" spans="1:28" x14ac:dyDescent="0.25">
      <c r="A39" s="6">
        <v>37036</v>
      </c>
      <c r="B39" s="16">
        <v>5.7289035708629078E-3</v>
      </c>
      <c r="C39" s="17">
        <v>5.5066772464471576E-3</v>
      </c>
      <c r="D39" s="17">
        <v>5.3049793524292043E-3</v>
      </c>
      <c r="E39" s="17">
        <v>5.435846063304166E-3</v>
      </c>
      <c r="F39" s="17">
        <v>5.8129794464027284E-3</v>
      </c>
      <c r="G39" s="17">
        <v>6.1174642254132553E-3</v>
      </c>
      <c r="H39" s="17">
        <v>6.5029928684226341E-3</v>
      </c>
      <c r="I39" s="17">
        <v>6.482653045420071E-3</v>
      </c>
      <c r="J39" s="17">
        <v>6.5754556019591223E-3</v>
      </c>
      <c r="K39" s="17">
        <v>6.7821835060802547E-3</v>
      </c>
      <c r="L39" s="17">
        <v>7.1098758739681278E-3</v>
      </c>
      <c r="M39" s="17">
        <v>7.4612269143095114E-3</v>
      </c>
      <c r="N39" s="17">
        <v>7.8518873695278719E-3</v>
      </c>
      <c r="O39" s="17">
        <v>8.2230539344998101E-3</v>
      </c>
      <c r="P39" s="17">
        <v>8.6161820773280572E-3</v>
      </c>
      <c r="Q39" s="17">
        <v>8.8260536011191132E-3</v>
      </c>
      <c r="R39" s="17">
        <v>9.0155928713675747E-3</v>
      </c>
      <c r="S39" s="17">
        <v>8.8614490630488443E-3</v>
      </c>
      <c r="T39" s="17">
        <v>8.9569270435144524E-3</v>
      </c>
      <c r="U39" s="17">
        <v>9.7641937689947125E-3</v>
      </c>
      <c r="V39" s="17">
        <v>9.6613538055312937E-3</v>
      </c>
      <c r="W39" s="17">
        <v>8.8069544149586999E-3</v>
      </c>
      <c r="X39" s="17">
        <v>7.4816461362051841E-3</v>
      </c>
      <c r="Y39" s="18">
        <v>6.5179160967286315E-3</v>
      </c>
      <c r="AA39" s="28">
        <f t="shared" si="8"/>
        <v>0.1774044478978434</v>
      </c>
      <c r="AB39" s="30">
        <f t="shared" si="9"/>
        <v>7.3918519957434752E-3</v>
      </c>
    </row>
    <row r="40" spans="1:28" x14ac:dyDescent="0.25">
      <c r="A40" s="6">
        <v>37037</v>
      </c>
      <c r="B40" s="16">
        <v>5.964607305096241E-3</v>
      </c>
      <c r="C40" s="17">
        <v>5.6486998678235987E-3</v>
      </c>
      <c r="D40" s="17">
        <v>5.4017819156478393E-3</v>
      </c>
      <c r="E40" s="17">
        <v>5.3572655765431213E-3</v>
      </c>
      <c r="F40" s="17">
        <v>5.4608865329990406E-3</v>
      </c>
      <c r="G40" s="17">
        <v>5.565587745164041E-3</v>
      </c>
      <c r="H40" s="17">
        <v>5.9926907351875204E-3</v>
      </c>
      <c r="I40" s="17">
        <v>6.4866858973732806E-3</v>
      </c>
      <c r="J40" s="17">
        <v>6.9605037760831195E-3</v>
      </c>
      <c r="K40" s="17">
        <v>7.1416716374851181E-3</v>
      </c>
      <c r="L40" s="17">
        <v>7.5152553296100018E-3</v>
      </c>
      <c r="M40" s="17">
        <v>7.7936303415672009E-3</v>
      </c>
      <c r="N40" s="17">
        <v>8.0529247220450396E-3</v>
      </c>
      <c r="O40" s="17">
        <v>8.2691296791244408E-3</v>
      </c>
      <c r="P40" s="17">
        <v>8.4909249934354385E-3</v>
      </c>
      <c r="Q40" s="17">
        <v>8.7463258515105193E-3</v>
      </c>
      <c r="R40" s="17">
        <v>8.8913061578359993E-3</v>
      </c>
      <c r="S40" s="17">
        <v>8.7719690198786397E-3</v>
      </c>
      <c r="T40" s="17">
        <v>8.92957051335312E-3</v>
      </c>
      <c r="U40" s="17">
        <v>9.8146044663429584E-3</v>
      </c>
      <c r="V40" s="17">
        <v>9.5983124550163175E-3</v>
      </c>
      <c r="W40" s="17">
        <v>8.7105183655586393E-3</v>
      </c>
      <c r="X40" s="17">
        <v>7.5557934695320008E-3</v>
      </c>
      <c r="Y40" s="18">
        <v>6.6358834082755206E-3</v>
      </c>
      <c r="AA40" s="28">
        <f t="shared" si="8"/>
        <v>0.17775652976248876</v>
      </c>
      <c r="AB40" s="30">
        <f t="shared" si="9"/>
        <v>7.4065220734370321E-3</v>
      </c>
    </row>
    <row r="41" spans="1:28" ht="13.8" thickBot="1" x14ac:dyDescent="0.3">
      <c r="A41" s="6">
        <v>37038</v>
      </c>
      <c r="B41" s="19">
        <v>5.8940559959145605E-3</v>
      </c>
      <c r="C41" s="20">
        <v>5.5750134072066002E-3</v>
      </c>
      <c r="D41" s="20">
        <v>5.4116462674412818E-3</v>
      </c>
      <c r="E41" s="20">
        <v>5.3442110036461196E-3</v>
      </c>
      <c r="F41" s="20">
        <v>5.3540400008784007E-3</v>
      </c>
      <c r="G41" s="20">
        <v>5.4377676892479595E-3</v>
      </c>
      <c r="H41" s="20">
        <v>5.7872439629860807E-3</v>
      </c>
      <c r="I41" s="20">
        <v>6.4760550357293991E-3</v>
      </c>
      <c r="J41" s="20">
        <v>6.88888830874608E-3</v>
      </c>
      <c r="K41" s="20">
        <v>7.2128433921958401E-3</v>
      </c>
      <c r="L41" s="20">
        <v>7.3847591950740006E-3</v>
      </c>
      <c r="M41" s="20">
        <v>7.5653579264250009E-3</v>
      </c>
      <c r="N41" s="20">
        <v>7.6967733243588007E-3</v>
      </c>
      <c r="O41" s="20">
        <v>7.8351750808798009E-3</v>
      </c>
      <c r="P41" s="20">
        <v>8.0957392204983204E-3</v>
      </c>
      <c r="Q41" s="20">
        <v>8.25642667757992E-3</v>
      </c>
      <c r="R41" s="20">
        <v>8.2642455397124795E-3</v>
      </c>
      <c r="S41" s="20">
        <v>8.3238894741488011E-3</v>
      </c>
      <c r="T41" s="20">
        <v>8.8095275711024424E-3</v>
      </c>
      <c r="U41" s="20">
        <v>9.8688640557443984E-3</v>
      </c>
      <c r="V41" s="20">
        <v>9.4819943451542408E-3</v>
      </c>
      <c r="W41" s="20">
        <v>8.4252513420715203E-3</v>
      </c>
      <c r="X41" s="20">
        <v>7.0285419482601997E-3</v>
      </c>
      <c r="Y41" s="21">
        <v>6.0843580034227202E-3</v>
      </c>
      <c r="AA41" s="31">
        <f t="shared" si="8"/>
        <v>0.17250266876842499</v>
      </c>
      <c r="AB41" s="33">
        <f t="shared" si="9"/>
        <v>7.1876111986843745E-3</v>
      </c>
    </row>
    <row r="42" spans="1:28" ht="13.8" thickBot="1" x14ac:dyDescent="0.3">
      <c r="A42" s="8" t="s">
        <v>5</v>
      </c>
      <c r="B42" s="9">
        <v>1</v>
      </c>
      <c r="C42" s="9">
        <v>2</v>
      </c>
      <c r="D42" s="9">
        <v>3</v>
      </c>
      <c r="E42" s="9">
        <v>4</v>
      </c>
      <c r="F42" s="9">
        <v>5</v>
      </c>
      <c r="G42" s="9">
        <v>6</v>
      </c>
      <c r="H42" s="9">
        <v>7</v>
      </c>
      <c r="I42" s="9">
        <v>8</v>
      </c>
      <c r="J42" s="9">
        <v>9</v>
      </c>
      <c r="K42" s="9">
        <v>10</v>
      </c>
      <c r="L42" s="9">
        <v>11</v>
      </c>
      <c r="M42" s="9">
        <v>12</v>
      </c>
      <c r="N42" s="9">
        <v>13</v>
      </c>
      <c r="O42" s="9">
        <v>14</v>
      </c>
      <c r="P42" s="9">
        <v>15</v>
      </c>
      <c r="Q42" s="9">
        <v>16</v>
      </c>
      <c r="R42" s="9">
        <v>17</v>
      </c>
      <c r="S42" s="9">
        <v>18</v>
      </c>
      <c r="T42" s="9">
        <v>19</v>
      </c>
      <c r="U42" s="9">
        <v>20</v>
      </c>
      <c r="V42" s="9">
        <v>21</v>
      </c>
      <c r="W42" s="9">
        <v>22</v>
      </c>
      <c r="X42" s="9">
        <v>23</v>
      </c>
      <c r="Y42" s="10">
        <v>24</v>
      </c>
      <c r="AA42" s="24" t="s">
        <v>30</v>
      </c>
      <c r="AB42" s="4" t="s">
        <v>32</v>
      </c>
    </row>
    <row r="43" spans="1:28" x14ac:dyDescent="0.25">
      <c r="A43" s="6">
        <v>37032</v>
      </c>
      <c r="B43" s="13">
        <v>41.015183374118124</v>
      </c>
      <c r="C43" s="14">
        <v>40.070226414794462</v>
      </c>
      <c r="D43" s="14">
        <v>39.712405442553582</v>
      </c>
      <c r="E43" s="14">
        <v>40.142517866810614</v>
      </c>
      <c r="F43" s="14">
        <v>41.242036040228825</v>
      </c>
      <c r="G43" s="14">
        <v>44.387524996692413</v>
      </c>
      <c r="H43" s="14">
        <v>47.609976709585425</v>
      </c>
      <c r="I43" s="14">
        <v>51.200264195200333</v>
      </c>
      <c r="J43" s="14">
        <v>54.519334187350346</v>
      </c>
      <c r="K43" s="14">
        <v>56.962081456233619</v>
      </c>
      <c r="L43" s="14">
        <v>58.637347280390948</v>
      </c>
      <c r="M43" s="14">
        <v>59.31230407696868</v>
      </c>
      <c r="N43" s="14">
        <v>60.205186013300484</v>
      </c>
      <c r="O43" s="14">
        <v>60.821800182712778</v>
      </c>
      <c r="P43" s="14">
        <v>60.848777889430771</v>
      </c>
      <c r="Q43" s="14">
        <v>60.649794040415806</v>
      </c>
      <c r="R43" s="14">
        <v>59.971102178610849</v>
      </c>
      <c r="S43" s="14">
        <v>58.671842424161802</v>
      </c>
      <c r="T43" s="14">
        <v>56.86429145712335</v>
      </c>
      <c r="U43" s="14">
        <v>56.565704215636593</v>
      </c>
      <c r="V43" s="14">
        <v>55.87624854689976</v>
      </c>
      <c r="W43" s="14">
        <v>53.109152738293098</v>
      </c>
      <c r="X43" s="14">
        <v>49.525513950210289</v>
      </c>
      <c r="Y43" s="15">
        <v>45.832376130930754</v>
      </c>
      <c r="AA43" s="25">
        <f t="shared" ref="AA43:AA49" si="10">SUM(B43:Y43)</f>
        <v>1253.7529918086534</v>
      </c>
      <c r="AB43" s="27">
        <f t="shared" ref="AB43:AB49" si="11">AVERAGE(B43:Y43)</f>
        <v>52.239707992027228</v>
      </c>
    </row>
    <row r="44" spans="1:28" x14ac:dyDescent="0.25">
      <c r="A44" s="6">
        <v>37033</v>
      </c>
      <c r="B44" s="16">
        <v>44.57644983433633</v>
      </c>
      <c r="C44" s="17">
        <v>43.558245377471302</v>
      </c>
      <c r="D44" s="17">
        <v>43.161499844735246</v>
      </c>
      <c r="E44" s="17">
        <v>43.125133758726783</v>
      </c>
      <c r="F44" s="17">
        <v>44.379873411050639</v>
      </c>
      <c r="G44" s="17">
        <v>47.408847734790044</v>
      </c>
      <c r="H44" s="17">
        <v>50.827324181745567</v>
      </c>
      <c r="I44" s="17">
        <v>54.08019934079995</v>
      </c>
      <c r="J44" s="17">
        <v>57.76981294870297</v>
      </c>
      <c r="K44" s="17">
        <v>60.193682848270157</v>
      </c>
      <c r="L44" s="17">
        <v>62.122856327070977</v>
      </c>
      <c r="M44" s="17">
        <v>63.054922481999256</v>
      </c>
      <c r="N44" s="17">
        <v>64.081609744219989</v>
      </c>
      <c r="O44" s="17">
        <v>64.680784162224271</v>
      </c>
      <c r="P44" s="17">
        <v>64.881486769885655</v>
      </c>
      <c r="Q44" s="17">
        <v>64.833014971251984</v>
      </c>
      <c r="R44" s="17">
        <v>64.28399668148738</v>
      </c>
      <c r="S44" s="17">
        <v>62.81057770393172</v>
      </c>
      <c r="T44" s="17">
        <v>60.235158584521734</v>
      </c>
      <c r="U44" s="17">
        <v>59.522416051232597</v>
      </c>
      <c r="V44" s="17">
        <v>58.93661946067364</v>
      </c>
      <c r="W44" s="17">
        <v>55.606431566358395</v>
      </c>
      <c r="X44" s="17">
        <v>51.411595787055326</v>
      </c>
      <c r="Y44" s="18">
        <v>47.338787928464832</v>
      </c>
      <c r="AA44" s="28">
        <f t="shared" si="10"/>
        <v>1332.8813275010068</v>
      </c>
      <c r="AB44" s="30">
        <f t="shared" si="11"/>
        <v>55.536721979208615</v>
      </c>
    </row>
    <row r="45" spans="1:28" x14ac:dyDescent="0.25">
      <c r="A45" s="6">
        <v>37034</v>
      </c>
      <c r="B45" s="16">
        <v>43.818504431530343</v>
      </c>
      <c r="C45" s="17">
        <v>42.528683971778314</v>
      </c>
      <c r="D45" s="17">
        <v>42.115649040600303</v>
      </c>
      <c r="E45" s="17">
        <v>42.281056291577649</v>
      </c>
      <c r="F45" s="17">
        <v>43.310628657224896</v>
      </c>
      <c r="G45" s="17">
        <v>46.655670349842502</v>
      </c>
      <c r="H45" s="17">
        <v>49.866908855225638</v>
      </c>
      <c r="I45" s="17">
        <v>53.032455600045409</v>
      </c>
      <c r="J45" s="17">
        <v>56.504348010822547</v>
      </c>
      <c r="K45" s="17">
        <v>59.210686567003158</v>
      </c>
      <c r="L45" s="17">
        <v>61.207759666386067</v>
      </c>
      <c r="M45" s="17">
        <v>62.079794240131228</v>
      </c>
      <c r="N45" s="17">
        <v>63.040818356658342</v>
      </c>
      <c r="O45" s="17">
        <v>63.742602606059371</v>
      </c>
      <c r="P45" s="17">
        <v>64.023614125076222</v>
      </c>
      <c r="Q45" s="17">
        <v>63.791693310010864</v>
      </c>
      <c r="R45" s="17">
        <v>62.970909696894559</v>
      </c>
      <c r="S45" s="17">
        <v>61.622670201989777</v>
      </c>
      <c r="T45" s="17">
        <v>59.526275565161235</v>
      </c>
      <c r="U45" s="17">
        <v>58.920826906182242</v>
      </c>
      <c r="V45" s="17">
        <v>58.15346996843261</v>
      </c>
      <c r="W45" s="17">
        <v>54.860409007517767</v>
      </c>
      <c r="X45" s="17">
        <v>50.755247886407624</v>
      </c>
      <c r="Y45" s="18">
        <v>46.908486759506651</v>
      </c>
      <c r="AA45" s="28">
        <f t="shared" si="10"/>
        <v>1310.9291700720651</v>
      </c>
      <c r="AB45" s="30">
        <f t="shared" si="11"/>
        <v>54.622048753002709</v>
      </c>
    </row>
    <row r="46" spans="1:28" x14ac:dyDescent="0.25">
      <c r="A46" s="6">
        <v>37035</v>
      </c>
      <c r="B46" s="16">
        <v>43.487409510505955</v>
      </c>
      <c r="C46" s="17">
        <v>42.244695505592532</v>
      </c>
      <c r="D46" s="17">
        <v>41.860183411821971</v>
      </c>
      <c r="E46" s="17">
        <v>41.987446869907416</v>
      </c>
      <c r="F46" s="17">
        <v>42.946815212275602</v>
      </c>
      <c r="G46" s="17">
        <v>45.992482011575973</v>
      </c>
      <c r="H46" s="17">
        <v>49.237622459252165</v>
      </c>
      <c r="I46" s="17">
        <v>52.438080982401075</v>
      </c>
      <c r="J46" s="17">
        <v>55.710303675717213</v>
      </c>
      <c r="K46" s="17">
        <v>58.208584220785824</v>
      </c>
      <c r="L46" s="17">
        <v>60.127776022956155</v>
      </c>
      <c r="M46" s="17">
        <v>60.28299421677761</v>
      </c>
      <c r="N46" s="17">
        <v>61.287715861216746</v>
      </c>
      <c r="O46" s="17">
        <v>62.282037778491045</v>
      </c>
      <c r="P46" s="17">
        <v>61.908673276896664</v>
      </c>
      <c r="Q46" s="17">
        <v>61.700904917650703</v>
      </c>
      <c r="R46" s="17">
        <v>60.781424821089431</v>
      </c>
      <c r="S46" s="17">
        <v>59.548527480686559</v>
      </c>
      <c r="T46" s="17">
        <v>58.008744872619147</v>
      </c>
      <c r="U46" s="17">
        <v>57.758991870034023</v>
      </c>
      <c r="V46" s="17">
        <v>56.948032473507624</v>
      </c>
      <c r="W46" s="17">
        <v>53.823320095976619</v>
      </c>
      <c r="X46" s="17">
        <v>50.049855179227542</v>
      </c>
      <c r="Y46" s="18">
        <v>46.220670910371091</v>
      </c>
      <c r="AA46" s="28">
        <f t="shared" si="10"/>
        <v>1284.843293637337</v>
      </c>
      <c r="AB46" s="30">
        <f t="shared" si="11"/>
        <v>53.535137234889042</v>
      </c>
    </row>
    <row r="47" spans="1:28" x14ac:dyDescent="0.25">
      <c r="A47" s="6">
        <v>37036</v>
      </c>
      <c r="B47" s="16">
        <v>44.339670906590385</v>
      </c>
      <c r="C47" s="17">
        <v>43.215312939091113</v>
      </c>
      <c r="D47" s="17">
        <v>42.766142961171589</v>
      </c>
      <c r="E47" s="17">
        <v>42.93692307487968</v>
      </c>
      <c r="F47" s="17">
        <v>44.0088985713639</v>
      </c>
      <c r="G47" s="17">
        <v>47.148096690414995</v>
      </c>
      <c r="H47" s="17">
        <v>50.420126123113278</v>
      </c>
      <c r="I47" s="17">
        <v>53.54998036068033</v>
      </c>
      <c r="J47" s="17">
        <v>56.837147215666647</v>
      </c>
      <c r="K47" s="17">
        <v>58.985114390152731</v>
      </c>
      <c r="L47" s="17">
        <v>61.192444542009973</v>
      </c>
      <c r="M47" s="17">
        <v>61.682303405094153</v>
      </c>
      <c r="N47" s="17">
        <v>62.508913758244255</v>
      </c>
      <c r="O47" s="17">
        <v>63.105645374578849</v>
      </c>
      <c r="P47" s="17">
        <v>63.008545214204801</v>
      </c>
      <c r="Q47" s="17">
        <v>62.525596234091232</v>
      </c>
      <c r="R47" s="17">
        <v>61.259481527456877</v>
      </c>
      <c r="S47" s="17">
        <v>59.33838263377379</v>
      </c>
      <c r="T47" s="17">
        <v>56.602292398464385</v>
      </c>
      <c r="U47" s="17">
        <v>56.244142907466667</v>
      </c>
      <c r="V47" s="17">
        <v>56.006629177675478</v>
      </c>
      <c r="W47" s="17">
        <v>53.393255672646809</v>
      </c>
      <c r="X47" s="17">
        <v>49.963511956482257</v>
      </c>
      <c r="Y47" s="18">
        <v>46.641250376949003</v>
      </c>
      <c r="AA47" s="28">
        <f t="shared" si="10"/>
        <v>1297.6798084122634</v>
      </c>
      <c r="AB47" s="30">
        <f t="shared" si="11"/>
        <v>54.06999201717764</v>
      </c>
    </row>
    <row r="48" spans="1:28" x14ac:dyDescent="0.25">
      <c r="A48" s="6">
        <v>37037</v>
      </c>
      <c r="B48" s="16">
        <v>42.835139230067917</v>
      </c>
      <c r="C48" s="17">
        <v>41.479135326622007</v>
      </c>
      <c r="D48" s="17">
        <v>40.893984394211493</v>
      </c>
      <c r="E48" s="17">
        <v>41.039644805190278</v>
      </c>
      <c r="F48" s="17">
        <v>41.789702123066142</v>
      </c>
      <c r="G48" s="17">
        <v>44.125301142427205</v>
      </c>
      <c r="H48" s="17">
        <v>46.326824064075197</v>
      </c>
      <c r="I48" s="17">
        <v>48.186155795689828</v>
      </c>
      <c r="J48" s="17">
        <v>50.006942387687005</v>
      </c>
      <c r="K48" s="17">
        <v>52.110769159500805</v>
      </c>
      <c r="L48" s="17">
        <v>53.773973213981932</v>
      </c>
      <c r="M48" s="17">
        <v>54.164341519221409</v>
      </c>
      <c r="N48" s="17">
        <v>54.218226706354955</v>
      </c>
      <c r="O48" s="17">
        <v>54.580408977408453</v>
      </c>
      <c r="P48" s="17">
        <v>54.402812142119245</v>
      </c>
      <c r="Q48" s="17">
        <v>53.939774928904427</v>
      </c>
      <c r="R48" s="17">
        <v>53.348912359367596</v>
      </c>
      <c r="S48" s="17">
        <v>52.408385757592349</v>
      </c>
      <c r="T48" s="17">
        <v>51.756719261507293</v>
      </c>
      <c r="U48" s="17">
        <v>52.023907695312218</v>
      </c>
      <c r="V48" s="17">
        <v>52.027645172887034</v>
      </c>
      <c r="W48" s="17">
        <v>50.136260781243777</v>
      </c>
      <c r="X48" s="17">
        <v>47.123476353689938</v>
      </c>
      <c r="Y48" s="18">
        <v>44.180018617648244</v>
      </c>
      <c r="AA48" s="28">
        <f t="shared" si="10"/>
        <v>1176.8784619157768</v>
      </c>
      <c r="AB48" s="30">
        <f t="shared" si="11"/>
        <v>49.036602579824034</v>
      </c>
    </row>
    <row r="49" spans="1:28" ht="13.8" thickBot="1" x14ac:dyDescent="0.3">
      <c r="A49" s="7">
        <v>37038</v>
      </c>
      <c r="B49" s="19">
        <v>41.300256311768351</v>
      </c>
      <c r="C49" s="20">
        <v>40.010799665662596</v>
      </c>
      <c r="D49" s="20">
        <v>39.477138996216659</v>
      </c>
      <c r="E49" s="20">
        <v>39.74367453832815</v>
      </c>
      <c r="F49" s="20">
        <v>40.451513722287075</v>
      </c>
      <c r="G49" s="20">
        <v>42.600082444663684</v>
      </c>
      <c r="H49" s="20">
        <v>44.866056995629705</v>
      </c>
      <c r="I49" s="20">
        <v>46.68185277448525</v>
      </c>
      <c r="J49" s="20">
        <v>48.224719693677301</v>
      </c>
      <c r="K49" s="20">
        <v>49.728581210644151</v>
      </c>
      <c r="L49" s="20">
        <v>50.992669683711625</v>
      </c>
      <c r="M49" s="20">
        <v>51.591851574217699</v>
      </c>
      <c r="N49" s="20">
        <v>52.270003403561859</v>
      </c>
      <c r="O49" s="20">
        <v>53.245887296881953</v>
      </c>
      <c r="P49" s="20">
        <v>52.861267348491182</v>
      </c>
      <c r="Q49" s="20">
        <v>52.992089166603719</v>
      </c>
      <c r="R49" s="20">
        <v>52.551171535546793</v>
      </c>
      <c r="S49" s="20">
        <v>52.022746441187927</v>
      </c>
      <c r="T49" s="20">
        <v>51.583460160226117</v>
      </c>
      <c r="U49" s="20">
        <v>51.491028866647909</v>
      </c>
      <c r="V49" s="20">
        <v>51.03570638591745</v>
      </c>
      <c r="W49" s="20">
        <v>49.03156431440086</v>
      </c>
      <c r="X49" s="20">
        <v>46.31592735412223</v>
      </c>
      <c r="Y49" s="21">
        <v>43.397392662702067</v>
      </c>
      <c r="AA49" s="31">
        <f t="shared" si="10"/>
        <v>1144.4674425475823</v>
      </c>
      <c r="AB49" s="33">
        <f t="shared" si="11"/>
        <v>47.686143439482599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Report</vt:lpstr>
      <vt:lpstr>Summary</vt:lpstr>
      <vt:lpstr>Differences</vt:lpstr>
      <vt:lpstr>ForecastedWeather050701-051301</vt:lpstr>
      <vt:lpstr>ActualWeather050701-051301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dcterms:created xsi:type="dcterms:W3CDTF">2001-05-17T17:19:03Z</dcterms:created>
  <dcterms:modified xsi:type="dcterms:W3CDTF">2023-09-10T11:39:03Z</dcterms:modified>
</cp:coreProperties>
</file>