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220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Sheet1!$A$1:$O$30</definedName>
  </definedNames>
  <calcPr calcId="92512" calcMode="manual" iterate="1" iterateCount="50" iterateDelta="0"/>
</workbook>
</file>

<file path=xl/calcChain.xml><?xml version="1.0" encoding="utf-8"?>
<calcChain xmlns="http://schemas.openxmlformats.org/spreadsheetml/2006/main">
  <c r="N9" i="1" l="1"/>
  <c r="D12" i="1"/>
  <c r="K13" i="1"/>
  <c r="D14" i="1"/>
  <c r="N14" i="1"/>
  <c r="K17" i="1"/>
  <c r="H19" i="1"/>
  <c r="N20" i="1"/>
  <c r="H21" i="1"/>
  <c r="P22" i="1"/>
  <c r="N23" i="1"/>
  <c r="P26" i="1"/>
  <c r="H27" i="1"/>
</calcChain>
</file>

<file path=xl/sharedStrings.xml><?xml version="1.0" encoding="utf-8"?>
<sst xmlns="http://schemas.openxmlformats.org/spreadsheetml/2006/main" count="28" uniqueCount="25">
  <si>
    <t>Sept. 2000 Income Statement Willamette</t>
  </si>
  <si>
    <t>Est. Gross Revenue</t>
  </si>
  <si>
    <t>Gross Revenue</t>
  </si>
  <si>
    <t>Est.Transmission Exp.</t>
  </si>
  <si>
    <t>Transmission Exp.</t>
  </si>
  <si>
    <t xml:space="preserve">ISO Est.Losses Exp. </t>
  </si>
  <si>
    <t xml:space="preserve">ISO Losses Exp. </t>
  </si>
  <si>
    <t>Marketing Fee</t>
  </si>
  <si>
    <t>Total Exp.</t>
  </si>
  <si>
    <t>Rev. from EPMI</t>
  </si>
  <si>
    <t xml:space="preserve">Initial Payment </t>
  </si>
  <si>
    <t>paid 10/27</t>
  </si>
  <si>
    <t xml:space="preserve">Final payment </t>
  </si>
  <si>
    <t>CALPX Losses Exp.</t>
  </si>
  <si>
    <t>Revenue</t>
  </si>
  <si>
    <t>Charges</t>
  </si>
  <si>
    <t>Net CISO</t>
  </si>
  <si>
    <t>CISO Business Per Kourtney</t>
  </si>
  <si>
    <t>CISO Business Per Audrey</t>
  </si>
  <si>
    <t>CARP Rev</t>
  </si>
  <si>
    <t>CISO Rev.</t>
  </si>
  <si>
    <t>Added Back</t>
  </si>
  <si>
    <t>Tranmission</t>
  </si>
  <si>
    <t>and ISO losses</t>
  </si>
  <si>
    <t>Gross 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</si>
</sst>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P28"/>
  <sheetViews>
    <sheetView tabSelected="1" topLeftCell="H1" workbookViewId="0">
      <selection activeCell="P29" sqref="P29"/>
    </sheetView>
  </sheetViews>
  <sheetFormatPr defaultRowHeight="13.2" x14ac:dyDescent="0.25"/>
  <cols>
    <col min="4" max="4" width="12.88671875" customWidth="1"/>
    <col min="8" max="8" width="13.44140625" customWidth="1"/>
    <col min="10" max="10" width="25.5546875" customWidth="1"/>
    <col min="12" max="12" width="25.33203125" customWidth="1"/>
    <col min="13" max="13" width="14" customWidth="1"/>
    <col min="14" max="14" width="13.88671875" customWidth="1"/>
    <col min="16" max="16" width="11.109375" bestFit="1" customWidth="1"/>
  </cols>
  <sheetData>
    <row r="3" spans="2:14" x14ac:dyDescent="0.25">
      <c r="D3" s="1" t="s">
        <v>0</v>
      </c>
    </row>
    <row r="6" spans="2:14" x14ac:dyDescent="0.25">
      <c r="B6" s="1" t="s">
        <v>1</v>
      </c>
      <c r="D6" s="2">
        <v>604470.99</v>
      </c>
      <c r="F6" s="1" t="s">
        <v>2</v>
      </c>
      <c r="H6" s="2">
        <v>603656.46</v>
      </c>
    </row>
    <row r="7" spans="2:14" x14ac:dyDescent="0.25">
      <c r="B7" s="1"/>
      <c r="D7" s="2"/>
      <c r="F7" s="1"/>
      <c r="J7" t="s">
        <v>17</v>
      </c>
      <c r="L7" t="s">
        <v>18</v>
      </c>
      <c r="M7" t="s">
        <v>19</v>
      </c>
      <c r="N7" s="4">
        <v>530235.06000000006</v>
      </c>
    </row>
    <row r="8" spans="2:14" x14ac:dyDescent="0.25">
      <c r="B8" s="1" t="s">
        <v>3</v>
      </c>
      <c r="D8" s="2">
        <v>45073.04</v>
      </c>
      <c r="F8" s="1" t="s">
        <v>4</v>
      </c>
      <c r="H8" s="2">
        <v>45073.04</v>
      </c>
      <c r="J8" t="s">
        <v>14</v>
      </c>
      <c r="M8" t="s">
        <v>20</v>
      </c>
      <c r="N8" s="4">
        <v>18723</v>
      </c>
    </row>
    <row r="9" spans="2:14" x14ac:dyDescent="0.25">
      <c r="B9" s="1" t="s">
        <v>5</v>
      </c>
      <c r="D9" s="2">
        <v>7016.31</v>
      </c>
      <c r="F9" s="1" t="s">
        <v>6</v>
      </c>
      <c r="H9" s="2">
        <v>9439.32</v>
      </c>
      <c r="K9">
        <v>-21.34</v>
      </c>
      <c r="N9" s="4">
        <f>SUM(N7:N8)</f>
        <v>548958.06000000006</v>
      </c>
    </row>
    <row r="10" spans="2:14" x14ac:dyDescent="0.25">
      <c r="B10" s="1" t="s">
        <v>7</v>
      </c>
      <c r="D10" s="2">
        <v>98038.6</v>
      </c>
      <c r="F10" s="1" t="s">
        <v>13</v>
      </c>
      <c r="H10" s="3">
        <v>12024</v>
      </c>
      <c r="K10">
        <v>-8.4600000000000009</v>
      </c>
      <c r="M10" t="s">
        <v>21</v>
      </c>
      <c r="N10" s="4">
        <v>54512.36</v>
      </c>
    </row>
    <row r="11" spans="2:14" x14ac:dyDescent="0.25">
      <c r="B11" s="1"/>
      <c r="D11" s="2"/>
      <c r="K11">
        <v>-6893.01</v>
      </c>
      <c r="M11" t="s">
        <v>22</v>
      </c>
    </row>
    <row r="12" spans="2:14" x14ac:dyDescent="0.25">
      <c r="B12" s="1" t="s">
        <v>8</v>
      </c>
      <c r="D12" s="2">
        <f>SUM(D8:D11)</f>
        <v>150127.95000000001</v>
      </c>
      <c r="F12" s="1" t="s">
        <v>7</v>
      </c>
      <c r="H12" s="2">
        <v>98038.6</v>
      </c>
      <c r="K12">
        <v>-11986.14</v>
      </c>
      <c r="M12" t="s">
        <v>23</v>
      </c>
    </row>
    <row r="13" spans="2:14" x14ac:dyDescent="0.25">
      <c r="B13" s="1"/>
      <c r="D13" s="2"/>
      <c r="F13" s="1"/>
      <c r="H13" s="2"/>
      <c r="K13">
        <f>SUM(K9:K12)</f>
        <v>-18908.95</v>
      </c>
    </row>
    <row r="14" spans="2:14" x14ac:dyDescent="0.25">
      <c r="B14" s="1" t="s">
        <v>9</v>
      </c>
      <c r="D14" s="2">
        <f>D6-D12</f>
        <v>454343.04</v>
      </c>
      <c r="F14" s="1"/>
      <c r="H14" s="2"/>
      <c r="J14" t="s">
        <v>15</v>
      </c>
      <c r="M14" t="s">
        <v>24</v>
      </c>
      <c r="N14">
        <f>SUM(N9:N13)</f>
        <v>603470.42000000004</v>
      </c>
    </row>
    <row r="15" spans="2:14" x14ac:dyDescent="0.25">
      <c r="D15" s="2"/>
      <c r="F15" s="1"/>
      <c r="H15" s="2"/>
      <c r="K15">
        <v>9439.32</v>
      </c>
    </row>
    <row r="16" spans="2:14" x14ac:dyDescent="0.25">
      <c r="D16" s="2"/>
      <c r="F16" s="1"/>
      <c r="H16" s="2"/>
    </row>
    <row r="17" spans="4:16" x14ac:dyDescent="0.25">
      <c r="F17" s="1"/>
      <c r="H17" s="2"/>
      <c r="J17" t="s">
        <v>16</v>
      </c>
      <c r="K17">
        <f>K13+K15</f>
        <v>-9469.630000000001</v>
      </c>
      <c r="L17">
        <v>18723</v>
      </c>
    </row>
    <row r="18" spans="4:16" x14ac:dyDescent="0.25">
      <c r="F18" s="1"/>
      <c r="H18" s="2"/>
      <c r="N18" s="4">
        <v>539704.68999999994</v>
      </c>
      <c r="P18" s="2">
        <v>432196.46</v>
      </c>
    </row>
    <row r="19" spans="4:16" x14ac:dyDescent="0.25">
      <c r="D19" s="2"/>
      <c r="F19" s="1" t="s">
        <v>8</v>
      </c>
      <c r="H19" s="2">
        <f>SUM(H8:H18)</f>
        <v>164574.96000000002</v>
      </c>
      <c r="N19" s="2">
        <v>98038.6</v>
      </c>
      <c r="P19" s="2">
        <v>-12024</v>
      </c>
    </row>
    <row r="20" spans="4:16" x14ac:dyDescent="0.25">
      <c r="F20" s="1"/>
      <c r="H20" s="2"/>
      <c r="N20" s="2">
        <f>N18-N19-12024</f>
        <v>429642.08999999997</v>
      </c>
      <c r="P20" s="2">
        <v>18723</v>
      </c>
    </row>
    <row r="21" spans="4:16" x14ac:dyDescent="0.25">
      <c r="F21" s="1" t="s">
        <v>9</v>
      </c>
      <c r="H21" s="2">
        <f>H6-H19</f>
        <v>439081.49999999994</v>
      </c>
      <c r="N21" s="2">
        <v>426810.51</v>
      </c>
      <c r="P21" s="2"/>
    </row>
    <row r="22" spans="4:16" x14ac:dyDescent="0.25">
      <c r="F22" s="1"/>
      <c r="H22" s="2"/>
      <c r="P22" s="2">
        <f>SUM(P18:P21)</f>
        <v>438895.46</v>
      </c>
    </row>
    <row r="23" spans="4:16" x14ac:dyDescent="0.25">
      <c r="F23" s="1" t="s">
        <v>10</v>
      </c>
      <c r="H23" s="2">
        <v>426810.51</v>
      </c>
      <c r="N23" s="2">
        <f>N20-N21</f>
        <v>2831.5799999999581</v>
      </c>
      <c r="P23" s="2"/>
    </row>
    <row r="24" spans="4:16" x14ac:dyDescent="0.25">
      <c r="F24" s="1" t="s">
        <v>11</v>
      </c>
      <c r="H24" s="2"/>
      <c r="P24" s="2">
        <v>426810.51</v>
      </c>
    </row>
    <row r="25" spans="4:16" x14ac:dyDescent="0.25">
      <c r="F25" s="1"/>
      <c r="P25" s="2"/>
    </row>
    <row r="26" spans="4:16" x14ac:dyDescent="0.25">
      <c r="F26" s="1"/>
      <c r="P26" s="2">
        <f>P22-P24</f>
        <v>12084.950000000012</v>
      </c>
    </row>
    <row r="27" spans="4:16" x14ac:dyDescent="0.25">
      <c r="F27" s="1" t="s">
        <v>12</v>
      </c>
      <c r="H27" s="2">
        <f>H21-H23</f>
        <v>12270.989999999932</v>
      </c>
      <c r="P27" s="2"/>
    </row>
    <row r="28" spans="4:16" x14ac:dyDescent="0.25">
      <c r="D28" s="2"/>
      <c r="P28" s="2"/>
    </row>
  </sheetData>
  <phoneticPr fontId="0" type="noConversion"/>
  <pageMargins left="0.75" right="0.75" top="1" bottom="1" header="0.5" footer="0.5"/>
  <pageSetup paperSize="5"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lrawson</dc:creator>
  <cp:lastModifiedBy>Havlíček Jan</cp:lastModifiedBy>
  <cp:lastPrinted>2001-04-16T15:52:33Z</cp:lastPrinted>
  <dcterms:created xsi:type="dcterms:W3CDTF">2001-04-03T19:26:09Z</dcterms:created>
  <dcterms:modified xsi:type="dcterms:W3CDTF">2023-09-10T11:39:20Z</dcterms:modified>
</cp:coreProperties>
</file>