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80" windowHeight="9348"/>
  </bookViews>
  <sheets>
    <sheet name="Position" sheetId="23" r:id="rId1"/>
    <sheet name="VaR" sheetId="1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" localSheetId="1">[10]Positions!$B$2</definedName>
    <definedName name="a">[6]Positions!$B$2</definedName>
    <definedName name="AccessDatabase" hidden="1">"J:\COMMON\CONTROLS\RMSDATA\RMSDBASE.MDB"</definedName>
    <definedName name="_Box2" localSheetId="1">[8]Filter!$Z$3</definedName>
    <definedName name="_Box2">[4]Filter!$Z$3</definedName>
    <definedName name="_Box3" localSheetId="1">[8]Filter!$AA$3</definedName>
    <definedName name="_Box3">[4]Filter!$AA$3</definedName>
    <definedName name="_Box4" localSheetId="1">[8]Filter!$X$4</definedName>
    <definedName name="_Box4">[4]Filter!$X$4</definedName>
    <definedName name="_Box5" localSheetId="1">[8]Filter!$X$5</definedName>
    <definedName name="_Box5">[4]Filter!$X$5</definedName>
    <definedName name="_Box6" localSheetId="1">[8]Filter!$X$6</definedName>
    <definedName name="_Box6">[4]Filter!$X$6</definedName>
    <definedName name="ChangeInVARTable">#REF!</definedName>
    <definedName name="CommodityCodeTable">#REF!</definedName>
    <definedName name="cor">[2]CALTPercenCont!$D$41:$R$55</definedName>
    <definedName name="corcur">[2]CALTPercenCont!$D$47:$U$64</definedName>
    <definedName name="corcur2">[2]CALTPercenCont!$D$47:$J$53</definedName>
    <definedName name="corprev">[2]CALTPercenCont!$D$25:$U$42</definedName>
    <definedName name="correlationnew" localSheetId="1">[7]Correlation!$C$52:$M$62</definedName>
    <definedName name="correlationnew">[3]Correlation!$C$52:$M$62</definedName>
    <definedName name="correls">[2]CALTPercenCont!$D$47:$R$61</definedName>
    <definedName name="correlsprev">[2]CALTPercenCont!$D$25:$R$39</definedName>
    <definedName name="Cors">[2]CALTPercenCont!$D$5:$U$22</definedName>
    <definedName name="CorsCur">[2]CALTPercenCont!$D$25:$U$42</definedName>
    <definedName name="CorsPrev">[2]CALTPercenCont!$D$47:$U$64</definedName>
    <definedName name="CurrentDate" localSheetId="1">[8]Filter!$B$2</definedName>
    <definedName name="CurrentDate">[4]Filter!$B$2</definedName>
    <definedName name="data">#REF!</definedName>
    <definedName name="DataTable" localSheetId="1">[8]Filter!$A$4:$J$83</definedName>
    <definedName name="DataTable">[4]Filter!$A$4:$J$83</definedName>
    <definedName name="DayPart">#REF!</definedName>
    <definedName name="effdate">[2]Positions!$B$1</definedName>
    <definedName name="effdates" localSheetId="1">[10]Positions!$B$1</definedName>
    <definedName name="effdates">[6]Positions!$B$1</definedName>
    <definedName name="EffectiveDate" localSheetId="1">[9]PivotTable!$B$3</definedName>
    <definedName name="EffectiveDate">[5]PivotTable!$B$3</definedName>
    <definedName name="end5day">[2]Positions!$B$5</definedName>
    <definedName name="EvalDate">#REF!</definedName>
    <definedName name="formateffdate">#REF!</definedName>
    <definedName name="GasHighlightsData">#REF!</definedName>
    <definedName name="lastday">[2]Positions!$B$4</definedName>
    <definedName name="latestcorrels">#REF!</definedName>
    <definedName name="LiquidsHighlightsData">#REF!</definedName>
    <definedName name="LondonBenchmarkTable">#REF!</definedName>
    <definedName name="MonthPart">#REF!</definedName>
    <definedName name="PortfolioNameTable" localSheetId="1">[8]Filter!$U$3:$V$85</definedName>
    <definedName name="PortfolioNameTable">[4]Filter!$U$3:$V$85</definedName>
    <definedName name="PowerCurveShiftTable">#REF!</definedName>
    <definedName name="PowerHighlightsData">#REF!</definedName>
    <definedName name="prevday">[2]Positions!$B$2</definedName>
    <definedName name="prevprevday">[2]Positions!$B$3</definedName>
    <definedName name="_xlnm.Print_Area" localSheetId="1">VaR!$A$1:$P$102</definedName>
    <definedName name="UpdateFlag">[2]Positions!$J$7</definedName>
    <definedName name="VARViolations">#REF!</definedName>
    <definedName name="YearPart">#REF!</definedName>
  </definedNames>
  <calcPr calcId="0"/>
</workbook>
</file>

<file path=xl/calcChain.xml><?xml version="1.0" encoding="utf-8"?>
<calcChain xmlns="http://schemas.openxmlformats.org/spreadsheetml/2006/main">
  <c r="D26" i="15" l="1"/>
  <c r="E26" i="15"/>
  <c r="N26" i="15"/>
  <c r="O26" i="15"/>
  <c r="D27" i="15"/>
  <c r="E27" i="15"/>
  <c r="K27" i="15"/>
  <c r="N27" i="15"/>
  <c r="O27" i="15"/>
  <c r="D28" i="15"/>
  <c r="E28" i="15"/>
  <c r="N28" i="15"/>
  <c r="O28" i="15"/>
  <c r="D29" i="15"/>
  <c r="E29" i="15"/>
  <c r="K29" i="15"/>
  <c r="N29" i="15"/>
  <c r="O29" i="15"/>
  <c r="D30" i="15"/>
  <c r="E30" i="15"/>
  <c r="N30" i="15"/>
  <c r="O30" i="15"/>
  <c r="D31" i="15"/>
  <c r="E31" i="15"/>
  <c r="N31" i="15"/>
  <c r="O31" i="15"/>
  <c r="D32" i="15"/>
  <c r="E32" i="15"/>
  <c r="N32" i="15"/>
  <c r="O32" i="15"/>
  <c r="D33" i="15"/>
  <c r="E33" i="15"/>
  <c r="H33" i="15"/>
  <c r="I33" i="15"/>
  <c r="J33" i="15"/>
  <c r="K33" i="15"/>
  <c r="L33" i="15"/>
  <c r="N33" i="15"/>
  <c r="O33" i="15"/>
  <c r="D34" i="15"/>
  <c r="E34" i="15"/>
  <c r="G34" i="15"/>
  <c r="H34" i="15"/>
  <c r="I34" i="15"/>
  <c r="J34" i="15"/>
  <c r="K34" i="15"/>
  <c r="L34" i="15"/>
  <c r="N34" i="15"/>
  <c r="O34" i="15"/>
  <c r="D35" i="15"/>
  <c r="E35" i="15"/>
  <c r="G35" i="15"/>
  <c r="H35" i="15"/>
  <c r="I35" i="15"/>
  <c r="J35" i="15"/>
  <c r="K35" i="15"/>
  <c r="L35" i="15"/>
  <c r="N35" i="15"/>
  <c r="O35" i="15"/>
  <c r="D36" i="15"/>
  <c r="E36" i="15"/>
  <c r="G36" i="15"/>
  <c r="H36" i="15"/>
  <c r="I36" i="15"/>
  <c r="J36" i="15"/>
  <c r="K36" i="15"/>
  <c r="L36" i="15"/>
  <c r="N36" i="15"/>
  <c r="O36" i="15"/>
  <c r="D37" i="15"/>
  <c r="E37" i="15"/>
  <c r="G37" i="15"/>
  <c r="H37" i="15"/>
  <c r="I37" i="15"/>
  <c r="J37" i="15"/>
  <c r="K37" i="15"/>
  <c r="L37" i="15"/>
  <c r="N37" i="15"/>
  <c r="O37" i="15"/>
  <c r="D38" i="15"/>
  <c r="E38" i="15"/>
  <c r="G38" i="15"/>
  <c r="H38" i="15"/>
  <c r="I38" i="15"/>
  <c r="J38" i="15"/>
  <c r="K38" i="15"/>
  <c r="L38" i="15"/>
  <c r="N38" i="15"/>
  <c r="O38" i="15"/>
  <c r="E39" i="15"/>
  <c r="O39" i="15"/>
  <c r="F41" i="15"/>
</calcChain>
</file>

<file path=xl/sharedStrings.xml><?xml version="1.0" encoding="utf-8"?>
<sst xmlns="http://schemas.openxmlformats.org/spreadsheetml/2006/main" count="19" uniqueCount="15">
  <si>
    <t>Portfolio</t>
  </si>
  <si>
    <t>V@R</t>
  </si>
  <si>
    <t>Correlation Matrix</t>
  </si>
  <si>
    <t>Total</t>
  </si>
  <si>
    <t>Analysis:</t>
  </si>
  <si>
    <t xml:space="preserve"> </t>
  </si>
  <si>
    <t>,</t>
  </si>
  <si>
    <t>POWER-CALI-LT</t>
  </si>
  <si>
    <t>VaR Change =</t>
  </si>
  <si>
    <t>In the current portfolio, the long positions are adding to the risk.</t>
  </si>
  <si>
    <t>Cali Long-Term VaR Limit</t>
  </si>
  <si>
    <t>Cali Long-Term Current VaR</t>
  </si>
  <si>
    <t>Average Daily VaR</t>
  </si>
  <si>
    <t>IDEA?</t>
  </si>
  <si>
    <t>ZP26, Palo, and NP 15 are risk-increasing; Mid C, SP-15 and COB are risk-reducing.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</si>
</sst>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-&quot;£&quot;* #,##0_-;\-&quot;£&quot;* #,##0_-;_-&quot;£&quot;* &quot;-&quot;_-;_-@_-"/>
    <numFmt numFmtId="169" formatCode="_-* #,##0_-;\-* #,##0_-;_-* &quot;-&quot;_-;_-@_-"/>
    <numFmt numFmtId="170" formatCode="_-&quot;£&quot;* #,##0.00_-;\-&quot;£&quot;* #,##0.00_-;_-&quot;£&quot;* &quot;-&quot;??_-;_-@_-"/>
    <numFmt numFmtId="171" formatCode="_-* #,##0.00_-;\-* #,##0.00_-;_-* &quot;-&quot;??_-;_-@_-"/>
    <numFmt numFmtId="194" formatCode="0.000"/>
    <numFmt numFmtId="203" formatCode="0_)"/>
    <numFmt numFmtId="206" formatCode="0.000000000000000%"/>
    <numFmt numFmtId="208" formatCode="0.00000000000000%"/>
    <numFmt numFmtId="213" formatCode="&quot;$&quot;#,##0"/>
    <numFmt numFmtId="244" formatCode="#,##0.0_);\(#,##0.0\)"/>
    <numFmt numFmtId="274" formatCode="&quot;$&quot;#,##0.0_);\(&quot;$&quot;#,##0.0\)"/>
    <numFmt numFmtId="275" formatCode="&quot;$&quot;#,##0.0,_);\(&quot;$&quot;#,##0.0,\)"/>
    <numFmt numFmtId="276" formatCode="&quot;$&quot;#,##0.00,_);\(&quot;$&quot;#,##0.00,\)"/>
    <numFmt numFmtId="277" formatCode="#,##0&quot; MMBTUs&quot;;\-#,##0&quot; MMBTUs&quot;"/>
    <numFmt numFmtId="278" formatCode="#,##0&quot; MWh&quot;;\-#,##0&quot; MWh&quot;"/>
    <numFmt numFmtId="279" formatCode="0_);\(0\)"/>
    <numFmt numFmtId="285" formatCode="0.000000"/>
    <numFmt numFmtId="287" formatCode="_(* #,##0.0000_);_(* \(#,##0.0000\);_(* &quot;-&quot;??_);_(@_)"/>
    <numFmt numFmtId="289" formatCode="\P\P\ #,##0.00000_);\(\P\P\ #,##0.00000_)"/>
    <numFmt numFmtId="291" formatCode="0&quot; years&quot;"/>
    <numFmt numFmtId="292" formatCode="0&quot; months&quot;"/>
    <numFmt numFmtId="293" formatCode="0.000%"/>
    <numFmt numFmtId="296" formatCode="_(* #,##0.00000_);_(* \(#,##0.00000\);_(* &quot;-&quot;??_);_(@_)"/>
    <numFmt numFmtId="304" formatCode="0.00_)"/>
    <numFmt numFmtId="306" formatCode="_(* #,##0.0000000_);_(* \(#,##0.0000000\);_(* &quot;-&quot;??_);_(@_)"/>
    <numFmt numFmtId="308" formatCode="&quot;EQUITY CASH FLOW PV AT &quot;#0.00&quot;%&quot;"/>
    <numFmt numFmtId="309" formatCode="&quot;$&quot;#,##0.000000_);[Red]\(&quot;$&quot;#,##0.000000\)"/>
    <numFmt numFmtId="314" formatCode="General_)"/>
    <numFmt numFmtId="315" formatCode="dd\-mmm_)"/>
    <numFmt numFmtId="316" formatCode=";;;"/>
    <numFmt numFmtId="317" formatCode="dd\-mmm\-yy_)"/>
    <numFmt numFmtId="318" formatCode="#,##0.000_);\(#,##0.000\)"/>
    <numFmt numFmtId="319" formatCode="#,##0.0000_);\(#,##0.0000\)"/>
    <numFmt numFmtId="320" formatCode="#,##0.00000_);\(#,##0.00000\)"/>
    <numFmt numFmtId="321" formatCode="#,##0.000000_);\(#,##0.000000\)"/>
    <numFmt numFmtId="322" formatCode="#,##0.0000000_);\(#,##0.0000000\)"/>
    <numFmt numFmtId="323" formatCode="#,##0.000_);[Red]\(#,##0.000\)"/>
    <numFmt numFmtId="324" formatCode="#,##0.0000_);[Red]\(#,##0.0000\)"/>
    <numFmt numFmtId="325" formatCode="#,##0.00000_);[Red]\(#,##0.00000\)"/>
    <numFmt numFmtId="326" formatCode="#,##0.000000_);[Red]\(#,##0.000000\)"/>
    <numFmt numFmtId="327" formatCode="#,##0.0000000_);[Red]\(#,##0.0000000\)"/>
    <numFmt numFmtId="328" formatCode="#,##0.00000000_);[Red]\(#,##0.00000000\)"/>
    <numFmt numFmtId="329" formatCode="mmm\-dd"/>
    <numFmt numFmtId="330" formatCode="hh:mm\ AM/PM"/>
    <numFmt numFmtId="331" formatCode="&quot;$&quot;#,##0;\(&quot;$&quot;#,##0\)"/>
    <numFmt numFmtId="332" formatCode="0.000_)"/>
    <numFmt numFmtId="333" formatCode="0.00000%"/>
    <numFmt numFmtId="335" formatCode="0.000000%"/>
    <numFmt numFmtId="336" formatCode="0.000000000"/>
    <numFmt numFmtId="337" formatCode="#,##0.00000000"/>
    <numFmt numFmtId="339" formatCode="#,##0.0000000000"/>
    <numFmt numFmtId="340" formatCode="#,##0.00000000000"/>
    <numFmt numFmtId="341" formatCode="0.00000000%"/>
    <numFmt numFmtId="342" formatCode="0.0000000000000"/>
    <numFmt numFmtId="343" formatCode="#,##0.00000000_);\(#,##0.00000000\)"/>
    <numFmt numFmtId="344" formatCode="#,##0.000000000_);\(#,##0.000000000\)"/>
    <numFmt numFmtId="345" formatCode="\W#,##0"/>
    <numFmt numFmtId="346" formatCode="0.00000000000000000%"/>
    <numFmt numFmtId="347" formatCode="0.000000000000000000%"/>
    <numFmt numFmtId="348" formatCode="0.0\x"/>
    <numFmt numFmtId="349" formatCode="#,##0.0000000000_);\(#,##0.0000000000\)"/>
    <numFmt numFmtId="350" formatCode="\W#,##0.0"/>
    <numFmt numFmtId="351" formatCode="&quot;\&quot;#,##0;\-&quot;\&quot;#,##0"/>
    <numFmt numFmtId="352" formatCode="&quot;\&quot;#,##0;[Red]\-&quot;\&quot;#,##0"/>
    <numFmt numFmtId="353" formatCode="&quot;\&quot;#,##0.00;\-&quot;\&quot;#,##0.00"/>
    <numFmt numFmtId="354" formatCode="&quot;\&quot;#,##0.00;[Red]\-&quot;\&quot;#,##0.00"/>
    <numFmt numFmtId="355" formatCode="_-&quot;\&quot;* #,##0_-;\-&quot;\&quot;* #,##0_-;_-&quot;\&quot;* &quot;-&quot;_-;_-@_-"/>
    <numFmt numFmtId="356" formatCode="_-&quot;\&quot;* #,##0.00_-;\-&quot;\&quot;* #,##0.00_-;_-&quot;\&quot;* &quot;-&quot;??_-;_-@_-"/>
    <numFmt numFmtId="357" formatCode="\$#,##0_);\(\$#,##0\)"/>
  </numFmts>
  <fonts count="84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0"/>
      <name val="Times New Roman"/>
    </font>
    <font>
      <sz val="12"/>
      <name val="???"/>
      <family val="1"/>
      <charset val="129"/>
    </font>
    <font>
      <sz val="11"/>
      <name val="??"/>
      <family val="3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  <family val="1"/>
    </font>
    <font>
      <sz val="10"/>
      <color indexed="8"/>
      <name val="Arial"/>
    </font>
    <font>
      <sz val="10"/>
      <name val="Advisor SSi"/>
      <family val="1"/>
    </font>
    <font>
      <sz val="11"/>
      <name val="돋움"/>
      <family val="3"/>
      <charset val="129"/>
    </font>
    <font>
      <sz val="8"/>
      <color indexed="8"/>
      <name val="Arial"/>
    </font>
    <font>
      <sz val="10"/>
      <name val="Helv"/>
    </font>
    <font>
      <sz val="12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10.8"/>
      <color indexed="12"/>
      <name val="Arial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0"/>
      <name val="Tms Rmn"/>
      <family val="1"/>
    </font>
    <font>
      <sz val="10"/>
      <color indexed="8"/>
      <name val="MS Sans Serif"/>
    </font>
    <font>
      <sz val="8"/>
      <name val="MS Sans Serif"/>
      <family val="2"/>
    </font>
    <font>
      <sz val="11"/>
      <name val="Arial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1"/>
      <name val="Book Antiqua"/>
      <family val="1"/>
    </font>
    <font>
      <sz val="9"/>
      <name val="Arial"/>
    </font>
    <font>
      <sz val="8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name val="Helv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0"/>
      <name val="굴림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u/>
      <sz val="14"/>
      <name val="Arial"/>
    </font>
    <font>
      <b/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</font>
    <font>
      <b/>
      <u/>
      <sz val="10"/>
      <name val="Arial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1"/>
      <name val="Arial"/>
    </font>
    <font>
      <sz val="11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7">
    <xf numFmtId="0" fontId="0" fillId="0" borderId="0"/>
    <xf numFmtId="0" fontId="5" fillId="0" borderId="0"/>
    <xf numFmtId="346" fontId="1" fillId="2" borderId="1">
      <alignment horizontal="center" vertical="center"/>
    </xf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6" fontId="19" fillId="0" borderId="0">
      <protection locked="0"/>
    </xf>
    <xf numFmtId="330" fontId="1" fillId="0" borderId="0">
      <protection locked="0"/>
    </xf>
    <xf numFmtId="38" fontId="23" fillId="4" borderId="0" applyNumberFormat="0" applyBorder="0" applyAlignment="0" applyProtection="0"/>
    <xf numFmtId="0" fontId="24" fillId="0" borderId="0" applyNumberFormat="0" applyFill="0" applyBorder="0" applyAlignment="0" applyProtection="0"/>
    <xf numFmtId="315" fontId="1" fillId="0" borderId="0">
      <protection locked="0"/>
    </xf>
    <xf numFmtId="315" fontId="1" fillId="0" borderId="0">
      <protection locked="0"/>
    </xf>
    <xf numFmtId="0" fontId="25" fillId="0" borderId="2" applyNumberFormat="0" applyFill="0" applyAlignment="0" applyProtection="0"/>
    <xf numFmtId="10" fontId="23" fillId="5" borderId="3" applyNumberFormat="0" applyBorder="0" applyAlignment="0" applyProtection="0"/>
    <xf numFmtId="37" fontId="27" fillId="0" borderId="0"/>
    <xf numFmtId="308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315" fontId="1" fillId="0" borderId="5">
      <protection locked="0"/>
    </xf>
    <xf numFmtId="37" fontId="34" fillId="4" borderId="0" applyNumberFormat="0" applyBorder="0" applyAlignment="0" applyProtection="0"/>
    <xf numFmtId="37" fontId="34" fillId="0" borderId="0"/>
    <xf numFmtId="37" fontId="34" fillId="4" borderId="0" applyNumberFormat="0" applyBorder="0" applyAlignment="0" applyProtection="0"/>
    <xf numFmtId="3" fontId="67" fillId="0" borderId="2" applyProtection="0"/>
    <xf numFmtId="304" fontId="1" fillId="0" borderId="0" applyFont="0" applyFill="0" applyBorder="0" applyAlignment="0" applyProtection="0"/>
    <xf numFmtId="306" fontId="1" fillId="0" borderId="0" applyFont="0" applyFill="0" applyBorder="0" applyAlignment="0" applyProtection="0"/>
    <xf numFmtId="276" fontId="1" fillId="0" borderId="0" applyFont="0" applyFill="0" applyBorder="0" applyAlignment="0" applyProtection="0"/>
    <xf numFmtId="274" fontId="1" fillId="0" borderId="0" applyFont="0" applyFill="0" applyBorder="0" applyAlignment="0" applyProtection="0"/>
    <xf numFmtId="0" fontId="9" fillId="0" borderId="0"/>
  </cellStyleXfs>
  <cellXfs count="49">
    <xf numFmtId="0" fontId="0" fillId="0" borderId="0" xfId="0"/>
    <xf numFmtId="0" fontId="75" fillId="0" borderId="6" xfId="0" applyFont="1" applyBorder="1" applyAlignment="1">
      <alignment horizontal="center"/>
    </xf>
    <xf numFmtId="0" fontId="76" fillId="0" borderId="0" xfId="0" applyFont="1"/>
    <xf numFmtId="6" fontId="0" fillId="0" borderId="7" xfId="0" applyNumberFormat="1" applyBorder="1"/>
    <xf numFmtId="0" fontId="0" fillId="0" borderId="8" xfId="0" applyBorder="1"/>
    <xf numFmtId="0" fontId="77" fillId="0" borderId="9" xfId="0" applyFont="1" applyBorder="1" applyAlignment="1">
      <alignment horizontal="center"/>
    </xf>
    <xf numFmtId="6" fontId="0" fillId="0" borderId="10" xfId="0" applyNumberFormat="1" applyBorder="1"/>
    <xf numFmtId="0" fontId="77" fillId="0" borderId="11" xfId="0" applyFont="1" applyBorder="1" applyAlignment="1">
      <alignment horizontal="center"/>
    </xf>
    <xf numFmtId="213" fontId="0" fillId="0" borderId="0" xfId="0" applyNumberFormat="1"/>
    <xf numFmtId="6" fontId="0" fillId="0" borderId="12" xfId="0" applyNumberFormat="1" applyBorder="1"/>
    <xf numFmtId="0" fontId="78" fillId="0" borderId="7" xfId="0" applyFont="1" applyBorder="1"/>
    <xf numFmtId="0" fontId="79" fillId="0" borderId="9" xfId="0" applyFont="1" applyBorder="1"/>
    <xf numFmtId="0" fontId="0" fillId="0" borderId="9" xfId="0" applyBorder="1"/>
    <xf numFmtId="0" fontId="0" fillId="0" borderId="13" xfId="0" applyBorder="1"/>
    <xf numFmtId="0" fontId="0" fillId="0" borderId="11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6" fontId="1" fillId="0" borderId="10" xfId="3" applyNumberFormat="1" applyBorder="1"/>
    <xf numFmtId="5" fontId="1" fillId="0" borderId="10" xfId="4" applyNumberFormat="1" applyBorder="1"/>
    <xf numFmtId="213" fontId="78" fillId="0" borderId="7" xfId="3" applyNumberFormat="1" applyFont="1" applyBorder="1"/>
    <xf numFmtId="1" fontId="1" fillId="0" borderId="0" xfId="3" applyNumberFormat="1" applyBorder="1" applyAlignment="1">
      <alignment horizontal="center"/>
    </xf>
    <xf numFmtId="1" fontId="1" fillId="0" borderId="16" xfId="3" applyNumberFormat="1" applyBorder="1" applyAlignment="1">
      <alignment horizontal="center"/>
    </xf>
    <xf numFmtId="0" fontId="77" fillId="0" borderId="13" xfId="0" applyFont="1" applyBorder="1" applyAlignment="1">
      <alignment horizontal="center"/>
    </xf>
    <xf numFmtId="0" fontId="77" fillId="0" borderId="3" xfId="0" applyFont="1" applyBorder="1" applyAlignment="1">
      <alignment horizontal="center"/>
    </xf>
    <xf numFmtId="9" fontId="77" fillId="0" borderId="0" xfId="15" applyFont="1" applyBorder="1" applyAlignment="1">
      <alignment horizontal="center"/>
    </xf>
    <xf numFmtId="9" fontId="77" fillId="0" borderId="14" xfId="15" applyFont="1" applyBorder="1" applyAlignment="1">
      <alignment horizontal="center"/>
    </xf>
    <xf numFmtId="0" fontId="77" fillId="9" borderId="11" xfId="0" applyFont="1" applyFill="1" applyBorder="1" applyAlignment="1">
      <alignment horizontal="center"/>
    </xf>
    <xf numFmtId="9" fontId="77" fillId="9" borderId="0" xfId="15" applyFont="1" applyFill="1" applyBorder="1" applyAlignment="1">
      <alignment horizontal="center"/>
    </xf>
    <xf numFmtId="0" fontId="77" fillId="9" borderId="3" xfId="0" applyFont="1" applyFill="1" applyBorder="1" applyAlignment="1">
      <alignment horizontal="center"/>
    </xf>
    <xf numFmtId="9" fontId="77" fillId="9" borderId="14" xfId="15" applyFont="1" applyFill="1" applyBorder="1" applyAlignment="1">
      <alignment horizontal="center"/>
    </xf>
    <xf numFmtId="6" fontId="80" fillId="0" borderId="0" xfId="0" applyNumberFormat="1" applyFont="1" applyBorder="1"/>
    <xf numFmtId="0" fontId="77" fillId="0" borderId="15" xfId="0" applyFont="1" applyFill="1" applyBorder="1" applyAlignment="1">
      <alignment horizontal="center"/>
    </xf>
    <xf numFmtId="9" fontId="77" fillId="0" borderId="16" xfId="15" applyFont="1" applyFill="1" applyBorder="1" applyAlignment="1">
      <alignment horizontal="center"/>
    </xf>
    <xf numFmtId="0" fontId="77" fillId="0" borderId="18" xfId="0" applyFont="1" applyFill="1" applyBorder="1" applyAlignment="1">
      <alignment horizontal="center"/>
    </xf>
    <xf numFmtId="0" fontId="25" fillId="0" borderId="8" xfId="0" applyFont="1" applyBorder="1"/>
    <xf numFmtId="0" fontId="25" fillId="0" borderId="9" xfId="0" applyFont="1" applyBorder="1"/>
    <xf numFmtId="6" fontId="25" fillId="0" borderId="13" xfId="0" applyNumberFormat="1" applyFont="1" applyBorder="1"/>
    <xf numFmtId="0" fontId="25" fillId="0" borderId="11" xfId="0" applyFont="1" applyBorder="1"/>
    <xf numFmtId="0" fontId="25" fillId="0" borderId="0" xfId="0" applyFont="1" applyBorder="1"/>
    <xf numFmtId="213" fontId="25" fillId="0" borderId="14" xfId="0" applyNumberFormat="1" applyFont="1" applyBorder="1"/>
    <xf numFmtId="6" fontId="25" fillId="0" borderId="14" xfId="0" applyNumberFormat="1" applyFont="1" applyBorder="1"/>
    <xf numFmtId="0" fontId="25" fillId="0" borderId="15" xfId="0" applyFont="1" applyBorder="1"/>
    <xf numFmtId="0" fontId="25" fillId="0" borderId="16" xfId="0" applyFont="1" applyBorder="1"/>
    <xf numFmtId="0" fontId="81" fillId="0" borderId="17" xfId="0" applyFont="1" applyBorder="1" applyAlignment="1">
      <alignment horizontal="center"/>
    </xf>
    <xf numFmtId="5" fontId="0" fillId="0" borderId="0" xfId="0" applyNumberFormat="1"/>
    <xf numFmtId="0" fontId="74" fillId="0" borderId="0" xfId="0" applyFont="1" applyAlignment="1">
      <alignment horizontal="center"/>
    </xf>
  </cellXfs>
  <cellStyles count="27">
    <cellStyle name="??_?.????" xfId="1"/>
    <cellStyle name="Actual Date" xfId="2"/>
    <cellStyle name="Comma_DeskLevelCALILT" xfId="3"/>
    <cellStyle name="Currency_DeskLevelCALILT" xf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" xfId="15" builtinId="5"/>
    <cellStyle name="Percent [2]" xfId="16"/>
    <cellStyle name="Total" xfId="17" builtinId="25" customBuiltin="1"/>
    <cellStyle name="Unprot" xfId="18"/>
    <cellStyle name="Unprot$" xfId="19"/>
    <cellStyle name="Unprot_CurrencySKorea" xfId="20"/>
    <cellStyle name="Unprotect" xfId="21"/>
    <cellStyle name="콤마 [0]_94하반기" xfId="22"/>
    <cellStyle name="콤마_94하반기" xfId="23"/>
    <cellStyle name="통화 [0]_94하반기" xfId="24"/>
    <cellStyle name="통화_94하반기" xfId="25"/>
    <cellStyle name="표준_970120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Positons Accross Delivery Locations and Ref Dates
Power-CALI-LT</a:t>
            </a:r>
          </a:p>
        </c:rich>
      </c:tx>
      <c:layout>
        <c:manualLayout>
          <c:xMode val="edge"/>
          <c:yMode val="edge"/>
          <c:x val="0.27827502034174123"/>
          <c:y val="1.97368421052631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770545158665573E-2"/>
          <c:y val="8.55263157894737E-2"/>
          <c:w val="0.91944670463791689"/>
          <c:h val="0.80921052631578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[1]Positions!$B$149:$B$159</c:f>
              <c:numCache>
                <c:formatCode>General</c:formatCode>
                <c:ptCount val="11"/>
                <c:pt idx="0">
                  <c:v>5986.8980000000001</c:v>
                </c:pt>
                <c:pt idx="1">
                  <c:v>10639.823999999999</c:v>
                </c:pt>
                <c:pt idx="2">
                  <c:v>9844.2749999999996</c:v>
                </c:pt>
                <c:pt idx="3">
                  <c:v>30134.685000000001</c:v>
                </c:pt>
                <c:pt idx="4">
                  <c:v>28810.312999999998</c:v>
                </c:pt>
                <c:pt idx="5">
                  <c:v>28661.16</c:v>
                </c:pt>
                <c:pt idx="6">
                  <c:v>19927.188999999998</c:v>
                </c:pt>
                <c:pt idx="7">
                  <c:v>18295.502</c:v>
                </c:pt>
                <c:pt idx="8">
                  <c:v>20458.814999999999</c:v>
                </c:pt>
                <c:pt idx="9">
                  <c:v>9430.101999999999</c:v>
                </c:pt>
                <c:pt idx="10">
                  <c:v>9749.2340000000004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33-455F-B993-CAF23D5B7DBE}"/>
            </c:ext>
          </c:extLst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[1]Positions!$C$149:$C$159</c:f>
              <c:numCache>
                <c:formatCode>General</c:formatCode>
                <c:ptCount val="11"/>
                <c:pt idx="0">
                  <c:v>7121.5519999999997</c:v>
                </c:pt>
                <c:pt idx="1">
                  <c:v>4241.6279999999997</c:v>
                </c:pt>
                <c:pt idx="2">
                  <c:v>23512.631000000001</c:v>
                </c:pt>
                <c:pt idx="3">
                  <c:v>60837.837999999996</c:v>
                </c:pt>
                <c:pt idx="4">
                  <c:v>58168.360999999997</c:v>
                </c:pt>
                <c:pt idx="5">
                  <c:v>57831.334999999999</c:v>
                </c:pt>
                <c:pt idx="6">
                  <c:v>10026.028</c:v>
                </c:pt>
                <c:pt idx="7">
                  <c:v>9205.0669999999991</c:v>
                </c:pt>
                <c:pt idx="8">
                  <c:v>10297.916999999999</c:v>
                </c:pt>
                <c:pt idx="9">
                  <c:v>-9383.1170000000002</c:v>
                </c:pt>
                <c:pt idx="10">
                  <c:v>-9700.6080000000002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33-455F-B993-CAF23D5B7DBE}"/>
            </c:ext>
          </c:extLst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[1]Positions!$D$149:$D$159</c:f>
              <c:numCache>
                <c:formatCode>General</c:formatCode>
                <c:ptCount val="11"/>
                <c:pt idx="0">
                  <c:v>0</c:v>
                </c:pt>
                <c:pt idx="1">
                  <c:v>-42654.642</c:v>
                </c:pt>
                <c:pt idx="2">
                  <c:v>-17673.21</c:v>
                </c:pt>
                <c:pt idx="3">
                  <c:v>-30455.992999999999</c:v>
                </c:pt>
                <c:pt idx="4">
                  <c:v>-38826.536</c:v>
                </c:pt>
                <c:pt idx="5">
                  <c:v>-38598.486000000004</c:v>
                </c:pt>
                <c:pt idx="6">
                  <c:v>19952.163</c:v>
                </c:pt>
                <c:pt idx="7">
                  <c:v>18318.428</c:v>
                </c:pt>
                <c:pt idx="8">
                  <c:v>20486.218999999997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33-455F-B993-CAF23D5B7DBE}"/>
            </c:ext>
          </c:extLst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[1]Positions!$E$149:$E$159</c:f>
              <c:numCache>
                <c:formatCode>General</c:formatCode>
                <c:ptCount val="11"/>
                <c:pt idx="0">
                  <c:v>0</c:v>
                </c:pt>
                <c:pt idx="1">
                  <c:v>10663.66</c:v>
                </c:pt>
                <c:pt idx="2">
                  <c:v>9818.4500000000007</c:v>
                </c:pt>
                <c:pt idx="3">
                  <c:v>-20303.994999999999</c:v>
                </c:pt>
                <c:pt idx="4">
                  <c:v>-19413.268</c:v>
                </c:pt>
                <c:pt idx="5">
                  <c:v>-19299.243000000002</c:v>
                </c:pt>
                <c:pt idx="6">
                  <c:v>-9976.0810000000001</c:v>
                </c:pt>
                <c:pt idx="7">
                  <c:v>-9159.2139999999999</c:v>
                </c:pt>
                <c:pt idx="8">
                  <c:v>-10243.109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33-455F-B993-CAF23D5B7DBE}"/>
            </c:ext>
          </c:extLst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[1]Positions!$F$149:$F$159</c:f>
              <c:numCache>
                <c:formatCode>General</c:formatCode>
                <c:ptCount val="11"/>
                <c:pt idx="0">
                  <c:v>-1032.787</c:v>
                </c:pt>
                <c:pt idx="1">
                  <c:v>-2132.732</c:v>
                </c:pt>
                <c:pt idx="2">
                  <c:v>-1963.69</c:v>
                </c:pt>
                <c:pt idx="3">
                  <c:v>-2030.4</c:v>
                </c:pt>
                <c:pt idx="4">
                  <c:v>-1941.3270000000002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33-455F-B993-CAF23D5B7DBE}"/>
            </c:ext>
          </c:extLst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[1]Positions!$G$149:$G$159</c:f>
              <c:numCache>
                <c:formatCode>General</c:formatCode>
                <c:ptCount val="11"/>
                <c:pt idx="0">
                  <c:v>-11916.773000000001</c:v>
                </c:pt>
                <c:pt idx="1">
                  <c:v>-10663.66</c:v>
                </c:pt>
                <c:pt idx="2">
                  <c:v>-39273.800999999999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33-455F-B993-CAF23D5B7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884248"/>
        <c:axId val="1"/>
      </c:barChart>
      <c:lineChart>
        <c:grouping val="standard"/>
        <c:varyColors val="0"/>
        <c:ser>
          <c:idx val="6"/>
          <c:order val="6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339966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[1]Positions!$I$149:$I$159</c:f>
              <c:numCache>
                <c:formatCode>General</c:formatCode>
                <c:ptCount val="11"/>
                <c:pt idx="0">
                  <c:v>158.88999999999851</c:v>
                </c:pt>
                <c:pt idx="1">
                  <c:v>2085.0589999999984</c:v>
                </c:pt>
                <c:pt idx="2">
                  <c:v>3901.5560000000041</c:v>
                </c:pt>
                <c:pt idx="3">
                  <c:v>38182.134999999995</c:v>
                </c:pt>
                <c:pt idx="4">
                  <c:v>26797.542999999994</c:v>
                </c:pt>
                <c:pt idx="5">
                  <c:v>28594.765999999992</c:v>
                </c:pt>
                <c:pt idx="6">
                  <c:v>29953.218000000001</c:v>
                </c:pt>
                <c:pt idx="7">
                  <c:v>27500.569</c:v>
                </c:pt>
                <c:pt idx="8">
                  <c:v>30756.732999999993</c:v>
                </c:pt>
                <c:pt idx="9">
                  <c:v>46.984999999998763</c:v>
                </c:pt>
                <c:pt idx="10">
                  <c:v>48.626000000000204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133-455F-B993-CAF23D5B7DBE}"/>
            </c:ext>
          </c:extLst>
        </c:ser>
        <c:ser>
          <c:idx val="7"/>
          <c:order val="7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[1]Positions!$Z$149:$Z$159</c:f>
              <c:numCache>
                <c:formatCode>General</c:formatCode>
                <c:ptCount val="11"/>
                <c:pt idx="0">
                  <c:v>158.88999999999851</c:v>
                </c:pt>
                <c:pt idx="1">
                  <c:v>0.44500000000425644</c:v>
                </c:pt>
                <c:pt idx="2">
                  <c:v>0.76199999999880674</c:v>
                </c:pt>
                <c:pt idx="3">
                  <c:v>-20339.722999999998</c:v>
                </c:pt>
                <c:pt idx="4">
                  <c:v>-19448.455000000005</c:v>
                </c:pt>
                <c:pt idx="5">
                  <c:v>-19329.779000000006</c:v>
                </c:pt>
                <c:pt idx="6">
                  <c:v>8.4769999999989523</c:v>
                </c:pt>
                <c:pt idx="7">
                  <c:v>8.4829999999965366</c:v>
                </c:pt>
                <c:pt idx="8">
                  <c:v>10.419999999990978</c:v>
                </c:pt>
                <c:pt idx="9">
                  <c:v>-0.25700000000142609</c:v>
                </c:pt>
                <c:pt idx="10">
                  <c:v>-0.28800000000046566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133-455F-B993-CAF23D5B7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884248"/>
        <c:axId val="1"/>
      </c:lineChart>
      <c:dateAx>
        <c:axId val="1798842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8842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9056143205858415E-2"/>
          <c:y val="0.93311403508771951"/>
          <c:w val="0.90561432058584213"/>
          <c:h val="6.688596491228070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7/12/00</a:t>
            </a:r>
          </a:p>
        </c:rich>
      </c:tx>
      <c:layout>
        <c:manualLayout>
          <c:xMode val="edge"/>
          <c:yMode val="edge"/>
          <c:x val="0.38341351779255767"/>
          <c:y val="1.3487491776708441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9350964377618113"/>
          <c:y val="0.11368028783225688"/>
          <c:w val="0.60096162663410291"/>
          <c:h val="0.77842095397002997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1115-4589-B3CC-0E31A6625FD3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1115-4589-B3CC-0E31A6625FD3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1115-4589-B3CC-0E31A6625FD3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115-4589-B3CC-0E31A6625FD3}"/>
              </c:ext>
            </c:extLst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1115-4589-B3CC-0E31A6625FD3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8293270447550618"/>
                  <c:y val="0.34682121711535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115-4589-B3CC-0E31A6625FD3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67307702183019524"/>
                  <c:y val="0.811176291142036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115-4589-B3CC-0E31A6625FD3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1237980950866252"/>
                  <c:y val="0.845858412853572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115-4589-B3CC-0E31A6625FD3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4.2067313864387203E-2"/>
                  <c:y val="0.364162277971127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115-4589-B3CC-0E31A6625FD3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1115-4589-B3CC-0E31A6625FD3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3293274115529298"/>
                  <c:y val="0.113680287832256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6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115-4589-B3CC-0E31A6625FD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4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[1]CALILTPercenCont!$E$91:$I$91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[1]CALILTPercenCont!$E$92:$I$92</c:f>
              <c:numCache>
                <c:formatCode>General</c:formatCode>
                <c:ptCount val="5"/>
                <c:pt idx="0">
                  <c:v>1.2910137306514404</c:v>
                </c:pt>
                <c:pt idx="1">
                  <c:v>-0.19556727978436</c:v>
                </c:pt>
                <c:pt idx="2">
                  <c:v>0.95500451847533552</c:v>
                </c:pt>
                <c:pt idx="3">
                  <c:v>-0.45430495449747016</c:v>
                </c:pt>
                <c:pt idx="4">
                  <c:v>-0.59614601484494589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15-4589-B3CC-0E31A6625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4182694388564829"/>
          <c:y val="0.90944230265805481"/>
          <c:w val="0.71514433569458247"/>
          <c:h val="6.93642434230719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7/13/00</a:t>
            </a:r>
          </a:p>
        </c:rich>
      </c:tx>
      <c:layout>
        <c:manualLayout>
          <c:xMode val="edge"/>
          <c:yMode val="edge"/>
          <c:x val="0.37195160710944197"/>
          <c:y val="1.3409996181200517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9634166801514807"/>
          <c:y val="0.13409996181200518"/>
          <c:w val="0.6060981925685005"/>
          <c:h val="0.76820120980877249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3F22-455A-BA1D-7AB5A487DE69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3F22-455A-BA1D-7AB5A487DE69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3F22-455A-BA1D-7AB5A487DE69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F22-455A-BA1D-7AB5A487DE69}"/>
              </c:ext>
            </c:extLst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3F22-455A-BA1D-7AB5A487DE69}"/>
              </c:ext>
            </c:extLst>
          </c:dPt>
          <c:dLbls>
            <c:dLbl>
              <c:idx val="2"/>
              <c:layout>
                <c:manualLayout>
                  <c:xMode val="edge"/>
                  <c:yMode val="edge"/>
                  <c:x val="7.4390321421888395E-2"/>
                  <c:y val="0.7107297976036273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F22-455A-BA1D-7AB5A487DE69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3F22-455A-BA1D-7AB5A487DE6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[1]CALILTPercenCont!$E$122:$I$122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[1]CALILTPercenCont!$E$123:$I$123</c:f>
              <c:numCache>
                <c:formatCode>General</c:formatCode>
                <c:ptCount val="5"/>
                <c:pt idx="0">
                  <c:v>2.1259010119706332</c:v>
                </c:pt>
                <c:pt idx="1">
                  <c:v>-0.22585973187696504</c:v>
                </c:pt>
                <c:pt idx="2">
                  <c:v>0.63485404410213242</c:v>
                </c:pt>
                <c:pt idx="3">
                  <c:v>-0.83237178079026963</c:v>
                </c:pt>
                <c:pt idx="4">
                  <c:v>-0.70252354340553103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22-455A-BA1D-7AB5A487DE69}"/>
            </c:ext>
          </c:extLst>
        </c:ser>
        <c:dLbls>
          <c:showLegendKey val="1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5609772363937235"/>
          <c:y val="0.91571116780197803"/>
          <c:w val="0.72926905262769282"/>
          <c:h val="7.471283586668860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Positions across Delivery Locations and Reference Dates
As of: 7/13/00</a:t>
            </a:r>
          </a:p>
        </c:rich>
      </c:tx>
      <c:layout>
        <c:manualLayout>
          <c:xMode val="edge"/>
          <c:yMode val="edge"/>
          <c:x val="0.31949484296581737"/>
          <c:y val="3.52942392954019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1744927485989266E-2"/>
          <c:y val="0.21176543577241189"/>
          <c:w val="0.92659521312120308"/>
          <c:h val="0.5647078287264317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[1]Positions!$B$149:$B$160</c:f>
              <c:numCache>
                <c:formatCode>General</c:formatCode>
                <c:ptCount val="12"/>
                <c:pt idx="0">
                  <c:v>5986.8980000000001</c:v>
                </c:pt>
                <c:pt idx="1">
                  <c:v>10639.823999999999</c:v>
                </c:pt>
                <c:pt idx="2">
                  <c:v>9844.2749999999996</c:v>
                </c:pt>
                <c:pt idx="3">
                  <c:v>30134.685000000001</c:v>
                </c:pt>
                <c:pt idx="4">
                  <c:v>28810.312999999998</c:v>
                </c:pt>
                <c:pt idx="5">
                  <c:v>28661.16</c:v>
                </c:pt>
                <c:pt idx="6">
                  <c:v>19927.188999999998</c:v>
                </c:pt>
                <c:pt idx="7">
                  <c:v>18295.502</c:v>
                </c:pt>
                <c:pt idx="8">
                  <c:v>20458.814999999999</c:v>
                </c:pt>
                <c:pt idx="9">
                  <c:v>9430.101999999999</c:v>
                </c:pt>
                <c:pt idx="10">
                  <c:v>9749.2340000000004</c:v>
                </c:pt>
                <c:pt idx="11">
                  <c:v>9693.3869999999988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3-46C3-A993-2A0D9460A41D}"/>
            </c:ext>
          </c:extLst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[1]Positions!$C$149:$C$160</c:f>
              <c:numCache>
                <c:formatCode>General</c:formatCode>
                <c:ptCount val="12"/>
                <c:pt idx="0">
                  <c:v>7121.5519999999997</c:v>
                </c:pt>
                <c:pt idx="1">
                  <c:v>4241.6279999999997</c:v>
                </c:pt>
                <c:pt idx="2">
                  <c:v>23512.631000000001</c:v>
                </c:pt>
                <c:pt idx="3">
                  <c:v>60837.837999999996</c:v>
                </c:pt>
                <c:pt idx="4">
                  <c:v>58168.360999999997</c:v>
                </c:pt>
                <c:pt idx="5">
                  <c:v>57831.334999999999</c:v>
                </c:pt>
                <c:pt idx="6">
                  <c:v>10026.028</c:v>
                </c:pt>
                <c:pt idx="7">
                  <c:v>9205.0669999999991</c:v>
                </c:pt>
                <c:pt idx="8">
                  <c:v>10297.916999999999</c:v>
                </c:pt>
                <c:pt idx="9">
                  <c:v>-9383.1170000000002</c:v>
                </c:pt>
                <c:pt idx="10">
                  <c:v>-9700.6080000000002</c:v>
                </c:pt>
                <c:pt idx="11">
                  <c:v>-9652.5330000000013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3-46C3-A993-2A0D9460A41D}"/>
            </c:ext>
          </c:extLst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[1]Positions!$D$149:$D$160</c:f>
              <c:numCache>
                <c:formatCode>General</c:formatCode>
                <c:ptCount val="12"/>
                <c:pt idx="0">
                  <c:v>0</c:v>
                </c:pt>
                <c:pt idx="1">
                  <c:v>-42654.642</c:v>
                </c:pt>
                <c:pt idx="2">
                  <c:v>-17673.21</c:v>
                </c:pt>
                <c:pt idx="3">
                  <c:v>-30455.992999999999</c:v>
                </c:pt>
                <c:pt idx="4">
                  <c:v>-38826.536</c:v>
                </c:pt>
                <c:pt idx="5">
                  <c:v>-38598.486000000004</c:v>
                </c:pt>
                <c:pt idx="6">
                  <c:v>19952.163</c:v>
                </c:pt>
                <c:pt idx="7">
                  <c:v>18318.428</c:v>
                </c:pt>
                <c:pt idx="8">
                  <c:v>20486.218999999997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3-46C3-A993-2A0D9460A41D}"/>
            </c:ext>
          </c:extLst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[1]Positions!$E$149:$E$160</c:f>
              <c:numCache>
                <c:formatCode>General</c:formatCode>
                <c:ptCount val="12"/>
                <c:pt idx="0">
                  <c:v>0</c:v>
                </c:pt>
                <c:pt idx="1">
                  <c:v>10663.66</c:v>
                </c:pt>
                <c:pt idx="2">
                  <c:v>9818.4500000000007</c:v>
                </c:pt>
                <c:pt idx="3">
                  <c:v>-20303.994999999999</c:v>
                </c:pt>
                <c:pt idx="4">
                  <c:v>-19413.268</c:v>
                </c:pt>
                <c:pt idx="5">
                  <c:v>-19299.243000000002</c:v>
                </c:pt>
                <c:pt idx="6">
                  <c:v>-9976.0810000000001</c:v>
                </c:pt>
                <c:pt idx="7">
                  <c:v>-9159.2139999999999</c:v>
                </c:pt>
                <c:pt idx="8">
                  <c:v>-10243.109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F3-46C3-A993-2A0D9460A41D}"/>
            </c:ext>
          </c:extLst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800080" mc:Ignorable="a14" a14:legacySpreadsheetColorIndex="36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[1]Positions!$F$149:$F$160</c:f>
              <c:numCache>
                <c:formatCode>General</c:formatCode>
                <c:ptCount val="12"/>
                <c:pt idx="0">
                  <c:v>-1032.787</c:v>
                </c:pt>
                <c:pt idx="1">
                  <c:v>-2132.732</c:v>
                </c:pt>
                <c:pt idx="2">
                  <c:v>-1963.69</c:v>
                </c:pt>
                <c:pt idx="3">
                  <c:v>-2030.4</c:v>
                </c:pt>
                <c:pt idx="4">
                  <c:v>-1941.3270000000002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F3-46C3-A993-2A0D9460A41D}"/>
            </c:ext>
          </c:extLst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[1]Positions!$G$149:$G$160</c:f>
              <c:numCache>
                <c:formatCode>General</c:formatCode>
                <c:ptCount val="12"/>
                <c:pt idx="0">
                  <c:v>-11916.773000000001</c:v>
                </c:pt>
                <c:pt idx="1">
                  <c:v>-10663.66</c:v>
                </c:pt>
                <c:pt idx="2">
                  <c:v>-39273.800999999999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F3-46C3-A993-2A0D9460A41D}"/>
            </c:ext>
          </c:extLst>
        </c:ser>
        <c:ser>
          <c:idx val="6"/>
          <c:order val="6"/>
          <c:tx>
            <c:strRef>
              <c:f>[1]Positions!$H$148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[1]Positions!$H$149:$H$160</c:f>
              <c:numCache>
                <c:formatCode>General</c:formatCode>
                <c:ptCount val="12"/>
                <c:pt idx="0">
                  <c:v>0</c:v>
                </c:pt>
                <c:pt idx="1">
                  <c:v>31990.981</c:v>
                </c:pt>
                <c:pt idx="2">
                  <c:v>19636.901000000002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-9976.0810000000001</c:v>
                </c:pt>
                <c:pt idx="7">
                  <c:v>-9159.2139999999999</c:v>
                </c:pt>
                <c:pt idx="8">
                  <c:v>-10243.109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7F3-46C3-A993-2A0D9460A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212272"/>
        <c:axId val="1"/>
      </c:barChart>
      <c:lineChart>
        <c:grouping val="standard"/>
        <c:varyColors val="0"/>
        <c:ser>
          <c:idx val="7"/>
          <c:order val="7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[1]Positions!$I$149:$I$160</c:f>
              <c:numCache>
                <c:formatCode>General</c:formatCode>
                <c:ptCount val="12"/>
                <c:pt idx="0">
                  <c:v>158.88999999999851</c:v>
                </c:pt>
                <c:pt idx="1">
                  <c:v>2085.0589999999984</c:v>
                </c:pt>
                <c:pt idx="2">
                  <c:v>3901.5560000000041</c:v>
                </c:pt>
                <c:pt idx="3">
                  <c:v>38182.134999999995</c:v>
                </c:pt>
                <c:pt idx="4">
                  <c:v>26797.542999999994</c:v>
                </c:pt>
                <c:pt idx="5">
                  <c:v>28594.765999999992</c:v>
                </c:pt>
                <c:pt idx="6">
                  <c:v>29953.218000000001</c:v>
                </c:pt>
                <c:pt idx="7">
                  <c:v>27500.569</c:v>
                </c:pt>
                <c:pt idx="8">
                  <c:v>30756.732999999993</c:v>
                </c:pt>
                <c:pt idx="9">
                  <c:v>46.984999999998763</c:v>
                </c:pt>
                <c:pt idx="10">
                  <c:v>48.626000000000204</c:v>
                </c:pt>
                <c:pt idx="11">
                  <c:v>40.853999999997541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7F3-46C3-A993-2A0D9460A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212272"/>
        <c:axId val="1"/>
      </c:lineChart>
      <c:dateAx>
        <c:axId val="1802122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2122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6.0770205535871112E-2"/>
          <c:y val="0.88000303309868932"/>
          <c:w val="0.81648682091264457"/>
          <c:h val="8.00002757362444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vs. P&amp;L Trend
As of: 7/13/00</a:t>
            </a:r>
          </a:p>
        </c:rich>
      </c:tx>
      <c:layout>
        <c:manualLayout>
          <c:xMode val="edge"/>
          <c:yMode val="edge"/>
          <c:x val="0.39354118703021662"/>
          <c:y val="4.9645504685433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77529410441963"/>
          <c:y val="0.25531973838222699"/>
          <c:w val="0.85646045566454454"/>
          <c:h val="0.6359352743038801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[1]CALILTPercenCont!$C$129</c:f>
              <c:strCache>
                <c:ptCount val="1"/>
                <c:pt idx="0">
                  <c:v>V@R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[1]CALILTPercenCont!$B$130:$B$134</c:f>
              <c:numCache>
                <c:formatCode>General</c:formatCode>
                <c:ptCount val="5"/>
                <c:pt idx="0">
                  <c:v>36714</c:v>
                </c:pt>
                <c:pt idx="1">
                  <c:v>36717</c:v>
                </c:pt>
                <c:pt idx="2">
                  <c:v>36718</c:v>
                </c:pt>
                <c:pt idx="3">
                  <c:v>36719</c:v>
                </c:pt>
                <c:pt idx="4">
                  <c:v>36720</c:v>
                </c:pt>
              </c:numCache>
            </c:numRef>
          </c:cat>
          <c:val>
            <c:numRef>
              <c:f>[1]CALILTPercenCont!$C$130:$C$134</c:f>
              <c:numCache>
                <c:formatCode>General</c:formatCode>
                <c:ptCount val="5"/>
                <c:pt idx="0">
                  <c:v>-620042.43802523147</c:v>
                </c:pt>
                <c:pt idx="1">
                  <c:v>-646101.22661735059</c:v>
                </c:pt>
                <c:pt idx="2">
                  <c:v>-579779.33783436147</c:v>
                </c:pt>
                <c:pt idx="3">
                  <c:v>-823844.87331788335</c:v>
                </c:pt>
                <c:pt idx="4">
                  <c:v>-691826.57009566075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E9-4261-A2CD-7B321F1E7570}"/>
            </c:ext>
          </c:extLst>
        </c:ser>
        <c:ser>
          <c:idx val="0"/>
          <c:order val="1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[1]CALILTPercenCont!$F$130:$F$134</c:f>
              <c:numCache>
                <c:formatCode>General</c:formatCode>
                <c:ptCount val="5"/>
                <c:pt idx="0">
                  <c:v>502254.14154975244</c:v>
                </c:pt>
                <c:pt idx="1">
                  <c:v>-43229.915821615708</c:v>
                </c:pt>
                <c:pt idx="2">
                  <c:v>6175.034159046686</c:v>
                </c:pt>
                <c:pt idx="3">
                  <c:v>339349.31099465961</c:v>
                </c:pt>
                <c:pt idx="4">
                  <c:v>788015.79389204015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E9-4261-A2CD-7B321F1E7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484016"/>
        <c:axId val="1"/>
      </c:barChart>
      <c:catAx>
        <c:axId val="179484016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_);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4840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40273443700034"/>
          <c:y val="0.2671400966406634"/>
          <c:w val="0.24760798089743119"/>
          <c:h val="0.127659869191113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CurveShift P&amp;L: 5 Day Trend
As of: 7/13/00</a:t>
            </a:r>
          </a:p>
        </c:rich>
      </c:tx>
      <c:layout>
        <c:manualLayout>
          <c:xMode val="edge"/>
          <c:yMode val="edge"/>
          <c:x val="0.3283772502307919"/>
          <c:y val="3.5545085388621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023682133822871E-2"/>
          <c:y val="0.21090083997248499"/>
          <c:w val="0.88971647421022126"/>
          <c:h val="0.6800959671022829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[1]CALILTPercenCont!$E$130:$E$134</c:f>
              <c:numCache>
                <c:formatCode>General</c:formatCode>
                <c:ptCount val="5"/>
                <c:pt idx="0">
                  <c:v>36714</c:v>
                </c:pt>
                <c:pt idx="1">
                  <c:v>36717</c:v>
                </c:pt>
                <c:pt idx="2">
                  <c:v>36718</c:v>
                </c:pt>
                <c:pt idx="3">
                  <c:v>36719</c:v>
                </c:pt>
                <c:pt idx="4">
                  <c:v>36720</c:v>
                </c:pt>
              </c:numCache>
            </c:numRef>
          </c:cat>
          <c:val>
            <c:numRef>
              <c:f>[1]CALILTPercenCont!$F$130:$F$134</c:f>
              <c:numCache>
                <c:formatCode>General</c:formatCode>
                <c:ptCount val="5"/>
                <c:pt idx="0">
                  <c:v>502254.14154975244</c:v>
                </c:pt>
                <c:pt idx="1">
                  <c:v>-43229.915821615708</c:v>
                </c:pt>
                <c:pt idx="2">
                  <c:v>6175.034159046686</c:v>
                </c:pt>
                <c:pt idx="3">
                  <c:v>339349.31099465961</c:v>
                </c:pt>
                <c:pt idx="4">
                  <c:v>788015.79389204015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FB-428E-AB8F-6FA66509F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297616"/>
        <c:axId val="1"/>
      </c:barChart>
      <c:catAx>
        <c:axId val="180297616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2976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One Day Change in Peak Positions across Delivery Locations and Reference Dates
As of: 7/13/00</a:t>
            </a:r>
          </a:p>
        </c:rich>
      </c:tx>
      <c:layout>
        <c:manualLayout>
          <c:xMode val="edge"/>
          <c:yMode val="edge"/>
          <c:x val="0.2633796860859457"/>
          <c:y val="1.9093078758949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111249615823147E-2"/>
          <c:y val="0.20763723150357996"/>
          <c:w val="0.92724081265874014"/>
          <c:h val="0.510739856801909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[1]Positions!$T$148</c:f>
              <c:strCache>
                <c:ptCount val="1"/>
                <c:pt idx="0">
                  <c:v>NP15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[1]Positions!$T$149:$T$160</c:f>
              <c:numCache>
                <c:formatCode>General</c:formatCode>
                <c:ptCount val="12"/>
                <c:pt idx="0">
                  <c:v>-397.88500000000022</c:v>
                </c:pt>
                <c:pt idx="1">
                  <c:v>-21368.703999999998</c:v>
                </c:pt>
                <c:pt idx="2">
                  <c:v>1.9499999999989086</c:v>
                </c:pt>
                <c:pt idx="3">
                  <c:v>-20341.717000000001</c:v>
                </c:pt>
                <c:pt idx="4">
                  <c:v>-19448.311000000005</c:v>
                </c:pt>
                <c:pt idx="5">
                  <c:v>-19330.02</c:v>
                </c:pt>
                <c:pt idx="6">
                  <c:v>5.8239999999968859</c:v>
                </c:pt>
                <c:pt idx="7">
                  <c:v>5.830999999998312</c:v>
                </c:pt>
                <c:pt idx="8">
                  <c:v>7.172999999998865</c:v>
                </c:pt>
                <c:pt idx="9">
                  <c:v>3.5469999999986612</c:v>
                </c:pt>
                <c:pt idx="10">
                  <c:v>4.0249999999996362</c:v>
                </c:pt>
                <c:pt idx="11">
                  <c:v>4.3709999999991851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CC-4C3E-A9C8-6EDD01DE2F65}"/>
            </c:ext>
          </c:extLst>
        </c:ser>
        <c:ser>
          <c:idx val="1"/>
          <c:order val="1"/>
          <c:tx>
            <c:strRef>
              <c:f>[1]Positions!$U$148</c:f>
              <c:strCache>
                <c:ptCount val="1"/>
                <c:pt idx="0">
                  <c:v>SP15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[1]Positions!$U$149:$U$160</c:f>
              <c:numCache>
                <c:formatCode>General</c:formatCode>
                <c:ptCount val="12"/>
                <c:pt idx="0">
                  <c:v>-473.26400000000012</c:v>
                </c:pt>
                <c:pt idx="1">
                  <c:v>21371.670000000002</c:v>
                </c:pt>
                <c:pt idx="2">
                  <c:v>4.6220000000030268</c:v>
                </c:pt>
                <c:pt idx="3">
                  <c:v>13.069999999999709</c:v>
                </c:pt>
                <c:pt idx="4">
                  <c:v>14.038000000000466</c:v>
                </c:pt>
                <c:pt idx="5">
                  <c:v>15.359000000004016</c:v>
                </c:pt>
                <c:pt idx="6">
                  <c:v>2.6509999999998399</c:v>
                </c:pt>
                <c:pt idx="7">
                  <c:v>2.6509999999998399</c:v>
                </c:pt>
                <c:pt idx="8">
                  <c:v>3.2459999999991851</c:v>
                </c:pt>
                <c:pt idx="9">
                  <c:v>-3.8040000000000873</c:v>
                </c:pt>
                <c:pt idx="10">
                  <c:v>-4.3130000000001019</c:v>
                </c:pt>
                <c:pt idx="11">
                  <c:v>-4.6290000000008149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CC-4C3E-A9C8-6EDD01DE2F65}"/>
            </c:ext>
          </c:extLst>
        </c:ser>
        <c:ser>
          <c:idx val="2"/>
          <c:order val="2"/>
          <c:tx>
            <c:strRef>
              <c:f>[1]Positions!$V$148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[1]Positions!$V$149:$V$160</c:f>
              <c:numCache>
                <c:formatCode>General</c:formatCode>
                <c:ptCount val="12"/>
                <c:pt idx="0">
                  <c:v>0</c:v>
                </c:pt>
                <c:pt idx="1">
                  <c:v>-8.4029999999984284</c:v>
                </c:pt>
                <c:pt idx="2">
                  <c:v>-3.4860000000007858</c:v>
                </c:pt>
                <c:pt idx="3">
                  <c:v>-6.3899999999994179</c:v>
                </c:pt>
                <c:pt idx="4">
                  <c:v>-9.1489999999976135</c:v>
                </c:pt>
                <c:pt idx="5">
                  <c:v>-10.07900000000518</c:v>
                </c:pt>
                <c:pt idx="6">
                  <c:v>5.7200000000011642</c:v>
                </c:pt>
                <c:pt idx="7">
                  <c:v>5.7249999999985448</c:v>
                </c:pt>
                <c:pt idx="8">
                  <c:v>7.036999999996624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CC-4C3E-A9C8-6EDD01DE2F65}"/>
            </c:ext>
          </c:extLst>
        </c:ser>
        <c:ser>
          <c:idx val="3"/>
          <c:order val="3"/>
          <c:tx>
            <c:strRef>
              <c:f>[1]Positions!$W$148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[1]Positions!$W$149:$W$160</c:f>
              <c:numCache>
                <c:formatCode>General</c:formatCode>
                <c:ptCount val="12"/>
                <c:pt idx="0">
                  <c:v>0</c:v>
                </c:pt>
                <c:pt idx="1">
                  <c:v>2.1000000000003638</c:v>
                </c:pt>
                <c:pt idx="2">
                  <c:v>1.9359999999996944</c:v>
                </c:pt>
                <c:pt idx="3">
                  <c:v>-4.2599999999983993</c:v>
                </c:pt>
                <c:pt idx="4">
                  <c:v>-4.5750000000007276</c:v>
                </c:pt>
                <c:pt idx="5">
                  <c:v>-5.0390000000043074</c:v>
                </c:pt>
                <c:pt idx="6">
                  <c:v>-2.8590000000003783</c:v>
                </c:pt>
                <c:pt idx="7">
                  <c:v>-2.8620000000009895</c:v>
                </c:pt>
                <c:pt idx="8">
                  <c:v>-3.5180000000000291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CC-4C3E-A9C8-6EDD01DE2F65}"/>
            </c:ext>
          </c:extLst>
        </c:ser>
        <c:ser>
          <c:idx val="4"/>
          <c:order val="4"/>
          <c:tx>
            <c:strRef>
              <c:f>[1]Positions!$X$148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[1]Positions!$X$149:$X$160</c:f>
              <c:numCache>
                <c:formatCode>General</c:formatCode>
                <c:ptCount val="12"/>
                <c:pt idx="0">
                  <c:v>0</c:v>
                </c:pt>
                <c:pt idx="1">
                  <c:v>6.3019999999996799</c:v>
                </c:pt>
                <c:pt idx="2">
                  <c:v>3.8740000000034343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-2.8590000000003783</c:v>
                </c:pt>
                <c:pt idx="7">
                  <c:v>-2.8620000000009895</c:v>
                </c:pt>
                <c:pt idx="8">
                  <c:v>-3.5180000000000291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CC-4C3E-A9C8-6EDD01DE2F65}"/>
            </c:ext>
          </c:extLst>
        </c:ser>
        <c:ser>
          <c:idx val="5"/>
          <c:order val="5"/>
          <c:tx>
            <c:strRef>
              <c:f>[1]Positions!$Y$148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[1]Positions!$Y$149:$Y$160</c:f>
              <c:numCache>
                <c:formatCode>General</c:formatCode>
                <c:ptCount val="12"/>
                <c:pt idx="0">
                  <c:v>791.95299999999952</c:v>
                </c:pt>
                <c:pt idx="1">
                  <c:v>-2.1000000000003638</c:v>
                </c:pt>
                <c:pt idx="2">
                  <c:v>-7.7470000000030268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CC-4C3E-A9C8-6EDD01DE2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302208"/>
        <c:axId val="1"/>
      </c:barChart>
      <c:lineChart>
        <c:grouping val="standard"/>
        <c:varyColors val="0"/>
        <c:ser>
          <c:idx val="6"/>
          <c:order val="6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FF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[1]Positions!$Z$149:$Z$160</c:f>
              <c:numCache>
                <c:formatCode>General</c:formatCode>
                <c:ptCount val="12"/>
                <c:pt idx="0">
                  <c:v>158.88999999999851</c:v>
                </c:pt>
                <c:pt idx="1">
                  <c:v>0.44500000000425644</c:v>
                </c:pt>
                <c:pt idx="2">
                  <c:v>0.76199999999880674</c:v>
                </c:pt>
                <c:pt idx="3">
                  <c:v>-20339.722999999998</c:v>
                </c:pt>
                <c:pt idx="4">
                  <c:v>-19448.455000000005</c:v>
                </c:pt>
                <c:pt idx="5">
                  <c:v>-19329.779000000006</c:v>
                </c:pt>
                <c:pt idx="6">
                  <c:v>8.4769999999989523</c:v>
                </c:pt>
                <c:pt idx="7">
                  <c:v>8.4829999999965366</c:v>
                </c:pt>
                <c:pt idx="8">
                  <c:v>10.419999999990978</c:v>
                </c:pt>
                <c:pt idx="9">
                  <c:v>-0.25700000000142609</c:v>
                </c:pt>
                <c:pt idx="10">
                  <c:v>-0.28800000000046566</c:v>
                </c:pt>
                <c:pt idx="11">
                  <c:v>-0.25800000000162981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CCC-4C3E-A9C8-6EDD01DE2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302208"/>
        <c:axId val="1"/>
      </c:lineChart>
      <c:dateAx>
        <c:axId val="1803022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3022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5.2315143126660441E-2"/>
          <c:y val="0.88782816229116934"/>
          <c:w val="0.80577346884741363"/>
          <c:h val="8.11455847255369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1"/>
  <sheetViews>
    <sheetView tabSelected="1" zoomScale="90" workbookViewId="0"/>
  </sheetViews>
  <pageMargins left="0.28000000000000003" right="0.35" top="0.39" bottom="0.38" header="0.28000000000000003" footer="0.31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64980" cy="694944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1</xdr:row>
      <xdr:rowOff>30480</xdr:rowOff>
    </xdr:from>
    <xdr:to>
      <xdr:col>8</xdr:col>
      <xdr:colOff>335280</xdr:colOff>
      <xdr:row>23</xdr:row>
      <xdr:rowOff>137160</xdr:rowOff>
    </xdr:to>
    <xdr:graphicFrame macro="">
      <xdr:nvGraphicFramePr>
        <xdr:cNvPr id="2068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487680</xdr:colOff>
      <xdr:row>1</xdr:row>
      <xdr:rowOff>7620</xdr:rowOff>
    </xdr:from>
    <xdr:to>
      <xdr:col>16</xdr:col>
      <xdr:colOff>251460</xdr:colOff>
      <xdr:row>23</xdr:row>
      <xdr:rowOff>137160</xdr:rowOff>
    </xdr:to>
    <xdr:graphicFrame macro="">
      <xdr:nvGraphicFramePr>
        <xdr:cNvPr id="2068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64</xdr:row>
      <xdr:rowOff>137160</xdr:rowOff>
    </xdr:from>
    <xdr:to>
      <xdr:col>16</xdr:col>
      <xdr:colOff>152400</xdr:colOff>
      <xdr:row>84</xdr:row>
      <xdr:rowOff>22860</xdr:rowOff>
    </xdr:to>
    <xdr:graphicFrame macro="">
      <xdr:nvGraphicFramePr>
        <xdr:cNvPr id="2068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30480</xdr:colOff>
      <xdr:row>44</xdr:row>
      <xdr:rowOff>129540</xdr:rowOff>
    </xdr:from>
    <xdr:to>
      <xdr:col>8</xdr:col>
      <xdr:colOff>373380</xdr:colOff>
      <xdr:row>64</xdr:row>
      <xdr:rowOff>0</xdr:rowOff>
    </xdr:to>
    <xdr:graphicFrame macro="">
      <xdr:nvGraphicFramePr>
        <xdr:cNvPr id="2068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487680</xdr:colOff>
      <xdr:row>44</xdr:row>
      <xdr:rowOff>137160</xdr:rowOff>
    </xdr:from>
    <xdr:to>
      <xdr:col>16</xdr:col>
      <xdr:colOff>152400</xdr:colOff>
      <xdr:row>64</xdr:row>
      <xdr:rowOff>0</xdr:rowOff>
    </xdr:to>
    <xdr:graphicFrame macro="">
      <xdr:nvGraphicFramePr>
        <xdr:cNvPr id="2068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83</xdr:row>
      <xdr:rowOff>99060</xdr:rowOff>
    </xdr:from>
    <xdr:to>
      <xdr:col>16</xdr:col>
      <xdr:colOff>160020</xdr:colOff>
      <xdr:row>102</xdr:row>
      <xdr:rowOff>106680</xdr:rowOff>
    </xdr:to>
    <xdr:graphicFrame macro="">
      <xdr:nvGraphicFramePr>
        <xdr:cNvPr id="2068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Power%20Morning%20Reports\West\DeskLevelCALIL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NewV@RDeskLevelMorningReports\DeskLevelMorningReportsMWL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eskLevelMorningReportsCAL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Ted\Var%20Contribution_Bry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RSKTOOLS\LIMITS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MorningReports\PowerPivotTableMorningReportOnly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NewV@RDeskLevelMorningReports\DeskLevelMorningReportsMWL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Ted\Var%20Contribution_Brya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RSKTOOLS\LIMITS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MorningReports\PowerPivotTableMorningReportOnl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lations"/>
      <sheetName val="Pos Chart"/>
      <sheetName val="CALILTPercenCont"/>
      <sheetName val="CALILTChart"/>
      <sheetName val="Positions"/>
    </sheetNames>
    <sheetDataSet>
      <sheetData sheetId="0">
        <row r="6">
          <cell r="H6">
            <v>1</v>
          </cell>
          <cell r="I6">
            <v>0.79894432150231398</v>
          </cell>
          <cell r="J6">
            <v>0.78570219206238501</v>
          </cell>
          <cell r="K6">
            <v>0.95544716241147898</v>
          </cell>
          <cell r="L6">
            <v>0.83261113502209705</v>
          </cell>
        </row>
        <row r="7">
          <cell r="H7">
            <v>0.79894432150231398</v>
          </cell>
          <cell r="I7">
            <v>1</v>
          </cell>
          <cell r="J7">
            <v>0.987605525189161</v>
          </cell>
          <cell r="K7">
            <v>0.79380472454645501</v>
          </cell>
          <cell r="L7">
            <v>0.96618097269713299</v>
          </cell>
        </row>
        <row r="8">
          <cell r="H8">
            <v>0.78570219206238501</v>
          </cell>
          <cell r="I8">
            <v>0.987605525189161</v>
          </cell>
          <cell r="J8">
            <v>1</v>
          </cell>
          <cell r="K8">
            <v>0.79309742113269799</v>
          </cell>
          <cell r="L8">
            <v>0.95840333377818698</v>
          </cell>
        </row>
        <row r="9">
          <cell r="H9">
            <v>0.95544716241147898</v>
          </cell>
          <cell r="I9">
            <v>0.79380472454645501</v>
          </cell>
          <cell r="J9">
            <v>0.79309742113269799</v>
          </cell>
          <cell r="K9">
            <v>1</v>
          </cell>
          <cell r="L9">
            <v>0.804871107072477</v>
          </cell>
        </row>
        <row r="10">
          <cell r="H10">
            <v>0.83261113502209705</v>
          </cell>
          <cell r="I10">
            <v>0.96618097269713299</v>
          </cell>
          <cell r="J10">
            <v>0.95840333377818698</v>
          </cell>
          <cell r="K10">
            <v>0.804871107072477</v>
          </cell>
          <cell r="L10">
            <v>1</v>
          </cell>
        </row>
      </sheetData>
      <sheetData sheetId="1" refreshError="1"/>
      <sheetData sheetId="2">
        <row r="4">
          <cell r="D4" t="str">
            <v>Palo</v>
          </cell>
          <cell r="E4" t="str">
            <v>COB</v>
          </cell>
          <cell r="F4" t="str">
            <v>NP-15</v>
          </cell>
          <cell r="G4" t="str">
            <v>SP-15</v>
          </cell>
          <cell r="H4" t="str">
            <v>MidC</v>
          </cell>
        </row>
        <row r="5">
          <cell r="C5" t="str">
            <v>Palo</v>
          </cell>
        </row>
        <row r="6">
          <cell r="C6" t="str">
            <v>COB</v>
          </cell>
        </row>
        <row r="7">
          <cell r="C7" t="str">
            <v>NP-15</v>
          </cell>
        </row>
        <row r="8">
          <cell r="C8" t="str">
            <v>SP-15</v>
          </cell>
        </row>
        <row r="9">
          <cell r="C9" t="str">
            <v>MidC</v>
          </cell>
        </row>
        <row r="66">
          <cell r="D66">
            <v>823844.87331788335</v>
          </cell>
        </row>
        <row r="91">
          <cell r="E91" t="str">
            <v>Palo</v>
          </cell>
          <cell r="F91" t="str">
            <v>COB</v>
          </cell>
          <cell r="G91" t="str">
            <v>NP-15</v>
          </cell>
          <cell r="H91" t="str">
            <v>SP-15</v>
          </cell>
          <cell r="I91" t="str">
            <v>MidC</v>
          </cell>
        </row>
        <row r="92">
          <cell r="E92">
            <v>1.2910137306514404</v>
          </cell>
          <cell r="F92">
            <v>-0.19556727978436</v>
          </cell>
          <cell r="G92">
            <v>0.95500451847533552</v>
          </cell>
          <cell r="H92">
            <v>-0.45430495449747016</v>
          </cell>
          <cell r="I92">
            <v>-0.59614601484494589</v>
          </cell>
        </row>
        <row r="97">
          <cell r="D97">
            <v>691826.57009566075</v>
          </cell>
        </row>
        <row r="122">
          <cell r="E122" t="str">
            <v>Palo</v>
          </cell>
          <cell r="F122" t="str">
            <v>COB</v>
          </cell>
          <cell r="G122" t="str">
            <v>NP-15</v>
          </cell>
          <cell r="H122" t="str">
            <v>SP-15</v>
          </cell>
          <cell r="I122" t="str">
            <v>MidC</v>
          </cell>
        </row>
        <row r="123">
          <cell r="E123">
            <v>2.1259010119706332</v>
          </cell>
          <cell r="F123">
            <v>-0.22585973187696504</v>
          </cell>
          <cell r="G123">
            <v>0.63485404410213242</v>
          </cell>
          <cell r="H123">
            <v>-0.83237178079026963</v>
          </cell>
          <cell r="I123">
            <v>-0.70252354340553103</v>
          </cell>
        </row>
        <row r="129">
          <cell r="C129" t="str">
            <v>V@R</v>
          </cell>
          <cell r="F129" t="str">
            <v>Curve Shift P&amp;L</v>
          </cell>
        </row>
        <row r="130">
          <cell r="B130">
            <v>36714</v>
          </cell>
          <cell r="C130">
            <v>-620042.43802523147</v>
          </cell>
          <cell r="E130">
            <v>36714</v>
          </cell>
          <cell r="F130">
            <v>502254.14154975244</v>
          </cell>
        </row>
        <row r="131">
          <cell r="B131">
            <v>36717</v>
          </cell>
          <cell r="C131">
            <v>-646101.22661735059</v>
          </cell>
          <cell r="E131">
            <v>36717</v>
          </cell>
          <cell r="F131">
            <v>-43229.915821615708</v>
          </cell>
        </row>
        <row r="132">
          <cell r="B132">
            <v>36718</v>
          </cell>
          <cell r="C132">
            <v>-579779.33783436147</v>
          </cell>
          <cell r="E132">
            <v>36718</v>
          </cell>
          <cell r="F132">
            <v>6175.034159046686</v>
          </cell>
        </row>
        <row r="133">
          <cell r="B133">
            <v>36719</v>
          </cell>
          <cell r="C133">
            <v>-823844.87331788335</v>
          </cell>
          <cell r="E133">
            <v>36719</v>
          </cell>
          <cell r="F133">
            <v>339349.31099465961</v>
          </cell>
        </row>
        <row r="134">
          <cell r="B134">
            <v>36720</v>
          </cell>
          <cell r="C134">
            <v>-691826.57009566075</v>
          </cell>
          <cell r="E134">
            <v>36720</v>
          </cell>
          <cell r="F134">
            <v>788015.79389204015</v>
          </cell>
        </row>
        <row r="142">
          <cell r="B142" t="str">
            <v>Palo</v>
          </cell>
          <cell r="C142">
            <v>959380.89926232805</v>
          </cell>
          <cell r="D142">
            <v>856135.12732592237</v>
          </cell>
        </row>
        <row r="143">
          <cell r="B143" t="str">
            <v>MidC</v>
          </cell>
          <cell r="C143">
            <v>496912.0347011594</v>
          </cell>
          <cell r="D143">
            <v>449063.78355912707</v>
          </cell>
        </row>
        <row r="144">
          <cell r="B144" t="str">
            <v>NP-15</v>
          </cell>
          <cell r="C144">
            <v>450621.59806529398</v>
          </cell>
          <cell r="D144">
            <v>706305.97700547881</v>
          </cell>
        </row>
        <row r="145">
          <cell r="B145" t="str">
            <v>SP-15</v>
          </cell>
          <cell r="C145">
            <v>430026.41129019996</v>
          </cell>
          <cell r="D145">
            <v>319138.35466765251</v>
          </cell>
        </row>
        <row r="146">
          <cell r="B146" t="str">
            <v>COB</v>
          </cell>
          <cell r="C146">
            <v>161088.90255653954</v>
          </cell>
          <cell r="D146">
            <v>145697.83132007922</v>
          </cell>
        </row>
        <row r="147">
          <cell r="B147">
            <v>0</v>
          </cell>
          <cell r="C147">
            <v>0</v>
          </cell>
          <cell r="D147">
            <v>0</v>
          </cell>
        </row>
        <row r="148">
          <cell r="B148">
            <v>0</v>
          </cell>
          <cell r="C148">
            <v>0</v>
          </cell>
          <cell r="D148">
            <v>0</v>
          </cell>
        </row>
        <row r="149">
          <cell r="B149">
            <v>0</v>
          </cell>
          <cell r="C149">
            <v>0</v>
          </cell>
          <cell r="D149">
            <v>0</v>
          </cell>
        </row>
        <row r="150">
          <cell r="C150">
            <v>0</v>
          </cell>
          <cell r="D150">
            <v>0</v>
          </cell>
        </row>
        <row r="151">
          <cell r="C151">
            <v>0</v>
          </cell>
          <cell r="D151">
            <v>0</v>
          </cell>
        </row>
        <row r="152">
          <cell r="C152">
            <v>0</v>
          </cell>
          <cell r="D152">
            <v>0</v>
          </cell>
        </row>
        <row r="153">
          <cell r="C153">
            <v>0</v>
          </cell>
          <cell r="D153">
            <v>0</v>
          </cell>
        </row>
        <row r="154">
          <cell r="C154">
            <v>0</v>
          </cell>
          <cell r="D154">
            <v>0</v>
          </cell>
        </row>
      </sheetData>
      <sheetData sheetId="3"/>
      <sheetData sheetId="4">
        <row r="148">
          <cell r="B148" t="str">
            <v>NP-15</v>
          </cell>
          <cell r="C148" t="str">
            <v>SP-15</v>
          </cell>
          <cell r="D148" t="str">
            <v>Palo</v>
          </cell>
          <cell r="E148" t="str">
            <v>COB</v>
          </cell>
          <cell r="F148" t="str">
            <v>Montana</v>
          </cell>
          <cell r="G148" t="str">
            <v>ZP26</v>
          </cell>
          <cell r="H148" t="str">
            <v>MIDC</v>
          </cell>
          <cell r="I148" t="str">
            <v>Net Open Position</v>
          </cell>
          <cell r="T148" t="str">
            <v>NP15</v>
          </cell>
          <cell r="U148" t="str">
            <v>SP15</v>
          </cell>
          <cell r="V148" t="str">
            <v>Palo</v>
          </cell>
          <cell r="W148" t="str">
            <v>COB</v>
          </cell>
          <cell r="X148" t="str">
            <v>MIDC</v>
          </cell>
          <cell r="Y148" t="str">
            <v>ZP26</v>
          </cell>
          <cell r="Z148" t="str">
            <v>Change</v>
          </cell>
        </row>
        <row r="149">
          <cell r="A149">
            <v>36708</v>
          </cell>
          <cell r="B149">
            <v>5986.8980000000001</v>
          </cell>
          <cell r="C149">
            <v>7121.5519999999997</v>
          </cell>
          <cell r="D149">
            <v>0</v>
          </cell>
          <cell r="E149">
            <v>0</v>
          </cell>
          <cell r="F149">
            <v>-1032.787</v>
          </cell>
          <cell r="G149">
            <v>-11916.773000000001</v>
          </cell>
          <cell r="H149">
            <v>0</v>
          </cell>
          <cell r="I149">
            <v>158.88999999999851</v>
          </cell>
          <cell r="S149">
            <v>36708</v>
          </cell>
          <cell r="T149">
            <v>-397.88500000000022</v>
          </cell>
          <cell r="U149">
            <v>-473.26400000000012</v>
          </cell>
          <cell r="V149">
            <v>0</v>
          </cell>
          <cell r="W149">
            <v>0</v>
          </cell>
          <cell r="X149">
            <v>0</v>
          </cell>
          <cell r="Y149">
            <v>791.95299999999952</v>
          </cell>
          <cell r="Z149">
            <v>158.88999999999851</v>
          </cell>
        </row>
        <row r="150">
          <cell r="A150">
            <v>36739</v>
          </cell>
          <cell r="B150">
            <v>10639.823999999999</v>
          </cell>
          <cell r="C150">
            <v>4241.6279999999997</v>
          </cell>
          <cell r="D150">
            <v>-42654.642</v>
          </cell>
          <cell r="E150">
            <v>10663.66</v>
          </cell>
          <cell r="F150">
            <v>-2132.732</v>
          </cell>
          <cell r="G150">
            <v>-10663.66</v>
          </cell>
          <cell r="H150">
            <v>31990.981</v>
          </cell>
          <cell r="I150">
            <v>2085.0589999999984</v>
          </cell>
          <cell r="S150">
            <v>36739</v>
          </cell>
          <cell r="T150">
            <v>-21368.703999999998</v>
          </cell>
          <cell r="U150">
            <v>21371.670000000002</v>
          </cell>
          <cell r="V150">
            <v>-8.4029999999984284</v>
          </cell>
          <cell r="W150">
            <v>2.1000000000003638</v>
          </cell>
          <cell r="X150">
            <v>6.3019999999996799</v>
          </cell>
          <cell r="Y150">
            <v>-2.1000000000003638</v>
          </cell>
          <cell r="Z150">
            <v>0.44500000000425644</v>
          </cell>
        </row>
        <row r="151">
          <cell r="A151">
            <v>36770</v>
          </cell>
          <cell r="B151">
            <v>9844.2749999999996</v>
          </cell>
          <cell r="C151">
            <v>23512.631000000001</v>
          </cell>
          <cell r="D151">
            <v>-17673.21</v>
          </cell>
          <cell r="E151">
            <v>9818.4500000000007</v>
          </cell>
          <cell r="F151">
            <v>-1963.69</v>
          </cell>
          <cell r="G151">
            <v>-39273.800999999999</v>
          </cell>
          <cell r="H151">
            <v>19636.901000000002</v>
          </cell>
          <cell r="I151">
            <v>3901.5560000000041</v>
          </cell>
          <cell r="S151">
            <v>36770</v>
          </cell>
          <cell r="T151">
            <v>1.9499999999989086</v>
          </cell>
          <cell r="U151">
            <v>4.6220000000030268</v>
          </cell>
          <cell r="V151">
            <v>-3.4860000000007858</v>
          </cell>
          <cell r="W151">
            <v>1.9359999999996944</v>
          </cell>
          <cell r="X151">
            <v>3.8740000000034343</v>
          </cell>
          <cell r="Y151">
            <v>-7.7470000000030268</v>
          </cell>
          <cell r="Z151">
            <v>0.76199999999880674</v>
          </cell>
        </row>
        <row r="152">
          <cell r="A152">
            <v>36800</v>
          </cell>
          <cell r="B152">
            <v>30134.685000000001</v>
          </cell>
          <cell r="C152">
            <v>60837.837999999996</v>
          </cell>
          <cell r="D152">
            <v>-30455.992999999999</v>
          </cell>
          <cell r="E152">
            <v>-20303.994999999999</v>
          </cell>
          <cell r="F152">
            <v>-2030.4</v>
          </cell>
          <cell r="G152">
            <v>0</v>
          </cell>
          <cell r="H152">
            <v>0</v>
          </cell>
          <cell r="I152">
            <v>38182.134999999995</v>
          </cell>
          <cell r="S152">
            <v>36800</v>
          </cell>
          <cell r="T152">
            <v>-20341.717000000001</v>
          </cell>
          <cell r="U152">
            <v>13.069999999999709</v>
          </cell>
          <cell r="V152">
            <v>-6.3899999999994179</v>
          </cell>
          <cell r="W152">
            <v>-4.2599999999983993</v>
          </cell>
          <cell r="X152">
            <v>0</v>
          </cell>
          <cell r="Y152">
            <v>0</v>
          </cell>
          <cell r="Z152">
            <v>-20339.722999999998</v>
          </cell>
        </row>
        <row r="153">
          <cell r="A153">
            <v>36831</v>
          </cell>
          <cell r="B153">
            <v>28810.312999999998</v>
          </cell>
          <cell r="C153">
            <v>58168.360999999997</v>
          </cell>
          <cell r="D153">
            <v>-38826.536</v>
          </cell>
          <cell r="E153">
            <v>-19413.268</v>
          </cell>
          <cell r="F153">
            <v>-1941.3270000000002</v>
          </cell>
          <cell r="G153">
            <v>0</v>
          </cell>
          <cell r="H153">
            <v>0</v>
          </cell>
          <cell r="I153">
            <v>26797.542999999994</v>
          </cell>
          <cell r="S153">
            <v>36831</v>
          </cell>
          <cell r="T153">
            <v>-19448.311000000005</v>
          </cell>
          <cell r="U153">
            <v>14.038000000000466</v>
          </cell>
          <cell r="V153">
            <v>-9.1489999999976135</v>
          </cell>
          <cell r="W153">
            <v>-4.5750000000007276</v>
          </cell>
          <cell r="X153">
            <v>0</v>
          </cell>
          <cell r="Y153">
            <v>0</v>
          </cell>
          <cell r="Z153">
            <v>-19448.455000000005</v>
          </cell>
        </row>
        <row r="154">
          <cell r="A154">
            <v>36861</v>
          </cell>
          <cell r="B154">
            <v>28661.16</v>
          </cell>
          <cell r="C154">
            <v>57831.334999999999</v>
          </cell>
          <cell r="D154">
            <v>-38598.486000000004</v>
          </cell>
          <cell r="E154">
            <v>-19299.243000000002</v>
          </cell>
          <cell r="F154">
            <v>0</v>
          </cell>
          <cell r="G154">
            <v>0</v>
          </cell>
          <cell r="H154">
            <v>0</v>
          </cell>
          <cell r="I154">
            <v>28594.765999999992</v>
          </cell>
          <cell r="S154">
            <v>36861</v>
          </cell>
          <cell r="T154">
            <v>-19330.02</v>
          </cell>
          <cell r="U154">
            <v>15.359000000004016</v>
          </cell>
          <cell r="V154">
            <v>-10.07900000000518</v>
          </cell>
          <cell r="W154">
            <v>-5.0390000000043074</v>
          </cell>
          <cell r="X154">
            <v>0</v>
          </cell>
          <cell r="Y154">
            <v>0</v>
          </cell>
          <cell r="Z154">
            <v>-19329.779000000006</v>
          </cell>
        </row>
        <row r="155">
          <cell r="A155">
            <v>36892</v>
          </cell>
          <cell r="B155">
            <v>19927.188999999998</v>
          </cell>
          <cell r="C155">
            <v>10026.028</v>
          </cell>
          <cell r="D155">
            <v>19952.163</v>
          </cell>
          <cell r="E155">
            <v>-9976.0810000000001</v>
          </cell>
          <cell r="F155">
            <v>0</v>
          </cell>
          <cell r="G155">
            <v>0</v>
          </cell>
          <cell r="H155">
            <v>-9976.0810000000001</v>
          </cell>
          <cell r="I155">
            <v>29953.218000000001</v>
          </cell>
          <cell r="S155">
            <v>36892</v>
          </cell>
          <cell r="T155">
            <v>5.8239999999968859</v>
          </cell>
          <cell r="U155">
            <v>2.6509999999998399</v>
          </cell>
          <cell r="V155">
            <v>5.7200000000011642</v>
          </cell>
          <cell r="W155">
            <v>-2.8590000000003783</v>
          </cell>
          <cell r="X155">
            <v>-2.8590000000003783</v>
          </cell>
          <cell r="Y155">
            <v>0</v>
          </cell>
          <cell r="Z155">
            <v>8.4769999999989523</v>
          </cell>
        </row>
        <row r="156">
          <cell r="A156">
            <v>36923</v>
          </cell>
          <cell r="B156">
            <v>18295.502</v>
          </cell>
          <cell r="C156">
            <v>9205.0669999999991</v>
          </cell>
          <cell r="D156">
            <v>18318.428</v>
          </cell>
          <cell r="E156">
            <v>-9159.2139999999999</v>
          </cell>
          <cell r="F156">
            <v>0</v>
          </cell>
          <cell r="G156">
            <v>0</v>
          </cell>
          <cell r="H156">
            <v>-9159.2139999999999</v>
          </cell>
          <cell r="I156">
            <v>27500.569</v>
          </cell>
          <cell r="S156">
            <v>36923</v>
          </cell>
          <cell r="T156">
            <v>5.830999999998312</v>
          </cell>
          <cell r="U156">
            <v>2.6509999999998399</v>
          </cell>
          <cell r="V156">
            <v>5.7249999999985448</v>
          </cell>
          <cell r="W156">
            <v>-2.8620000000009895</v>
          </cell>
          <cell r="X156">
            <v>-2.8620000000009895</v>
          </cell>
          <cell r="Y156">
            <v>0</v>
          </cell>
          <cell r="Z156">
            <v>8.4829999999965366</v>
          </cell>
        </row>
        <row r="157">
          <cell r="A157">
            <v>36951</v>
          </cell>
          <cell r="B157">
            <v>20458.814999999999</v>
          </cell>
          <cell r="C157">
            <v>10297.916999999999</v>
          </cell>
          <cell r="D157">
            <v>20486.218999999997</v>
          </cell>
          <cell r="E157">
            <v>-10243.109</v>
          </cell>
          <cell r="F157">
            <v>0</v>
          </cell>
          <cell r="G157">
            <v>0</v>
          </cell>
          <cell r="H157">
            <v>-10243.109</v>
          </cell>
          <cell r="I157">
            <v>30756.732999999993</v>
          </cell>
          <cell r="S157">
            <v>36951</v>
          </cell>
          <cell r="T157">
            <v>7.172999999998865</v>
          </cell>
          <cell r="U157">
            <v>3.2459999999991851</v>
          </cell>
          <cell r="V157">
            <v>7.036999999996624</v>
          </cell>
          <cell r="W157">
            <v>-3.5180000000000291</v>
          </cell>
          <cell r="X157">
            <v>-3.5180000000000291</v>
          </cell>
          <cell r="Y157">
            <v>0</v>
          </cell>
          <cell r="Z157">
            <v>10.419999999990978</v>
          </cell>
        </row>
        <row r="158">
          <cell r="A158">
            <v>36982</v>
          </cell>
          <cell r="B158">
            <v>9430.101999999999</v>
          </cell>
          <cell r="C158">
            <v>-9383.1170000000002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46.984999999998763</v>
          </cell>
          <cell r="S158">
            <v>36982</v>
          </cell>
          <cell r="T158">
            <v>3.5469999999986612</v>
          </cell>
          <cell r="U158">
            <v>-3.8040000000000873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-0.25700000000142609</v>
          </cell>
        </row>
        <row r="159">
          <cell r="A159">
            <v>37012</v>
          </cell>
          <cell r="B159">
            <v>9749.2340000000004</v>
          </cell>
          <cell r="C159">
            <v>-9700.6080000000002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48.626000000000204</v>
          </cell>
          <cell r="S159">
            <v>37012</v>
          </cell>
          <cell r="T159">
            <v>4.0249999999996362</v>
          </cell>
          <cell r="U159">
            <v>-4.3130000000001019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-0.28800000000046566</v>
          </cell>
        </row>
        <row r="160">
          <cell r="A160">
            <v>37043</v>
          </cell>
          <cell r="B160">
            <v>9693.3869999999988</v>
          </cell>
          <cell r="C160">
            <v>-9652.5330000000013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40.853999999997541</v>
          </cell>
          <cell r="S160">
            <v>37043</v>
          </cell>
          <cell r="T160">
            <v>4.3709999999991851</v>
          </cell>
          <cell r="U160">
            <v>-4.6290000000008149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-0.25800000000162981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s"/>
      <sheetName val="Correlations"/>
      <sheetName val="V@RData"/>
      <sheetName val="Pos Chart"/>
      <sheetName val="CALTChart"/>
      <sheetName val="Positions"/>
      <sheetName val="CALTPercenCont"/>
    </sheetNames>
    <sheetDataSet>
      <sheetData sheetId="0"/>
      <sheetData sheetId="1"/>
      <sheetData sheetId="2"/>
      <sheetData sheetId="3" refreshError="1"/>
      <sheetData sheetId="4"/>
      <sheetData sheetId="5">
        <row r="1">
          <cell r="B1">
            <v>36502</v>
          </cell>
        </row>
        <row r="2">
          <cell r="B2">
            <v>36501</v>
          </cell>
        </row>
        <row r="3">
          <cell r="B3">
            <v>36500</v>
          </cell>
        </row>
        <row r="4">
          <cell r="B4">
            <v>36497</v>
          </cell>
        </row>
        <row r="5">
          <cell r="B5">
            <v>36496</v>
          </cell>
        </row>
        <row r="7">
          <cell r="J7" t="str">
            <v>UpdateFlag =&gt;</v>
          </cell>
        </row>
      </sheetData>
      <sheetData sheetId="6">
        <row r="5">
          <cell r="D5">
            <v>1</v>
          </cell>
          <cell r="E5">
            <v>0.67150217294693004</v>
          </cell>
          <cell r="F5">
            <v>0.51296639442443814</v>
          </cell>
          <cell r="G5">
            <v>0.72266012430191029</v>
          </cell>
          <cell r="H5">
            <v>0.97423356771469116</v>
          </cell>
          <cell r="I5">
            <v>1</v>
          </cell>
          <cell r="J5">
            <v>0.67150217294693004</v>
          </cell>
          <cell r="K5">
            <v>0.68979495763778698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</row>
        <row r="6">
          <cell r="D6">
            <v>0.67150217294693004</v>
          </cell>
          <cell r="E6">
            <v>1</v>
          </cell>
          <cell r="F6">
            <v>0.78262722492218006</v>
          </cell>
          <cell r="G6">
            <v>0.91480791568756115</v>
          </cell>
          <cell r="H6">
            <v>0.59934687614440907</v>
          </cell>
          <cell r="I6">
            <v>0.67150217294693004</v>
          </cell>
          <cell r="J6">
            <v>1</v>
          </cell>
          <cell r="K6">
            <v>0.57143592834472723</v>
          </cell>
          <cell r="L6">
            <v>1</v>
          </cell>
          <cell r="M6">
            <v>1</v>
          </cell>
          <cell r="N6">
            <v>1</v>
          </cell>
          <cell r="O6">
            <v>1</v>
          </cell>
          <cell r="P6">
            <v>1</v>
          </cell>
          <cell r="Q6">
            <v>1</v>
          </cell>
          <cell r="R6">
            <v>1</v>
          </cell>
          <cell r="S6">
            <v>1</v>
          </cell>
          <cell r="T6">
            <v>1</v>
          </cell>
          <cell r="U6">
            <v>1</v>
          </cell>
        </row>
        <row r="7">
          <cell r="D7">
            <v>0.51296639442443814</v>
          </cell>
          <cell r="E7">
            <v>0.78262722492218006</v>
          </cell>
          <cell r="F7">
            <v>1</v>
          </cell>
          <cell r="G7">
            <v>0.70845592021942094</v>
          </cell>
          <cell r="H7">
            <v>0.45343524217605596</v>
          </cell>
          <cell r="I7">
            <v>0.51296639442443814</v>
          </cell>
          <cell r="J7">
            <v>0.78262722492218006</v>
          </cell>
          <cell r="K7">
            <v>0.33405554294586204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</row>
        <row r="8">
          <cell r="D8">
            <v>0.72266012430191029</v>
          </cell>
          <cell r="E8">
            <v>0.91480791568756115</v>
          </cell>
          <cell r="F8">
            <v>0.70845592021942094</v>
          </cell>
          <cell r="G8">
            <v>1</v>
          </cell>
          <cell r="H8">
            <v>0.68742287158966109</v>
          </cell>
          <cell r="I8">
            <v>0.72266012430191029</v>
          </cell>
          <cell r="J8">
            <v>0.91480791568756115</v>
          </cell>
          <cell r="K8">
            <v>0.50756961107254017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</row>
        <row r="9">
          <cell r="D9">
            <v>0.97423356771469116</v>
          </cell>
          <cell r="E9">
            <v>0.59934687614440907</v>
          </cell>
          <cell r="F9">
            <v>0.45343524217605596</v>
          </cell>
          <cell r="G9">
            <v>0.68742287158966109</v>
          </cell>
          <cell r="H9">
            <v>1</v>
          </cell>
          <cell r="I9">
            <v>0.97423356771469116</v>
          </cell>
          <cell r="J9">
            <v>0.59934687614440907</v>
          </cell>
          <cell r="K9">
            <v>0.59682333469390902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</row>
        <row r="10">
          <cell r="D10">
            <v>1</v>
          </cell>
          <cell r="E10">
            <v>0.67150217294693004</v>
          </cell>
          <cell r="F10">
            <v>0.51296639442443814</v>
          </cell>
          <cell r="G10">
            <v>0.72266012430191029</v>
          </cell>
          <cell r="H10">
            <v>0.97423356771469116</v>
          </cell>
          <cell r="I10">
            <v>1</v>
          </cell>
          <cell r="J10">
            <v>0.67150217294693004</v>
          </cell>
          <cell r="K10">
            <v>0.68979495763778698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</row>
        <row r="11">
          <cell r="D11">
            <v>0.67150217294693004</v>
          </cell>
          <cell r="E11">
            <v>1</v>
          </cell>
          <cell r="F11">
            <v>0.78262722492218006</v>
          </cell>
          <cell r="G11">
            <v>0.91480791568756115</v>
          </cell>
          <cell r="H11">
            <v>0.59934687614440907</v>
          </cell>
          <cell r="I11">
            <v>0.67150217294693004</v>
          </cell>
          <cell r="J11">
            <v>1</v>
          </cell>
          <cell r="K11">
            <v>0.57143592834472723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</row>
        <row r="12">
          <cell r="D12">
            <v>0.68979495763778698</v>
          </cell>
          <cell r="E12">
            <v>0.57143592834472723</v>
          </cell>
          <cell r="F12">
            <v>0.33405554294586204</v>
          </cell>
          <cell r="G12">
            <v>0.50756961107254017</v>
          </cell>
          <cell r="H12">
            <v>0.59682333469390902</v>
          </cell>
          <cell r="I12">
            <v>0.68979495763778698</v>
          </cell>
          <cell r="J12">
            <v>0.57143592834472723</v>
          </cell>
          <cell r="K12">
            <v>1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</row>
        <row r="13"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</row>
        <row r="14"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1</v>
          </cell>
          <cell r="I14">
            <v>1</v>
          </cell>
          <cell r="J14">
            <v>1</v>
          </cell>
          <cell r="K14">
            <v>1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</row>
        <row r="15">
          <cell r="D15">
            <v>1</v>
          </cell>
          <cell r="E15">
            <v>1</v>
          </cell>
          <cell r="F15">
            <v>1</v>
          </cell>
          <cell r="G15">
            <v>1</v>
          </cell>
          <cell r="H15">
            <v>1</v>
          </cell>
          <cell r="I15">
            <v>1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</row>
        <row r="16">
          <cell r="D16">
            <v>1</v>
          </cell>
          <cell r="E16">
            <v>1</v>
          </cell>
          <cell r="F16">
            <v>1</v>
          </cell>
          <cell r="G16">
            <v>1</v>
          </cell>
          <cell r="H16">
            <v>1</v>
          </cell>
          <cell r="I16">
            <v>1</v>
          </cell>
          <cell r="J16">
            <v>1</v>
          </cell>
          <cell r="K16">
            <v>1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</row>
        <row r="17"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</row>
        <row r="18">
          <cell r="D18">
            <v>1</v>
          </cell>
          <cell r="E18">
            <v>1</v>
          </cell>
          <cell r="F18">
            <v>1</v>
          </cell>
          <cell r="G18">
            <v>1</v>
          </cell>
          <cell r="H18">
            <v>1</v>
          </cell>
          <cell r="I18">
            <v>1</v>
          </cell>
          <cell r="J18">
            <v>1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</row>
        <row r="19"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</row>
        <row r="20"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</row>
        <row r="21"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</row>
        <row r="22"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</row>
        <row r="25">
          <cell r="D25">
            <v>1</v>
          </cell>
          <cell r="E25">
            <v>-0.67150217294693004</v>
          </cell>
          <cell r="F25">
            <v>-0.51296639442443814</v>
          </cell>
          <cell r="G25">
            <v>-0.72266012430191029</v>
          </cell>
          <cell r="H25">
            <v>0.97423356771469116</v>
          </cell>
          <cell r="I25">
            <v>-1</v>
          </cell>
          <cell r="J25">
            <v>-0.67150217294693004</v>
          </cell>
          <cell r="K25">
            <v>-0.68979495763778698</v>
          </cell>
          <cell r="L25">
            <v>-1</v>
          </cell>
          <cell r="M25">
            <v>-1</v>
          </cell>
          <cell r="N25">
            <v>-1</v>
          </cell>
          <cell r="O25">
            <v>-1</v>
          </cell>
          <cell r="P25">
            <v>-1</v>
          </cell>
          <cell r="Q25">
            <v>-1</v>
          </cell>
          <cell r="R25">
            <v>-1</v>
          </cell>
          <cell r="S25">
            <v>-1</v>
          </cell>
          <cell r="T25">
            <v>-1</v>
          </cell>
          <cell r="U25">
            <v>-1</v>
          </cell>
        </row>
        <row r="26">
          <cell r="D26">
            <v>-0.67150217294693004</v>
          </cell>
          <cell r="E26">
            <v>1</v>
          </cell>
          <cell r="F26">
            <v>0.78262722492218006</v>
          </cell>
          <cell r="G26">
            <v>0.91480791568756115</v>
          </cell>
          <cell r="H26">
            <v>-0.59934687614440907</v>
          </cell>
          <cell r="I26">
            <v>0.67150217294693004</v>
          </cell>
          <cell r="J26">
            <v>1</v>
          </cell>
          <cell r="K26">
            <v>0.57143592834472723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</row>
        <row r="27">
          <cell r="D27">
            <v>-0.51296639442443814</v>
          </cell>
          <cell r="E27">
            <v>0.78262722492218006</v>
          </cell>
          <cell r="F27">
            <v>1</v>
          </cell>
          <cell r="G27">
            <v>0.70845592021942094</v>
          </cell>
          <cell r="H27">
            <v>-0.45343524217605596</v>
          </cell>
          <cell r="I27">
            <v>0.51296639442443814</v>
          </cell>
          <cell r="J27">
            <v>0.78262722492218006</v>
          </cell>
          <cell r="K27">
            <v>0.33405554294586204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</row>
        <row r="28">
          <cell r="D28">
            <v>-0.72266012430191029</v>
          </cell>
          <cell r="E28">
            <v>0.91480791568756115</v>
          </cell>
          <cell r="F28">
            <v>0.70845592021942094</v>
          </cell>
          <cell r="G28">
            <v>1</v>
          </cell>
          <cell r="H28">
            <v>-0.68742287158966109</v>
          </cell>
          <cell r="I28">
            <v>0.72266012430191029</v>
          </cell>
          <cell r="J28">
            <v>0.91480791568756115</v>
          </cell>
          <cell r="K28">
            <v>0.50756961107254017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</row>
        <row r="29">
          <cell r="D29">
            <v>0.97423356771469116</v>
          </cell>
          <cell r="E29">
            <v>-0.59934687614440907</v>
          </cell>
          <cell r="F29">
            <v>-0.45343524217605596</v>
          </cell>
          <cell r="G29">
            <v>-0.68742287158966109</v>
          </cell>
          <cell r="H29">
            <v>1</v>
          </cell>
          <cell r="I29">
            <v>-0.97423356771469116</v>
          </cell>
          <cell r="J29">
            <v>-0.59934687614440907</v>
          </cell>
          <cell r="K29">
            <v>-0.59682333469390902</v>
          </cell>
          <cell r="L29">
            <v>-1</v>
          </cell>
          <cell r="M29">
            <v>-1</v>
          </cell>
          <cell r="N29">
            <v>-1</v>
          </cell>
          <cell r="O29">
            <v>-1</v>
          </cell>
          <cell r="P29">
            <v>-1</v>
          </cell>
          <cell r="Q29">
            <v>-1</v>
          </cell>
          <cell r="R29">
            <v>-1</v>
          </cell>
          <cell r="S29">
            <v>-1</v>
          </cell>
          <cell r="T29">
            <v>-1</v>
          </cell>
          <cell r="U29">
            <v>-1</v>
          </cell>
        </row>
        <row r="30">
          <cell r="D30">
            <v>-1</v>
          </cell>
          <cell r="E30">
            <v>0.67150217294693004</v>
          </cell>
          <cell r="F30">
            <v>0.51296639442443814</v>
          </cell>
          <cell r="G30">
            <v>0.72266012430191029</v>
          </cell>
          <cell r="H30">
            <v>-0.97423356771469116</v>
          </cell>
          <cell r="I30">
            <v>1</v>
          </cell>
          <cell r="J30">
            <v>0.67150217294693004</v>
          </cell>
          <cell r="K30">
            <v>0.68979495763778698</v>
          </cell>
          <cell r="L30">
            <v>1</v>
          </cell>
          <cell r="M30">
            <v>1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</row>
        <row r="31">
          <cell r="D31">
            <v>-0.67150217294693004</v>
          </cell>
          <cell r="E31">
            <v>1</v>
          </cell>
          <cell r="F31">
            <v>0.78262722492218006</v>
          </cell>
          <cell r="G31">
            <v>0.91480791568756115</v>
          </cell>
          <cell r="H31">
            <v>-0.59934687614440907</v>
          </cell>
          <cell r="I31">
            <v>0.67150217294693004</v>
          </cell>
          <cell r="J31">
            <v>1</v>
          </cell>
          <cell r="K31">
            <v>0.57143592834472723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  <cell r="P31">
            <v>1</v>
          </cell>
          <cell r="Q31">
            <v>1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</row>
        <row r="32">
          <cell r="D32">
            <v>-0.68979495763778698</v>
          </cell>
          <cell r="E32">
            <v>0.57143592834472723</v>
          </cell>
          <cell r="F32">
            <v>0.33405554294586204</v>
          </cell>
          <cell r="G32">
            <v>0.50756961107254017</v>
          </cell>
          <cell r="H32">
            <v>-0.59682333469390902</v>
          </cell>
          <cell r="I32">
            <v>0.68979495763778698</v>
          </cell>
          <cell r="J32">
            <v>0.57143592834472723</v>
          </cell>
          <cell r="K32">
            <v>1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Q32">
            <v>1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</row>
        <row r="33">
          <cell r="D33">
            <v>-1</v>
          </cell>
          <cell r="E33">
            <v>1</v>
          </cell>
          <cell r="F33">
            <v>1</v>
          </cell>
          <cell r="G33">
            <v>1</v>
          </cell>
          <cell r="H33">
            <v>-1</v>
          </cell>
          <cell r="I33">
            <v>1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P33">
            <v>1</v>
          </cell>
          <cell r="Q33">
            <v>1</v>
          </cell>
          <cell r="R33">
            <v>1</v>
          </cell>
          <cell r="S33">
            <v>1</v>
          </cell>
          <cell r="T33">
            <v>1</v>
          </cell>
          <cell r="U33">
            <v>1</v>
          </cell>
        </row>
        <row r="34">
          <cell r="D34">
            <v>-1</v>
          </cell>
          <cell r="E34">
            <v>1</v>
          </cell>
          <cell r="F34">
            <v>1</v>
          </cell>
          <cell r="G34">
            <v>1</v>
          </cell>
          <cell r="H34">
            <v>-1</v>
          </cell>
          <cell r="I34">
            <v>1</v>
          </cell>
          <cell r="J34">
            <v>1</v>
          </cell>
          <cell r="K34">
            <v>1</v>
          </cell>
          <cell r="L34">
            <v>1</v>
          </cell>
          <cell r="M34">
            <v>1</v>
          </cell>
          <cell r="N34">
            <v>1</v>
          </cell>
          <cell r="O34">
            <v>1</v>
          </cell>
          <cell r="P34">
            <v>1</v>
          </cell>
          <cell r="Q34">
            <v>1</v>
          </cell>
          <cell r="R34">
            <v>1</v>
          </cell>
          <cell r="S34">
            <v>1</v>
          </cell>
          <cell r="T34">
            <v>1</v>
          </cell>
          <cell r="U34">
            <v>1</v>
          </cell>
        </row>
        <row r="35">
          <cell r="D35">
            <v>-1</v>
          </cell>
          <cell r="E35">
            <v>1</v>
          </cell>
          <cell r="F35">
            <v>1</v>
          </cell>
          <cell r="G35">
            <v>1</v>
          </cell>
          <cell r="H35">
            <v>-1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</row>
        <row r="36">
          <cell r="D36">
            <v>-1</v>
          </cell>
          <cell r="E36">
            <v>1</v>
          </cell>
          <cell r="F36">
            <v>1</v>
          </cell>
          <cell r="G36">
            <v>1</v>
          </cell>
          <cell r="H36">
            <v>-1</v>
          </cell>
          <cell r="I36">
            <v>1</v>
          </cell>
          <cell r="J36">
            <v>1</v>
          </cell>
          <cell r="K36">
            <v>1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Q36">
            <v>1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</row>
        <row r="37">
          <cell r="D37">
            <v>-1</v>
          </cell>
          <cell r="E37">
            <v>1</v>
          </cell>
          <cell r="F37">
            <v>1</v>
          </cell>
          <cell r="G37">
            <v>1</v>
          </cell>
          <cell r="H37">
            <v>-1</v>
          </cell>
          <cell r="I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</row>
        <row r="38">
          <cell r="D38">
            <v>-1</v>
          </cell>
          <cell r="E38">
            <v>1</v>
          </cell>
          <cell r="F38">
            <v>1</v>
          </cell>
          <cell r="G38">
            <v>1</v>
          </cell>
          <cell r="H38">
            <v>-1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</row>
        <row r="39">
          <cell r="D39">
            <v>-1</v>
          </cell>
          <cell r="E39">
            <v>1</v>
          </cell>
          <cell r="F39">
            <v>1</v>
          </cell>
          <cell r="G39">
            <v>1</v>
          </cell>
          <cell r="H39">
            <v>-1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1</v>
          </cell>
          <cell r="O39">
            <v>1</v>
          </cell>
          <cell r="P39">
            <v>1</v>
          </cell>
          <cell r="Q39">
            <v>1</v>
          </cell>
          <cell r="R39">
            <v>1</v>
          </cell>
          <cell r="S39">
            <v>1</v>
          </cell>
          <cell r="T39">
            <v>1</v>
          </cell>
          <cell r="U39">
            <v>1</v>
          </cell>
        </row>
        <row r="40">
          <cell r="D40">
            <v>-1</v>
          </cell>
          <cell r="E40">
            <v>1</v>
          </cell>
          <cell r="F40">
            <v>1</v>
          </cell>
          <cell r="G40">
            <v>1</v>
          </cell>
          <cell r="H40">
            <v>-1</v>
          </cell>
          <cell r="I40">
            <v>1</v>
          </cell>
          <cell r="J40">
            <v>1</v>
          </cell>
          <cell r="K40">
            <v>1</v>
          </cell>
          <cell r="L40">
            <v>1</v>
          </cell>
          <cell r="M40">
            <v>1</v>
          </cell>
          <cell r="N40">
            <v>1</v>
          </cell>
          <cell r="O40">
            <v>1</v>
          </cell>
          <cell r="P40">
            <v>1</v>
          </cell>
          <cell r="Q40">
            <v>1</v>
          </cell>
          <cell r="R40">
            <v>1</v>
          </cell>
          <cell r="S40">
            <v>1</v>
          </cell>
          <cell r="T40">
            <v>1</v>
          </cell>
          <cell r="U40">
            <v>1</v>
          </cell>
        </row>
        <row r="41">
          <cell r="D41">
            <v>-1</v>
          </cell>
          <cell r="E41">
            <v>1</v>
          </cell>
          <cell r="F41">
            <v>1</v>
          </cell>
          <cell r="G41">
            <v>1</v>
          </cell>
          <cell r="H41">
            <v>-1</v>
          </cell>
          <cell r="I41">
            <v>1</v>
          </cell>
          <cell r="J41">
            <v>1</v>
          </cell>
          <cell r="K41">
            <v>1</v>
          </cell>
          <cell r="L41">
            <v>1</v>
          </cell>
          <cell r="M41">
            <v>1</v>
          </cell>
          <cell r="N41">
            <v>1</v>
          </cell>
          <cell r="O41">
            <v>1</v>
          </cell>
          <cell r="P41">
            <v>1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</row>
        <row r="42">
          <cell r="D42">
            <v>-1</v>
          </cell>
          <cell r="E42">
            <v>1</v>
          </cell>
          <cell r="F42">
            <v>1</v>
          </cell>
          <cell r="G42">
            <v>1</v>
          </cell>
          <cell r="H42">
            <v>-1</v>
          </cell>
          <cell r="I42">
            <v>1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1</v>
          </cell>
          <cell r="O42">
            <v>1</v>
          </cell>
          <cell r="P42">
            <v>1</v>
          </cell>
          <cell r="Q42">
            <v>1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</row>
        <row r="46">
          <cell r="D46" t="str">
            <v>Palo</v>
          </cell>
          <cell r="E46" t="str">
            <v>COB</v>
          </cell>
          <cell r="F46" t="str">
            <v>MidC</v>
          </cell>
          <cell r="G46" t="str">
            <v>NP-15</v>
          </cell>
          <cell r="H46" t="str">
            <v>SP-15</v>
          </cell>
          <cell r="I46" t="str">
            <v>Palo-Fut</v>
          </cell>
          <cell r="J46" t="str">
            <v>COB-Fut</v>
          </cell>
          <cell r="K46" t="str">
            <v>Rocky Mount</v>
          </cell>
        </row>
        <row r="47">
          <cell r="D47">
            <v>1</v>
          </cell>
          <cell r="E47">
            <v>-0.67150217294693004</v>
          </cell>
          <cell r="F47">
            <v>-0.51296639442443814</v>
          </cell>
          <cell r="G47">
            <v>-0.72266012430191029</v>
          </cell>
          <cell r="H47">
            <v>0.97423356771469116</v>
          </cell>
          <cell r="I47">
            <v>-1</v>
          </cell>
          <cell r="J47">
            <v>-0.67150217294693004</v>
          </cell>
          <cell r="K47">
            <v>-0.68979495763778698</v>
          </cell>
          <cell r="L47">
            <v>-1</v>
          </cell>
          <cell r="M47">
            <v>-1</v>
          </cell>
          <cell r="N47">
            <v>-1</v>
          </cell>
          <cell r="O47">
            <v>-1</v>
          </cell>
          <cell r="P47">
            <v>-1</v>
          </cell>
          <cell r="Q47">
            <v>-1</v>
          </cell>
          <cell r="R47">
            <v>-1</v>
          </cell>
          <cell r="S47">
            <v>-1</v>
          </cell>
          <cell r="T47">
            <v>-1</v>
          </cell>
          <cell r="U47">
            <v>-1</v>
          </cell>
        </row>
        <row r="48">
          <cell r="D48">
            <v>-0.67150217294693004</v>
          </cell>
          <cell r="E48">
            <v>1</v>
          </cell>
          <cell r="F48">
            <v>0.78262722492218006</v>
          </cell>
          <cell r="G48">
            <v>0.91480791568756115</v>
          </cell>
          <cell r="H48">
            <v>-0.59934687614440907</v>
          </cell>
          <cell r="I48">
            <v>0.67150217294693004</v>
          </cell>
          <cell r="J48">
            <v>1</v>
          </cell>
          <cell r="K48">
            <v>0.57143592834472723</v>
          </cell>
          <cell r="L48">
            <v>1</v>
          </cell>
          <cell r="M48">
            <v>1</v>
          </cell>
          <cell r="N48">
            <v>1</v>
          </cell>
          <cell r="O48">
            <v>1</v>
          </cell>
          <cell r="P48">
            <v>1</v>
          </cell>
          <cell r="Q48">
            <v>1</v>
          </cell>
          <cell r="R48">
            <v>1</v>
          </cell>
          <cell r="S48">
            <v>1</v>
          </cell>
          <cell r="T48">
            <v>1</v>
          </cell>
          <cell r="U48">
            <v>1</v>
          </cell>
        </row>
        <row r="49">
          <cell r="D49">
            <v>-0.51296639442443814</v>
          </cell>
          <cell r="E49">
            <v>0.78262722492218006</v>
          </cell>
          <cell r="F49">
            <v>1</v>
          </cell>
          <cell r="G49">
            <v>0.70845592021942094</v>
          </cell>
          <cell r="H49">
            <v>-0.45343524217605596</v>
          </cell>
          <cell r="I49">
            <v>0.51296639442443814</v>
          </cell>
          <cell r="J49">
            <v>0.78262722492218006</v>
          </cell>
          <cell r="K49">
            <v>0.33405554294586204</v>
          </cell>
          <cell r="L49">
            <v>1</v>
          </cell>
          <cell r="M49">
            <v>1</v>
          </cell>
          <cell r="N49">
            <v>1</v>
          </cell>
          <cell r="O49">
            <v>1</v>
          </cell>
          <cell r="P49">
            <v>1</v>
          </cell>
          <cell r="Q49">
            <v>1</v>
          </cell>
          <cell r="R49">
            <v>1</v>
          </cell>
          <cell r="S49">
            <v>1</v>
          </cell>
          <cell r="T49">
            <v>1</v>
          </cell>
          <cell r="U49">
            <v>1</v>
          </cell>
        </row>
        <row r="50">
          <cell r="D50">
            <v>-0.72266012430191029</v>
          </cell>
          <cell r="E50">
            <v>0.91480791568756115</v>
          </cell>
          <cell r="F50">
            <v>0.70845592021942094</v>
          </cell>
          <cell r="G50">
            <v>1</v>
          </cell>
          <cell r="H50">
            <v>-0.68742287158966109</v>
          </cell>
          <cell r="I50">
            <v>0.72266012430191029</v>
          </cell>
          <cell r="J50">
            <v>0.91480791568756115</v>
          </cell>
          <cell r="K50">
            <v>0.50756961107254017</v>
          </cell>
          <cell r="L50">
            <v>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>
            <v>1</v>
          </cell>
        </row>
        <row r="51">
          <cell r="D51">
            <v>0.97423356771469116</v>
          </cell>
          <cell r="E51">
            <v>-0.59934687614440907</v>
          </cell>
          <cell r="F51">
            <v>-0.45343524217605596</v>
          </cell>
          <cell r="G51">
            <v>-0.68742287158966109</v>
          </cell>
          <cell r="H51">
            <v>1</v>
          </cell>
          <cell r="I51">
            <v>-0.97423356771469116</v>
          </cell>
          <cell r="J51">
            <v>-0.59934687614440907</v>
          </cell>
          <cell r="K51">
            <v>-0.59682333469390902</v>
          </cell>
          <cell r="L51">
            <v>-1</v>
          </cell>
          <cell r="M51">
            <v>-1</v>
          </cell>
          <cell r="N51">
            <v>-1</v>
          </cell>
          <cell r="O51">
            <v>-1</v>
          </cell>
          <cell r="P51">
            <v>-1</v>
          </cell>
          <cell r="Q51">
            <v>-1</v>
          </cell>
          <cell r="R51">
            <v>-1</v>
          </cell>
          <cell r="S51">
            <v>-1</v>
          </cell>
          <cell r="T51">
            <v>-1</v>
          </cell>
          <cell r="U51">
            <v>-1</v>
          </cell>
        </row>
        <row r="52">
          <cell r="D52">
            <v>-1</v>
          </cell>
          <cell r="E52">
            <v>0.67150217294693004</v>
          </cell>
          <cell r="F52">
            <v>0.51296639442443814</v>
          </cell>
          <cell r="G52">
            <v>0.72266012430191029</v>
          </cell>
          <cell r="H52">
            <v>-0.97423356771469116</v>
          </cell>
          <cell r="I52">
            <v>1</v>
          </cell>
          <cell r="J52">
            <v>0.67150217294693004</v>
          </cell>
          <cell r="K52">
            <v>0.68979495763778698</v>
          </cell>
          <cell r="L52">
            <v>1</v>
          </cell>
          <cell r="M52">
            <v>1</v>
          </cell>
          <cell r="N52">
            <v>1</v>
          </cell>
          <cell r="O52">
            <v>1</v>
          </cell>
          <cell r="P52">
            <v>1</v>
          </cell>
          <cell r="Q52">
            <v>1</v>
          </cell>
          <cell r="R52">
            <v>1</v>
          </cell>
          <cell r="S52">
            <v>1</v>
          </cell>
          <cell r="T52">
            <v>1</v>
          </cell>
          <cell r="U52">
            <v>1</v>
          </cell>
        </row>
        <row r="53">
          <cell r="D53">
            <v>-0.67150217294693004</v>
          </cell>
          <cell r="E53">
            <v>1</v>
          </cell>
          <cell r="F53">
            <v>0.78262722492218006</v>
          </cell>
          <cell r="G53">
            <v>0.91480791568756115</v>
          </cell>
          <cell r="H53">
            <v>-0.59934687614440907</v>
          </cell>
          <cell r="I53">
            <v>0.67150217294693004</v>
          </cell>
          <cell r="J53">
            <v>1</v>
          </cell>
          <cell r="K53">
            <v>0.57143592834472723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D54">
            <v>-0.68979495763778698</v>
          </cell>
          <cell r="E54">
            <v>0.57143592834472723</v>
          </cell>
          <cell r="F54">
            <v>0.33405554294586204</v>
          </cell>
          <cell r="G54">
            <v>0.50756961107254017</v>
          </cell>
          <cell r="H54">
            <v>-0.59682333469390902</v>
          </cell>
          <cell r="I54">
            <v>0.68979495763778698</v>
          </cell>
          <cell r="J54">
            <v>0.57143592834472723</v>
          </cell>
          <cell r="K54">
            <v>1</v>
          </cell>
          <cell r="L54">
            <v>1</v>
          </cell>
          <cell r="M54">
            <v>1</v>
          </cell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</row>
        <row r="55">
          <cell r="D55">
            <v>-1</v>
          </cell>
          <cell r="E55">
            <v>1</v>
          </cell>
          <cell r="F55">
            <v>1</v>
          </cell>
          <cell r="G55">
            <v>1</v>
          </cell>
          <cell r="H55">
            <v>-1</v>
          </cell>
          <cell r="I55">
            <v>1</v>
          </cell>
          <cell r="J55">
            <v>1</v>
          </cell>
          <cell r="K55">
            <v>1</v>
          </cell>
          <cell r="L55">
            <v>1</v>
          </cell>
          <cell r="M55">
            <v>1</v>
          </cell>
          <cell r="N55">
            <v>1</v>
          </cell>
          <cell r="O55">
            <v>1</v>
          </cell>
          <cell r="P55">
            <v>1</v>
          </cell>
          <cell r="Q55">
            <v>1</v>
          </cell>
          <cell r="R55">
            <v>1</v>
          </cell>
          <cell r="S55">
            <v>1</v>
          </cell>
          <cell r="T55">
            <v>1</v>
          </cell>
          <cell r="U55">
            <v>1</v>
          </cell>
        </row>
        <row r="56">
          <cell r="D56">
            <v>-1</v>
          </cell>
          <cell r="E56">
            <v>1</v>
          </cell>
          <cell r="F56">
            <v>1</v>
          </cell>
          <cell r="G56">
            <v>1</v>
          </cell>
          <cell r="H56">
            <v>-1</v>
          </cell>
          <cell r="I56">
            <v>1</v>
          </cell>
          <cell r="J56">
            <v>1</v>
          </cell>
          <cell r="K56">
            <v>1</v>
          </cell>
          <cell r="L56">
            <v>1</v>
          </cell>
          <cell r="M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T56">
            <v>1</v>
          </cell>
          <cell r="U56">
            <v>1</v>
          </cell>
        </row>
        <row r="57">
          <cell r="D57">
            <v>-1</v>
          </cell>
          <cell r="E57">
            <v>1</v>
          </cell>
          <cell r="F57">
            <v>1</v>
          </cell>
          <cell r="G57">
            <v>1</v>
          </cell>
          <cell r="H57">
            <v>-1</v>
          </cell>
          <cell r="I57">
            <v>1</v>
          </cell>
          <cell r="J57">
            <v>1</v>
          </cell>
          <cell r="K57">
            <v>1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</row>
        <row r="58">
          <cell r="D58">
            <v>-1</v>
          </cell>
          <cell r="E58">
            <v>1</v>
          </cell>
          <cell r="F58">
            <v>1</v>
          </cell>
          <cell r="G58">
            <v>1</v>
          </cell>
          <cell r="H58">
            <v>-1</v>
          </cell>
          <cell r="I58">
            <v>1</v>
          </cell>
          <cell r="J58">
            <v>1</v>
          </cell>
          <cell r="K58">
            <v>1</v>
          </cell>
          <cell r="L58">
            <v>1</v>
          </cell>
          <cell r="M58">
            <v>1</v>
          </cell>
          <cell r="N58">
            <v>1</v>
          </cell>
          <cell r="O58">
            <v>1</v>
          </cell>
          <cell r="P58">
            <v>1</v>
          </cell>
          <cell r="Q58">
            <v>1</v>
          </cell>
          <cell r="R58">
            <v>1</v>
          </cell>
          <cell r="S58">
            <v>1</v>
          </cell>
          <cell r="T58">
            <v>1</v>
          </cell>
          <cell r="U58">
            <v>1</v>
          </cell>
        </row>
        <row r="59">
          <cell r="D59">
            <v>-1</v>
          </cell>
          <cell r="E59">
            <v>1</v>
          </cell>
          <cell r="F59">
            <v>1</v>
          </cell>
          <cell r="G59">
            <v>1</v>
          </cell>
          <cell r="H59">
            <v>-1</v>
          </cell>
          <cell r="I59">
            <v>1</v>
          </cell>
          <cell r="J59">
            <v>1</v>
          </cell>
          <cell r="K59">
            <v>1</v>
          </cell>
          <cell r="L59">
            <v>1</v>
          </cell>
          <cell r="M59">
            <v>1</v>
          </cell>
          <cell r="N59">
            <v>1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1</v>
          </cell>
          <cell r="T59">
            <v>1</v>
          </cell>
          <cell r="U59">
            <v>1</v>
          </cell>
        </row>
        <row r="60">
          <cell r="D60">
            <v>-1</v>
          </cell>
          <cell r="E60">
            <v>1</v>
          </cell>
          <cell r="F60">
            <v>1</v>
          </cell>
          <cell r="G60">
            <v>1</v>
          </cell>
          <cell r="H60">
            <v>-1</v>
          </cell>
          <cell r="I60">
            <v>1</v>
          </cell>
          <cell r="J60">
            <v>1</v>
          </cell>
          <cell r="K60">
            <v>1</v>
          </cell>
          <cell r="L60">
            <v>1</v>
          </cell>
          <cell r="M60">
            <v>1</v>
          </cell>
          <cell r="N60">
            <v>1</v>
          </cell>
          <cell r="O60">
            <v>1</v>
          </cell>
          <cell r="P60">
            <v>1</v>
          </cell>
          <cell r="Q60">
            <v>1</v>
          </cell>
          <cell r="R60">
            <v>1</v>
          </cell>
          <cell r="S60">
            <v>1</v>
          </cell>
          <cell r="T60">
            <v>1</v>
          </cell>
          <cell r="U60">
            <v>1</v>
          </cell>
        </row>
        <row r="61">
          <cell r="D61">
            <v>-1</v>
          </cell>
          <cell r="E61">
            <v>1</v>
          </cell>
          <cell r="F61">
            <v>1</v>
          </cell>
          <cell r="G61">
            <v>1</v>
          </cell>
          <cell r="H61">
            <v>-1</v>
          </cell>
          <cell r="I61">
            <v>1</v>
          </cell>
          <cell r="J61">
            <v>1</v>
          </cell>
          <cell r="K61">
            <v>1</v>
          </cell>
          <cell r="L61">
            <v>1</v>
          </cell>
          <cell r="M61">
            <v>1</v>
          </cell>
          <cell r="N61">
            <v>1</v>
          </cell>
          <cell r="O61">
            <v>1</v>
          </cell>
          <cell r="P61">
            <v>1</v>
          </cell>
          <cell r="Q61">
            <v>1</v>
          </cell>
          <cell r="R61">
            <v>1</v>
          </cell>
          <cell r="S61">
            <v>1</v>
          </cell>
          <cell r="T61">
            <v>1</v>
          </cell>
          <cell r="U61">
            <v>1</v>
          </cell>
        </row>
        <row r="62">
          <cell r="D62">
            <v>-1</v>
          </cell>
          <cell r="E62">
            <v>1</v>
          </cell>
          <cell r="F62">
            <v>1</v>
          </cell>
          <cell r="G62">
            <v>1</v>
          </cell>
          <cell r="H62">
            <v>-1</v>
          </cell>
          <cell r="I62">
            <v>1</v>
          </cell>
          <cell r="J62">
            <v>1</v>
          </cell>
          <cell r="K62">
            <v>1</v>
          </cell>
          <cell r="L62">
            <v>1</v>
          </cell>
          <cell r="M62">
            <v>1</v>
          </cell>
          <cell r="N62">
            <v>1</v>
          </cell>
          <cell r="O62">
            <v>1</v>
          </cell>
          <cell r="P62">
            <v>1</v>
          </cell>
          <cell r="Q62">
            <v>1</v>
          </cell>
          <cell r="R62">
            <v>1</v>
          </cell>
          <cell r="S62">
            <v>1</v>
          </cell>
          <cell r="T62">
            <v>1</v>
          </cell>
          <cell r="U62">
            <v>1</v>
          </cell>
        </row>
        <row r="63">
          <cell r="D63">
            <v>-1</v>
          </cell>
          <cell r="E63">
            <v>1</v>
          </cell>
          <cell r="F63">
            <v>1</v>
          </cell>
          <cell r="G63">
            <v>1</v>
          </cell>
          <cell r="H63">
            <v>-1</v>
          </cell>
          <cell r="I63">
            <v>1</v>
          </cell>
          <cell r="J63">
            <v>1</v>
          </cell>
          <cell r="K63">
            <v>1</v>
          </cell>
          <cell r="L63">
            <v>1</v>
          </cell>
          <cell r="M63">
            <v>1</v>
          </cell>
          <cell r="N63">
            <v>1</v>
          </cell>
          <cell r="O63">
            <v>1</v>
          </cell>
          <cell r="P63">
            <v>1</v>
          </cell>
          <cell r="Q63">
            <v>1</v>
          </cell>
          <cell r="R63">
            <v>1</v>
          </cell>
          <cell r="S63">
            <v>1</v>
          </cell>
          <cell r="T63">
            <v>1</v>
          </cell>
          <cell r="U63">
            <v>1</v>
          </cell>
        </row>
        <row r="64">
          <cell r="D64">
            <v>-1</v>
          </cell>
          <cell r="E64">
            <v>1</v>
          </cell>
          <cell r="F64">
            <v>1</v>
          </cell>
          <cell r="G64">
            <v>1</v>
          </cell>
          <cell r="H64">
            <v>-1</v>
          </cell>
          <cell r="I64">
            <v>1</v>
          </cell>
          <cell r="J64">
            <v>1</v>
          </cell>
          <cell r="K64">
            <v>1</v>
          </cell>
          <cell r="L64">
            <v>1</v>
          </cell>
          <cell r="M64">
            <v>1</v>
          </cell>
          <cell r="N64">
            <v>1</v>
          </cell>
          <cell r="O64">
            <v>1</v>
          </cell>
          <cell r="P64">
            <v>1</v>
          </cell>
          <cell r="Q64">
            <v>1</v>
          </cell>
          <cell r="R64">
            <v>1</v>
          </cell>
          <cell r="S64">
            <v>1</v>
          </cell>
          <cell r="T64">
            <v>1</v>
          </cell>
          <cell r="U64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>
    <pageSetUpPr fitToPage="1"/>
  </sheetPr>
  <dimension ref="A1:T89"/>
  <sheetViews>
    <sheetView showGridLines="0" topLeftCell="A18" zoomScale="70" workbookViewId="0">
      <selection activeCell="B36" sqref="B36"/>
    </sheetView>
  </sheetViews>
  <sheetFormatPr defaultRowHeight="13.2"/>
  <cols>
    <col min="3" max="3" width="12.88671875" customWidth="1"/>
    <col min="4" max="4" width="10.88671875" customWidth="1"/>
    <col min="5" max="6" width="13.33203125" customWidth="1"/>
    <col min="7" max="7" width="10.33203125" customWidth="1"/>
    <col min="8" max="8" width="9.33203125" bestFit="1" customWidth="1"/>
    <col min="11" max="11" width="19.109375" customWidth="1"/>
    <col min="12" max="12" width="12.6640625" customWidth="1"/>
    <col min="13" max="13" width="11.44140625" bestFit="1" customWidth="1"/>
    <col min="14" max="14" width="12.5546875" customWidth="1"/>
    <col min="15" max="15" width="12.109375" customWidth="1"/>
    <col min="18" max="18" width="5.33203125" customWidth="1"/>
  </cols>
  <sheetData>
    <row r="1" spans="1:18" ht="19.5" customHeight="1">
      <c r="A1" s="48" t="s">
        <v>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18" ht="13.5" customHeight="1"/>
    <row r="3" spans="1:18" ht="14.25" customHeight="1"/>
    <row r="4" spans="1:18" ht="14.25" customHeight="1"/>
    <row r="5" spans="1:18" ht="14.25" customHeight="1"/>
    <row r="6" spans="1:18" ht="14.25" customHeight="1"/>
    <row r="7" spans="1:18" ht="14.25" customHeight="1"/>
    <row r="8" spans="1:18" ht="14.25" customHeight="1"/>
    <row r="9" spans="1:18" ht="14.25" customHeight="1"/>
    <row r="10" spans="1:18" ht="14.25" customHeight="1"/>
    <row r="11" spans="1:18" ht="14.25" customHeight="1"/>
    <row r="12" spans="1:18" ht="14.25" customHeight="1"/>
    <row r="13" spans="1:18" ht="14.25" customHeight="1"/>
    <row r="14" spans="1:18" ht="14.25" customHeight="1"/>
    <row r="15" spans="1:18" ht="14.25" customHeight="1"/>
    <row r="16" spans="1:18" ht="14.25" customHeight="1"/>
    <row r="17" spans="4:16" ht="14.25" customHeight="1"/>
    <row r="18" spans="4:16" ht="14.25" customHeight="1"/>
    <row r="19" spans="4:16" ht="14.25" customHeight="1"/>
    <row r="20" spans="4:16" ht="14.25" customHeight="1"/>
    <row r="21" spans="4:16" ht="14.25" customHeight="1"/>
    <row r="22" spans="4:16" ht="14.25" customHeight="1"/>
    <row r="23" spans="4:16" ht="14.25" customHeight="1"/>
    <row r="24" spans="4:16" ht="13.8" thickBot="1"/>
    <row r="25" spans="4:16" ht="13.8" thickBot="1">
      <c r="D25" s="1" t="s">
        <v>0</v>
      </c>
      <c r="E25" s="1" t="s">
        <v>1</v>
      </c>
      <c r="N25" s="1" t="s">
        <v>0</v>
      </c>
      <c r="O25" s="1" t="s">
        <v>1</v>
      </c>
    </row>
    <row r="26" spans="4:16">
      <c r="D26" s="20" t="str">
        <f t="shared" ref="D26:D38" si="0">N26</f>
        <v>Palo</v>
      </c>
      <c r="E26" s="21">
        <f>[1]CALILTPercenCont!D142</f>
        <v>856135.12732592237</v>
      </c>
      <c r="H26" s="37" t="s">
        <v>10</v>
      </c>
      <c r="I26" s="38"/>
      <c r="J26" s="38"/>
      <c r="K26" s="39">
        <v>2400000</v>
      </c>
      <c r="N26" s="3" t="str">
        <f>[1]CALILTPercenCont!B142</f>
        <v>Palo</v>
      </c>
      <c r="O26" s="21">
        <f>[1]CALILTPercenCont!C142</f>
        <v>959380.89926232805</v>
      </c>
      <c r="P26" s="47"/>
    </row>
    <row r="27" spans="4:16">
      <c r="D27" s="20" t="str">
        <f t="shared" si="0"/>
        <v>MidC</v>
      </c>
      <c r="E27" s="21">
        <f>[1]CALILTPercenCont!D143</f>
        <v>449063.78355912707</v>
      </c>
      <c r="H27" s="40" t="s">
        <v>11</v>
      </c>
      <c r="I27" s="41"/>
      <c r="J27" s="41"/>
      <c r="K27" s="42">
        <f ca="1">O39</f>
        <v>691826.57009566075</v>
      </c>
      <c r="N27" s="6" t="str">
        <f>[1]CALILTPercenCont!B143</f>
        <v>MidC</v>
      </c>
      <c r="O27" s="21">
        <f>[1]CALILTPercenCont!C143</f>
        <v>496912.0347011594</v>
      </c>
      <c r="P27" s="47"/>
    </row>
    <row r="28" spans="4:16">
      <c r="D28" s="20" t="str">
        <f t="shared" si="0"/>
        <v>NP-15</v>
      </c>
      <c r="E28" s="21">
        <f>[1]CALILTPercenCont!D144</f>
        <v>706305.97700547881</v>
      </c>
      <c r="H28" s="40" t="s">
        <v>12</v>
      </c>
      <c r="I28" s="41"/>
      <c r="J28" s="41"/>
      <c r="K28" s="43">
        <v>1300000</v>
      </c>
      <c r="N28" s="6" t="str">
        <f>[1]CALILTPercenCont!B144</f>
        <v>NP-15</v>
      </c>
      <c r="O28" s="21">
        <f>[1]CALILTPercenCont!C144</f>
        <v>450621.59806529398</v>
      </c>
      <c r="P28" s="47"/>
    </row>
    <row r="29" spans="4:16" ht="13.8" thickBot="1">
      <c r="D29" s="20" t="str">
        <f t="shared" si="0"/>
        <v>SP-15</v>
      </c>
      <c r="E29" s="21">
        <f>[1]CALILTPercenCont!D145</f>
        <v>319138.35466765251</v>
      </c>
      <c r="H29" s="44" t="s">
        <v>13</v>
      </c>
      <c r="I29" s="45"/>
      <c r="J29" s="45"/>
      <c r="K29" s="46" t="str">
        <f ca="1">IF(K27&gt;K28,"IDEA","NO IDEA")</f>
        <v>NO IDEA</v>
      </c>
      <c r="N29" s="6" t="str">
        <f>[1]CALILTPercenCont!B145</f>
        <v>SP-15</v>
      </c>
      <c r="O29" s="21">
        <f>[1]CALILTPercenCont!C145</f>
        <v>430026.41129019996</v>
      </c>
      <c r="P29" s="47"/>
    </row>
    <row r="30" spans="4:16">
      <c r="D30" s="20" t="str">
        <f t="shared" si="0"/>
        <v>COB</v>
      </c>
      <c r="E30" s="21">
        <f>[1]CALILTPercenCont!D146</f>
        <v>145697.83132007922</v>
      </c>
      <c r="N30" s="6" t="str">
        <f>[1]CALILTPercenCont!B146</f>
        <v>COB</v>
      </c>
      <c r="O30" s="21">
        <f>[1]CALILTPercenCont!C146</f>
        <v>161088.90255653954</v>
      </c>
      <c r="P30" s="47"/>
    </row>
    <row r="31" spans="4:16">
      <c r="D31" s="20">
        <f t="shared" si="0"/>
        <v>0</v>
      </c>
      <c r="E31" s="21">
        <f>[1]CALILTPercenCont!D147</f>
        <v>0</v>
      </c>
      <c r="N31" s="6">
        <f>[1]CALILTPercenCont!B147</f>
        <v>0</v>
      </c>
      <c r="O31" s="21">
        <f>[1]CALILTPercenCont!C147</f>
        <v>0</v>
      </c>
    </row>
    <row r="32" spans="4:16" ht="13.8" thickBot="1">
      <c r="D32" s="20">
        <f t="shared" si="0"/>
        <v>0</v>
      </c>
      <c r="E32" s="21">
        <f>[1]CALILTPercenCont!D148</f>
        <v>0</v>
      </c>
      <c r="G32" s="2" t="s">
        <v>2</v>
      </c>
      <c r="L32" s="15"/>
      <c r="N32" s="6">
        <f>[1]CALILTPercenCont!B148</f>
        <v>0</v>
      </c>
      <c r="O32" s="21">
        <f>[1]CALILTPercenCont!C148</f>
        <v>0</v>
      </c>
    </row>
    <row r="33" spans="3:17">
      <c r="D33" s="20">
        <f t="shared" si="0"/>
        <v>0</v>
      </c>
      <c r="E33" s="21">
        <f>[1]CALILTPercenCont!D149</f>
        <v>0</v>
      </c>
      <c r="G33" s="4"/>
      <c r="H33" s="5" t="str">
        <f>[1]CALILTPercenCont!D4</f>
        <v>Palo</v>
      </c>
      <c r="I33" s="5" t="str">
        <f>[1]CALILTPercenCont!E4</f>
        <v>COB</v>
      </c>
      <c r="J33" s="5" t="str">
        <f>[1]CALILTPercenCont!F4</f>
        <v>NP-15</v>
      </c>
      <c r="K33" s="5" t="str">
        <f>[1]CALILTPercenCont!G4</f>
        <v>SP-15</v>
      </c>
      <c r="L33" s="25" t="str">
        <f>[1]CALILTPercenCont!H4</f>
        <v>MidC</v>
      </c>
      <c r="N33" s="6">
        <f>[1]CALILTPercenCont!B149</f>
        <v>0</v>
      </c>
      <c r="O33" s="21">
        <f>[1]CALILTPercenCont!C149</f>
        <v>0</v>
      </c>
    </row>
    <row r="34" spans="3:17">
      <c r="D34" s="20">
        <f t="shared" si="0"/>
        <v>0</v>
      </c>
      <c r="E34" s="21">
        <f>[1]CALILTPercenCont!D150</f>
        <v>0</v>
      </c>
      <c r="G34" s="7" t="str">
        <f>[1]CALILTPercenCont!C5</f>
        <v>Palo</v>
      </c>
      <c r="H34" s="26">
        <f>[1]Correlations!H6</f>
        <v>1</v>
      </c>
      <c r="I34" s="27">
        <f>[1]Correlations!I6</f>
        <v>0.79894432150231398</v>
      </c>
      <c r="J34" s="27">
        <f>[1]Correlations!J6</f>
        <v>0.78570219206238501</v>
      </c>
      <c r="K34" s="27">
        <f>[1]Correlations!K6</f>
        <v>0.95544716241147898</v>
      </c>
      <c r="L34" s="28">
        <f>[1]Correlations!L6</f>
        <v>0.83261113502209705</v>
      </c>
      <c r="N34" s="6">
        <f>[1]CALILTPercenCont!B150</f>
        <v>0</v>
      </c>
      <c r="O34" s="21">
        <f>[1]CALILTPercenCont!C150</f>
        <v>0</v>
      </c>
    </row>
    <row r="35" spans="3:17">
      <c r="D35" s="20">
        <f t="shared" si="0"/>
        <v>0</v>
      </c>
      <c r="E35" s="21">
        <f>[1]CALILTPercenCont!D151</f>
        <v>0</v>
      </c>
      <c r="G35" s="29" t="str">
        <f>[1]CALILTPercenCont!C6</f>
        <v>COB</v>
      </c>
      <c r="H35" s="30">
        <f>[1]Correlations!H7</f>
        <v>0.79894432150231398</v>
      </c>
      <c r="I35" s="31">
        <f>[1]Correlations!I7</f>
        <v>1</v>
      </c>
      <c r="J35" s="30">
        <f>[1]Correlations!J7</f>
        <v>0.987605525189161</v>
      </c>
      <c r="K35" s="30">
        <f>[1]Correlations!K7</f>
        <v>0.79380472454645501</v>
      </c>
      <c r="L35" s="32">
        <f>[1]Correlations!L7</f>
        <v>0.96618097269713299</v>
      </c>
      <c r="N35" s="6">
        <f>[1]CALILTPercenCont!B151</f>
        <v>0</v>
      </c>
      <c r="O35" s="21">
        <f>[1]CALILTPercenCont!C151</f>
        <v>0</v>
      </c>
    </row>
    <row r="36" spans="3:17">
      <c r="D36" s="20">
        <f t="shared" si="0"/>
        <v>0</v>
      </c>
      <c r="E36" s="21">
        <f>[1]CALILTPercenCont!D152</f>
        <v>0</v>
      </c>
      <c r="G36" s="7" t="str">
        <f>[1]CALILTPercenCont!C7</f>
        <v>NP-15</v>
      </c>
      <c r="H36" s="27">
        <f>[1]Correlations!H8</f>
        <v>0.78570219206238501</v>
      </c>
      <c r="I36" s="27">
        <f>[1]Correlations!I8</f>
        <v>0.987605525189161</v>
      </c>
      <c r="J36" s="26">
        <f>[1]Correlations!J8</f>
        <v>1</v>
      </c>
      <c r="K36" s="27">
        <f>[1]Correlations!K8</f>
        <v>0.79309742113269799</v>
      </c>
      <c r="L36" s="28">
        <f>[1]Correlations!L8</f>
        <v>0.95840333377818698</v>
      </c>
      <c r="N36" s="6">
        <f>[1]CALILTPercenCont!B152</f>
        <v>0</v>
      </c>
      <c r="O36" s="21">
        <f>[1]CALILTPercenCont!C152</f>
        <v>0</v>
      </c>
      <c r="Q36" s="8"/>
    </row>
    <row r="37" spans="3:17">
      <c r="D37" s="20">
        <f t="shared" si="0"/>
        <v>0</v>
      </c>
      <c r="E37" s="21">
        <f>[1]CALILTPercenCont!D153</f>
        <v>0</v>
      </c>
      <c r="G37" s="29" t="str">
        <f>[1]CALILTPercenCont!C8</f>
        <v>SP-15</v>
      </c>
      <c r="H37" s="30">
        <f>[1]Correlations!H9</f>
        <v>0.95544716241147898</v>
      </c>
      <c r="I37" s="30">
        <f>[1]Correlations!I9</f>
        <v>0.79380472454645501</v>
      </c>
      <c r="J37" s="30">
        <f>[1]Correlations!J9</f>
        <v>0.79309742113269799</v>
      </c>
      <c r="K37" s="31">
        <f>[1]Correlations!K9</f>
        <v>1</v>
      </c>
      <c r="L37" s="32">
        <f>[1]Correlations!L9</f>
        <v>0.804871107072477</v>
      </c>
      <c r="N37" s="6">
        <f>[1]CALILTPercenCont!B153</f>
        <v>0</v>
      </c>
      <c r="O37" s="21">
        <f>[1]CALILTPercenCont!C153</f>
        <v>0</v>
      </c>
      <c r="P37" s="8"/>
    </row>
    <row r="38" spans="3:17" ht="13.8" thickBot="1">
      <c r="D38" s="20">
        <f t="shared" si="0"/>
        <v>0</v>
      </c>
      <c r="E38" s="21">
        <f>[1]CALILTPercenCont!D154</f>
        <v>0</v>
      </c>
      <c r="G38" s="34" t="str">
        <f>[1]CALILTPercenCont!C9</f>
        <v>MidC</v>
      </c>
      <c r="H38" s="35">
        <f>[1]Correlations!H10</f>
        <v>0.83261113502209705</v>
      </c>
      <c r="I38" s="35">
        <f>[1]Correlations!I10</f>
        <v>0.96618097269713299</v>
      </c>
      <c r="J38" s="35">
        <f>[1]Correlations!J10</f>
        <v>0.95840333377818698</v>
      </c>
      <c r="K38" s="35">
        <f>[1]Correlations!K10</f>
        <v>0.804871107072477</v>
      </c>
      <c r="L38" s="36">
        <f>[1]Correlations!L10</f>
        <v>1</v>
      </c>
      <c r="N38" s="9">
        <f>[1]CALILTPercenCont!B154</f>
        <v>0</v>
      </c>
      <c r="O38" s="21">
        <f>[1]CALILTPercenCont!C154</f>
        <v>0</v>
      </c>
      <c r="P38" s="8"/>
    </row>
    <row r="39" spans="3:17" ht="13.8" thickBot="1">
      <c r="D39" s="10" t="s">
        <v>3</v>
      </c>
      <c r="E39" s="22">
        <f ca="1">[1]CALILTPercenCont!D66</f>
        <v>823844.87331788335</v>
      </c>
      <c r="F39" s="8"/>
      <c r="G39" s="8"/>
      <c r="H39" s="8"/>
      <c r="N39" s="10" t="s">
        <v>3</v>
      </c>
      <c r="O39" s="22">
        <f ca="1">[1]CALILTPercenCont!D97</f>
        <v>691826.57009566075</v>
      </c>
    </row>
    <row r="40" spans="3:17">
      <c r="C40" s="4"/>
      <c r="D40" s="11" t="s">
        <v>4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3"/>
    </row>
    <row r="41" spans="3:17">
      <c r="C41" s="14"/>
      <c r="D41" s="23">
        <v>1</v>
      </c>
      <c r="E41" s="15" t="s">
        <v>8</v>
      </c>
      <c r="F41" s="33">
        <f ca="1">O39-E39</f>
        <v>-132018.3032222226</v>
      </c>
      <c r="G41" s="15"/>
      <c r="H41" s="15"/>
      <c r="I41" s="15"/>
      <c r="J41" s="15"/>
      <c r="K41" s="15"/>
      <c r="L41" s="15"/>
      <c r="M41" s="15"/>
      <c r="N41" s="15"/>
      <c r="O41" s="15"/>
      <c r="P41" s="16"/>
    </row>
    <row r="42" spans="3:17">
      <c r="C42" s="14"/>
      <c r="D42" s="23">
        <v>2</v>
      </c>
      <c r="E42" s="15" t="s">
        <v>9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6"/>
    </row>
    <row r="43" spans="3:17">
      <c r="C43" s="14"/>
      <c r="D43" s="23">
        <v>3</v>
      </c>
      <c r="E43" s="15" t="s">
        <v>14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6"/>
    </row>
    <row r="44" spans="3:17" ht="13.8" thickBot="1">
      <c r="C44" s="17"/>
      <c r="D44" s="24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9"/>
    </row>
    <row r="52" spans="20:20">
      <c r="T52" t="s">
        <v>5</v>
      </c>
    </row>
    <row r="83" spans="1:4">
      <c r="A83" t="s">
        <v>6</v>
      </c>
    </row>
    <row r="89" spans="1:4">
      <c r="D89" t="s">
        <v>6</v>
      </c>
    </row>
  </sheetData>
  <mergeCells count="1">
    <mergeCell ref="A1:R1"/>
  </mergeCells>
  <pageMargins left="0.25" right="0.39" top="0.32" bottom="0.23" header="0.22" footer="0.33"/>
  <pageSetup scale="5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VaR</vt:lpstr>
      <vt:lpstr>Position</vt:lpstr>
      <vt:lpstr>VaR!Print_Area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Freeman</dc:creator>
  <cp:lastModifiedBy>Havlíček Jan</cp:lastModifiedBy>
  <dcterms:created xsi:type="dcterms:W3CDTF">1999-07-16T22:17:31Z</dcterms:created>
  <dcterms:modified xsi:type="dcterms:W3CDTF">2023-09-10T11:40:26Z</dcterms:modified>
</cp:coreProperties>
</file>