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72" yWindow="6696" windowWidth="15180" windowHeight="8832" activeTab="3"/>
  </bookViews>
  <sheets>
    <sheet name="Sheet1" sheetId="1" r:id="rId1"/>
    <sheet name="Sheet2" sheetId="2" r:id="rId2"/>
    <sheet name="Allocations" sheetId="4" r:id="rId3"/>
    <sheet name="Pctgs" sheetId="5" r:id="rId4"/>
    <sheet name="Sheet3" sheetId="3" r:id="rId5"/>
  </sheets>
  <calcPr calcId="0"/>
</workbook>
</file>

<file path=xl/calcChain.xml><?xml version="1.0" encoding="utf-8"?>
<calcChain xmlns="http://schemas.openxmlformats.org/spreadsheetml/2006/main">
  <c r="D12" i="4" l="1"/>
  <c r="E12" i="4"/>
  <c r="F12" i="4"/>
  <c r="H12" i="4"/>
  <c r="I12" i="4"/>
  <c r="J12" i="4"/>
  <c r="K12" i="4"/>
  <c r="L12" i="4"/>
  <c r="M12" i="4"/>
  <c r="N12" i="4"/>
  <c r="D14" i="4"/>
  <c r="E14" i="4"/>
  <c r="F14" i="4"/>
  <c r="H14" i="4"/>
  <c r="I14" i="4"/>
  <c r="J14" i="4"/>
  <c r="K14" i="4"/>
  <c r="L14" i="4"/>
  <c r="M14" i="4"/>
  <c r="N14" i="4"/>
  <c r="D15" i="4"/>
  <c r="E15" i="4"/>
  <c r="F15" i="4"/>
  <c r="H15" i="4"/>
  <c r="I15" i="4"/>
  <c r="J15" i="4"/>
  <c r="K15" i="4"/>
  <c r="L15" i="4"/>
  <c r="M15" i="4"/>
  <c r="N15" i="4"/>
  <c r="P15" i="4"/>
  <c r="D16" i="4"/>
  <c r="E16" i="4"/>
  <c r="F16" i="4"/>
  <c r="H16" i="4"/>
  <c r="I16" i="4"/>
  <c r="J16" i="4"/>
  <c r="K16" i="4"/>
  <c r="L16" i="4"/>
  <c r="M16" i="4"/>
  <c r="N16" i="4"/>
  <c r="P16" i="4"/>
  <c r="D17" i="4"/>
  <c r="E17" i="4"/>
  <c r="F17" i="4"/>
  <c r="H17" i="4"/>
  <c r="I17" i="4"/>
  <c r="J17" i="4"/>
  <c r="K17" i="4"/>
  <c r="L17" i="4"/>
  <c r="M17" i="4"/>
  <c r="N17" i="4"/>
  <c r="P17" i="4"/>
  <c r="D18" i="4"/>
  <c r="E18" i="4"/>
  <c r="F18" i="4"/>
  <c r="H18" i="4"/>
  <c r="I18" i="4"/>
  <c r="J18" i="4"/>
  <c r="K18" i="4"/>
  <c r="L18" i="4"/>
  <c r="M18" i="4"/>
  <c r="N18" i="4"/>
  <c r="P18" i="4"/>
  <c r="D19" i="4"/>
  <c r="E19" i="4"/>
  <c r="F19" i="4"/>
  <c r="H19" i="4"/>
  <c r="I19" i="4"/>
  <c r="J19" i="4"/>
  <c r="K19" i="4"/>
  <c r="L19" i="4"/>
  <c r="M19" i="4"/>
  <c r="N19" i="4"/>
  <c r="P19" i="4"/>
  <c r="P20" i="4"/>
  <c r="D22" i="4"/>
  <c r="E22" i="4"/>
  <c r="F22" i="4"/>
  <c r="H22" i="4"/>
  <c r="I22" i="4"/>
  <c r="J22" i="4"/>
  <c r="K22" i="4"/>
  <c r="L22" i="4"/>
  <c r="M22" i="4"/>
  <c r="N22" i="4"/>
  <c r="P22" i="4"/>
  <c r="D23" i="4"/>
  <c r="E23" i="4"/>
  <c r="F23" i="4"/>
  <c r="H23" i="4"/>
  <c r="I23" i="4"/>
  <c r="J23" i="4"/>
  <c r="K23" i="4"/>
  <c r="L23" i="4"/>
  <c r="M23" i="4"/>
  <c r="N23" i="4"/>
  <c r="P23" i="4"/>
  <c r="D24" i="4"/>
  <c r="E24" i="4"/>
  <c r="F24" i="4"/>
  <c r="H24" i="4"/>
  <c r="I24" i="4"/>
  <c r="J24" i="4"/>
  <c r="K24" i="4"/>
  <c r="L24" i="4"/>
  <c r="M24" i="4"/>
  <c r="N24" i="4"/>
  <c r="P24" i="4"/>
  <c r="D26" i="4"/>
  <c r="E26" i="4"/>
  <c r="F26" i="4"/>
  <c r="H26" i="4"/>
  <c r="I26" i="4"/>
  <c r="J26" i="4"/>
  <c r="K26" i="4"/>
  <c r="L26" i="4"/>
  <c r="M26" i="4"/>
  <c r="N26" i="4"/>
  <c r="C27" i="4"/>
  <c r="D27" i="4"/>
  <c r="E27" i="4"/>
  <c r="F27" i="4"/>
  <c r="H27" i="4"/>
  <c r="I27" i="4"/>
  <c r="J27" i="4"/>
  <c r="K27" i="4"/>
  <c r="L27" i="4"/>
  <c r="M27" i="4"/>
  <c r="N27" i="4"/>
  <c r="P27" i="4"/>
  <c r="C28" i="4"/>
  <c r="D28" i="4"/>
  <c r="E28" i="4"/>
  <c r="F28" i="4"/>
  <c r="H28" i="4"/>
  <c r="I28" i="4"/>
  <c r="J28" i="4"/>
  <c r="K28" i="4"/>
  <c r="L28" i="4"/>
  <c r="M28" i="4"/>
  <c r="N28" i="4"/>
  <c r="P28" i="4"/>
  <c r="C29" i="4"/>
  <c r="D29" i="4"/>
  <c r="E29" i="4"/>
  <c r="F29" i="4"/>
  <c r="H29" i="4"/>
  <c r="I29" i="4"/>
  <c r="J29" i="4"/>
  <c r="K29" i="4"/>
  <c r="L29" i="4"/>
  <c r="M29" i="4"/>
  <c r="N29" i="4"/>
  <c r="P29" i="4"/>
  <c r="C30" i="4"/>
  <c r="D30" i="4"/>
  <c r="E30" i="4"/>
  <c r="F30" i="4"/>
  <c r="H30" i="4"/>
  <c r="I30" i="4"/>
  <c r="J30" i="4"/>
  <c r="K30" i="4"/>
  <c r="L30" i="4"/>
  <c r="M30" i="4"/>
  <c r="N30" i="4"/>
  <c r="P30" i="4"/>
  <c r="C31" i="4"/>
  <c r="D31" i="4"/>
  <c r="E31" i="4"/>
  <c r="F31" i="4"/>
  <c r="H31" i="4"/>
  <c r="I31" i="4"/>
  <c r="J31" i="4"/>
  <c r="K31" i="4"/>
  <c r="L31" i="4"/>
  <c r="M31" i="4"/>
  <c r="N31" i="4"/>
  <c r="P31" i="4"/>
  <c r="C32" i="4"/>
  <c r="D32" i="4"/>
  <c r="E32" i="4"/>
  <c r="F32" i="4"/>
  <c r="H32" i="4"/>
  <c r="I32" i="4"/>
  <c r="J32" i="4"/>
  <c r="K32" i="4"/>
  <c r="L32" i="4"/>
  <c r="M32" i="4"/>
  <c r="N32" i="4"/>
  <c r="P32" i="4"/>
  <c r="C33" i="4"/>
  <c r="D33" i="4"/>
  <c r="E33" i="4"/>
  <c r="F33" i="4"/>
  <c r="H33" i="4"/>
  <c r="I33" i="4"/>
  <c r="J33" i="4"/>
  <c r="K33" i="4"/>
  <c r="L33" i="4"/>
  <c r="M33" i="4"/>
  <c r="N33" i="4"/>
  <c r="P33" i="4"/>
  <c r="C34" i="4"/>
  <c r="D34" i="4"/>
  <c r="E34" i="4"/>
  <c r="F34" i="4"/>
  <c r="H34" i="4"/>
  <c r="I34" i="4"/>
  <c r="J34" i="4"/>
  <c r="K34" i="4"/>
  <c r="L34" i="4"/>
  <c r="M34" i="4"/>
  <c r="N34" i="4"/>
  <c r="P34" i="4"/>
  <c r="C35" i="4"/>
  <c r="D35" i="4"/>
  <c r="E35" i="4"/>
  <c r="F35" i="4"/>
  <c r="H35" i="4"/>
  <c r="I35" i="4"/>
  <c r="J35" i="4"/>
  <c r="K35" i="4"/>
  <c r="L35" i="4"/>
  <c r="M35" i="4"/>
  <c r="N35" i="4"/>
  <c r="P35" i="4"/>
  <c r="C36" i="4"/>
  <c r="P36" i="4"/>
  <c r="C37" i="4"/>
  <c r="P37" i="4"/>
  <c r="C38" i="4"/>
  <c r="P38" i="4"/>
  <c r="D40" i="4"/>
  <c r="E40" i="4"/>
  <c r="F40" i="4"/>
  <c r="H40" i="4"/>
  <c r="I40" i="4"/>
  <c r="J40" i="4"/>
  <c r="K40" i="4"/>
  <c r="L40" i="4"/>
  <c r="M40" i="4"/>
  <c r="N40" i="4"/>
  <c r="P40" i="4"/>
  <c r="C41" i="4"/>
  <c r="D41" i="4"/>
  <c r="E41" i="4"/>
  <c r="F41" i="4"/>
  <c r="H41" i="4"/>
  <c r="I41" i="4"/>
  <c r="J41" i="4"/>
  <c r="K41" i="4"/>
  <c r="L41" i="4"/>
  <c r="M41" i="4"/>
  <c r="N41" i="4"/>
  <c r="P41" i="4"/>
  <c r="C42" i="4"/>
  <c r="D42" i="4"/>
  <c r="E42" i="4"/>
  <c r="F42" i="4"/>
  <c r="H42" i="4"/>
  <c r="I42" i="4"/>
  <c r="J42" i="4"/>
  <c r="K42" i="4"/>
  <c r="L42" i="4"/>
  <c r="M42" i="4"/>
  <c r="N42" i="4"/>
  <c r="P42" i="4"/>
  <c r="C43" i="4"/>
  <c r="D43" i="4"/>
  <c r="E43" i="4"/>
  <c r="F43" i="4"/>
  <c r="H43" i="4"/>
  <c r="I43" i="4"/>
  <c r="J43" i="4"/>
  <c r="K43" i="4"/>
  <c r="L43" i="4"/>
  <c r="M43" i="4"/>
  <c r="N43" i="4"/>
  <c r="P43" i="4"/>
  <c r="C44" i="4"/>
  <c r="D44" i="4"/>
  <c r="E44" i="4"/>
  <c r="F44" i="4"/>
  <c r="H44" i="4"/>
  <c r="I44" i="4"/>
  <c r="J44" i="4"/>
  <c r="K44" i="4"/>
  <c r="L44" i="4"/>
  <c r="M44" i="4"/>
  <c r="N44" i="4"/>
  <c r="P44" i="4"/>
  <c r="C45" i="4"/>
  <c r="D45" i="4"/>
  <c r="E45" i="4"/>
  <c r="F45" i="4"/>
  <c r="H45" i="4"/>
  <c r="I45" i="4"/>
  <c r="J45" i="4"/>
  <c r="K45" i="4"/>
  <c r="L45" i="4"/>
  <c r="M45" i="4"/>
  <c r="N45" i="4"/>
  <c r="P45" i="4"/>
  <c r="C46" i="4"/>
  <c r="D46" i="4"/>
  <c r="E46" i="4"/>
  <c r="F46" i="4"/>
  <c r="H46" i="4"/>
  <c r="I46" i="4"/>
  <c r="J46" i="4"/>
  <c r="K46" i="4"/>
  <c r="L46" i="4"/>
  <c r="M46" i="4"/>
  <c r="N46" i="4"/>
  <c r="P46" i="4"/>
  <c r="C47" i="4"/>
  <c r="D47" i="4"/>
  <c r="E47" i="4"/>
  <c r="F47" i="4"/>
  <c r="H47" i="4"/>
  <c r="I47" i="4"/>
  <c r="J47" i="4"/>
  <c r="K47" i="4"/>
  <c r="L47" i="4"/>
  <c r="M47" i="4"/>
  <c r="N47" i="4"/>
  <c r="P47" i="4"/>
  <c r="C48" i="4"/>
  <c r="D48" i="4"/>
  <c r="E48" i="4"/>
  <c r="F48" i="4"/>
  <c r="H48" i="4"/>
  <c r="I48" i="4"/>
  <c r="J48" i="4"/>
  <c r="K48" i="4"/>
  <c r="L48" i="4"/>
  <c r="M48" i="4"/>
  <c r="N48" i="4"/>
  <c r="P48" i="4"/>
  <c r="C49" i="4"/>
  <c r="P49" i="4"/>
  <c r="C50" i="4"/>
  <c r="P50" i="4"/>
  <c r="C51" i="4"/>
  <c r="P51" i="4"/>
  <c r="D53" i="4"/>
  <c r="E53" i="4"/>
  <c r="F53" i="4"/>
  <c r="H53" i="4"/>
  <c r="I53" i="4"/>
  <c r="J53" i="4"/>
  <c r="K53" i="4"/>
  <c r="L53" i="4"/>
  <c r="M53" i="4"/>
  <c r="N53" i="4"/>
  <c r="C54" i="4"/>
  <c r="D54" i="4"/>
  <c r="E54" i="4"/>
  <c r="F54" i="4"/>
  <c r="H54" i="4"/>
  <c r="I54" i="4"/>
  <c r="J54" i="4"/>
  <c r="K54" i="4"/>
  <c r="L54" i="4"/>
  <c r="M54" i="4"/>
  <c r="N54" i="4"/>
  <c r="P54" i="4"/>
  <c r="C55" i="4"/>
  <c r="D55" i="4"/>
  <c r="E55" i="4"/>
  <c r="F55" i="4"/>
  <c r="H55" i="4"/>
  <c r="I55" i="4"/>
  <c r="J55" i="4"/>
  <c r="K55" i="4"/>
  <c r="L55" i="4"/>
  <c r="M55" i="4"/>
  <c r="N55" i="4"/>
  <c r="P55" i="4"/>
  <c r="C56" i="4"/>
  <c r="D56" i="4"/>
  <c r="E56" i="4"/>
  <c r="F56" i="4"/>
  <c r="H56" i="4"/>
  <c r="I56" i="4"/>
  <c r="J56" i="4"/>
  <c r="K56" i="4"/>
  <c r="L56" i="4"/>
  <c r="M56" i="4"/>
  <c r="N56" i="4"/>
  <c r="P56" i="4"/>
  <c r="C57" i="4"/>
  <c r="D57" i="4"/>
  <c r="E57" i="4"/>
  <c r="F57" i="4"/>
  <c r="H57" i="4"/>
  <c r="I57" i="4"/>
  <c r="J57" i="4"/>
  <c r="K57" i="4"/>
  <c r="L57" i="4"/>
  <c r="M57" i="4"/>
  <c r="N57" i="4"/>
  <c r="P57" i="4"/>
  <c r="C58" i="4"/>
  <c r="D58" i="4"/>
  <c r="E58" i="4"/>
  <c r="F58" i="4"/>
  <c r="H58" i="4"/>
  <c r="I58" i="4"/>
  <c r="J58" i="4"/>
  <c r="K58" i="4"/>
  <c r="L58" i="4"/>
  <c r="M58" i="4"/>
  <c r="N58" i="4"/>
  <c r="P58" i="4"/>
  <c r="C59" i="4"/>
  <c r="D59" i="4"/>
  <c r="E59" i="4"/>
  <c r="F59" i="4"/>
  <c r="H59" i="4"/>
  <c r="I59" i="4"/>
  <c r="J59" i="4"/>
  <c r="K59" i="4"/>
  <c r="L59" i="4"/>
  <c r="M59" i="4"/>
  <c r="N59" i="4"/>
  <c r="P59" i="4"/>
  <c r="C60" i="4"/>
  <c r="D60" i="4"/>
  <c r="E60" i="4"/>
  <c r="F60" i="4"/>
  <c r="H60" i="4"/>
  <c r="I60" i="4"/>
  <c r="J60" i="4"/>
  <c r="K60" i="4"/>
  <c r="L60" i="4"/>
  <c r="M60" i="4"/>
  <c r="N60" i="4"/>
  <c r="P60" i="4"/>
  <c r="C61" i="4"/>
  <c r="D61" i="4"/>
  <c r="E61" i="4"/>
  <c r="F61" i="4"/>
  <c r="H61" i="4"/>
  <c r="I61" i="4"/>
  <c r="J61" i="4"/>
  <c r="K61" i="4"/>
  <c r="L61" i="4"/>
  <c r="M61" i="4"/>
  <c r="N61" i="4"/>
  <c r="P61" i="4"/>
  <c r="C62" i="4"/>
  <c r="D62" i="4"/>
  <c r="E62" i="4"/>
  <c r="F62" i="4"/>
  <c r="H62" i="4"/>
  <c r="I62" i="4"/>
  <c r="J62" i="4"/>
  <c r="K62" i="4"/>
  <c r="L62" i="4"/>
  <c r="M62" i="4"/>
  <c r="N62" i="4"/>
  <c r="P62" i="4"/>
  <c r="C63" i="4"/>
  <c r="D63" i="4"/>
  <c r="E63" i="4"/>
  <c r="F63" i="4"/>
  <c r="H63" i="4"/>
  <c r="I63" i="4"/>
  <c r="J63" i="4"/>
  <c r="K63" i="4"/>
  <c r="L63" i="4"/>
  <c r="M63" i="4"/>
  <c r="N63" i="4"/>
  <c r="P63" i="4"/>
  <c r="C64" i="4"/>
  <c r="P64" i="4"/>
  <c r="C65" i="4"/>
  <c r="P65" i="4"/>
  <c r="D67" i="4"/>
  <c r="E67" i="4"/>
  <c r="F67" i="4"/>
  <c r="H67" i="4"/>
  <c r="I67" i="4"/>
  <c r="J67" i="4"/>
  <c r="K67" i="4"/>
  <c r="L67" i="4"/>
  <c r="M67" i="4"/>
  <c r="N67" i="4"/>
  <c r="C68" i="4"/>
  <c r="D68" i="4"/>
  <c r="E68" i="4"/>
  <c r="F68" i="4"/>
  <c r="H68" i="4"/>
  <c r="I68" i="4"/>
  <c r="J68" i="4"/>
  <c r="K68" i="4"/>
  <c r="L68" i="4"/>
  <c r="M68" i="4"/>
  <c r="N68" i="4"/>
  <c r="P68" i="4"/>
  <c r="C69" i="4"/>
  <c r="D69" i="4"/>
  <c r="E69" i="4"/>
  <c r="F69" i="4"/>
  <c r="H69" i="4"/>
  <c r="I69" i="4"/>
  <c r="J69" i="4"/>
  <c r="K69" i="4"/>
  <c r="L69" i="4"/>
  <c r="M69" i="4"/>
  <c r="N69" i="4"/>
  <c r="P69" i="4"/>
  <c r="C70" i="4"/>
  <c r="D70" i="4"/>
  <c r="E70" i="4"/>
  <c r="F70" i="4"/>
  <c r="H70" i="4"/>
  <c r="I70" i="4"/>
  <c r="J70" i="4"/>
  <c r="K70" i="4"/>
  <c r="L70" i="4"/>
  <c r="M70" i="4"/>
  <c r="N70" i="4"/>
  <c r="P70" i="4"/>
  <c r="C71" i="4"/>
  <c r="D71" i="4"/>
  <c r="E71" i="4"/>
  <c r="F71" i="4"/>
  <c r="H71" i="4"/>
  <c r="I71" i="4"/>
  <c r="J71" i="4"/>
  <c r="K71" i="4"/>
  <c r="L71" i="4"/>
  <c r="M71" i="4"/>
  <c r="N71" i="4"/>
  <c r="P71" i="4"/>
  <c r="C72" i="4"/>
  <c r="D72" i="4"/>
  <c r="E72" i="4"/>
  <c r="F72" i="4"/>
  <c r="H72" i="4"/>
  <c r="I72" i="4"/>
  <c r="J72" i="4"/>
  <c r="K72" i="4"/>
  <c r="L72" i="4"/>
  <c r="M72" i="4"/>
  <c r="N72" i="4"/>
  <c r="P72" i="4"/>
  <c r="D74" i="4"/>
  <c r="E74" i="4"/>
  <c r="F74" i="4"/>
  <c r="H74" i="4"/>
  <c r="I74" i="4"/>
  <c r="J74" i="4"/>
  <c r="K74" i="4"/>
  <c r="L74" i="4"/>
  <c r="M74" i="4"/>
  <c r="P74" i="4"/>
  <c r="D75" i="4"/>
  <c r="E75" i="4"/>
  <c r="F75" i="4"/>
  <c r="H75" i="4"/>
  <c r="I75" i="4"/>
  <c r="J75" i="4"/>
  <c r="K75" i="4"/>
  <c r="L75" i="4"/>
  <c r="M75" i="4"/>
  <c r="P75" i="4"/>
  <c r="D77" i="4"/>
  <c r="E77" i="4"/>
  <c r="F77" i="4"/>
  <c r="H77" i="4"/>
  <c r="I77" i="4"/>
  <c r="J77" i="4"/>
  <c r="K77" i="4"/>
  <c r="N77" i="4"/>
  <c r="D12" i="5"/>
  <c r="E12" i="5"/>
  <c r="F12" i="5"/>
  <c r="H12" i="5"/>
  <c r="I12" i="5"/>
  <c r="J12" i="5"/>
  <c r="K12" i="5"/>
  <c r="L12" i="5"/>
  <c r="M12" i="5"/>
  <c r="N12" i="5"/>
  <c r="D14" i="5"/>
  <c r="E14" i="5"/>
  <c r="F14" i="5"/>
  <c r="H14" i="5"/>
  <c r="I14" i="5"/>
  <c r="J14" i="5"/>
  <c r="K14" i="5"/>
  <c r="L14" i="5"/>
  <c r="M14" i="5"/>
  <c r="N14" i="5"/>
  <c r="D15" i="5"/>
  <c r="E15" i="5"/>
  <c r="F15" i="5"/>
  <c r="H15" i="5"/>
  <c r="I15" i="5"/>
  <c r="J15" i="5"/>
  <c r="K15" i="5"/>
  <c r="L15" i="5"/>
  <c r="M15" i="5"/>
  <c r="N15" i="5"/>
  <c r="P15" i="5"/>
  <c r="D16" i="5"/>
  <c r="E16" i="5"/>
  <c r="F16" i="5"/>
  <c r="H16" i="5"/>
  <c r="I16" i="5"/>
  <c r="J16" i="5"/>
  <c r="K16" i="5"/>
  <c r="L16" i="5"/>
  <c r="M16" i="5"/>
  <c r="N16" i="5"/>
  <c r="P16" i="5"/>
  <c r="D17" i="5"/>
  <c r="E17" i="5"/>
  <c r="F17" i="5"/>
  <c r="H17" i="5"/>
  <c r="I17" i="5"/>
  <c r="J17" i="5"/>
  <c r="K17" i="5"/>
  <c r="L17" i="5"/>
  <c r="M17" i="5"/>
  <c r="N17" i="5"/>
  <c r="P17" i="5"/>
  <c r="D18" i="5"/>
  <c r="E18" i="5"/>
  <c r="F18" i="5"/>
  <c r="H18" i="5"/>
  <c r="I18" i="5"/>
  <c r="J18" i="5"/>
  <c r="K18" i="5"/>
  <c r="L18" i="5"/>
  <c r="M18" i="5"/>
  <c r="N18" i="5"/>
  <c r="P18" i="5"/>
  <c r="D19" i="5"/>
  <c r="E19" i="5"/>
  <c r="F19" i="5"/>
  <c r="H19" i="5"/>
  <c r="I19" i="5"/>
  <c r="J19" i="5"/>
  <c r="K19" i="5"/>
  <c r="L19" i="5"/>
  <c r="M19" i="5"/>
  <c r="N19" i="5"/>
  <c r="P19" i="5"/>
  <c r="P20" i="5"/>
  <c r="D22" i="5"/>
  <c r="E22" i="5"/>
  <c r="F22" i="5"/>
  <c r="H22" i="5"/>
  <c r="I22" i="5"/>
  <c r="J22" i="5"/>
  <c r="K22" i="5"/>
  <c r="L22" i="5"/>
  <c r="M22" i="5"/>
  <c r="N22" i="5"/>
  <c r="P22" i="5"/>
  <c r="D23" i="5"/>
  <c r="E23" i="5"/>
  <c r="F23" i="5"/>
  <c r="H23" i="5"/>
  <c r="I23" i="5"/>
  <c r="J23" i="5"/>
  <c r="K23" i="5"/>
  <c r="L23" i="5"/>
  <c r="M23" i="5"/>
  <c r="N23" i="5"/>
  <c r="P23" i="5"/>
  <c r="D24" i="5"/>
  <c r="E24" i="5"/>
  <c r="F24" i="5"/>
  <c r="H24" i="5"/>
  <c r="I24" i="5"/>
  <c r="J24" i="5"/>
  <c r="K24" i="5"/>
  <c r="L24" i="5"/>
  <c r="M24" i="5"/>
  <c r="N24" i="5"/>
  <c r="P24" i="5"/>
  <c r="D26" i="5"/>
  <c r="E26" i="5"/>
  <c r="F26" i="5"/>
  <c r="H26" i="5"/>
  <c r="I26" i="5"/>
  <c r="J26" i="5"/>
  <c r="K26" i="5"/>
  <c r="L26" i="5"/>
  <c r="M26" i="5"/>
  <c r="N26" i="5"/>
  <c r="C27" i="5"/>
  <c r="D27" i="5"/>
  <c r="E27" i="5"/>
  <c r="F27" i="5"/>
  <c r="H27" i="5"/>
  <c r="I27" i="5"/>
  <c r="J27" i="5"/>
  <c r="K27" i="5"/>
  <c r="L27" i="5"/>
  <c r="M27" i="5"/>
  <c r="N27" i="5"/>
  <c r="P27" i="5"/>
  <c r="C28" i="5"/>
  <c r="D28" i="5"/>
  <c r="E28" i="5"/>
  <c r="F28" i="5"/>
  <c r="H28" i="5"/>
  <c r="I28" i="5"/>
  <c r="J28" i="5"/>
  <c r="K28" i="5"/>
  <c r="L28" i="5"/>
  <c r="M28" i="5"/>
  <c r="N28" i="5"/>
  <c r="P28" i="5"/>
  <c r="C29" i="5"/>
  <c r="D29" i="5"/>
  <c r="E29" i="5"/>
  <c r="F29" i="5"/>
  <c r="H29" i="5"/>
  <c r="I29" i="5"/>
  <c r="J29" i="5"/>
  <c r="K29" i="5"/>
  <c r="L29" i="5"/>
  <c r="M29" i="5"/>
  <c r="N29" i="5"/>
  <c r="P29" i="5"/>
  <c r="C30" i="5"/>
  <c r="D30" i="5"/>
  <c r="E30" i="5"/>
  <c r="F30" i="5"/>
  <c r="H30" i="5"/>
  <c r="I30" i="5"/>
  <c r="J30" i="5"/>
  <c r="K30" i="5"/>
  <c r="L30" i="5"/>
  <c r="M30" i="5"/>
  <c r="N30" i="5"/>
  <c r="P30" i="5"/>
  <c r="C31" i="5"/>
  <c r="D31" i="5"/>
  <c r="E31" i="5"/>
  <c r="F31" i="5"/>
  <c r="H31" i="5"/>
  <c r="I31" i="5"/>
  <c r="J31" i="5"/>
  <c r="K31" i="5"/>
  <c r="L31" i="5"/>
  <c r="M31" i="5"/>
  <c r="N31" i="5"/>
  <c r="P31" i="5"/>
  <c r="C32" i="5"/>
  <c r="D32" i="5"/>
  <c r="E32" i="5"/>
  <c r="F32" i="5"/>
  <c r="H32" i="5"/>
  <c r="I32" i="5"/>
  <c r="J32" i="5"/>
  <c r="K32" i="5"/>
  <c r="L32" i="5"/>
  <c r="M32" i="5"/>
  <c r="N32" i="5"/>
  <c r="P32" i="5"/>
  <c r="C33" i="5"/>
  <c r="D33" i="5"/>
  <c r="E33" i="5"/>
  <c r="F33" i="5"/>
  <c r="H33" i="5"/>
  <c r="I33" i="5"/>
  <c r="J33" i="5"/>
  <c r="K33" i="5"/>
  <c r="L33" i="5"/>
  <c r="M33" i="5"/>
  <c r="N33" i="5"/>
  <c r="P33" i="5"/>
  <c r="C34" i="5"/>
  <c r="D34" i="5"/>
  <c r="E34" i="5"/>
  <c r="F34" i="5"/>
  <c r="H34" i="5"/>
  <c r="I34" i="5"/>
  <c r="J34" i="5"/>
  <c r="K34" i="5"/>
  <c r="L34" i="5"/>
  <c r="M34" i="5"/>
  <c r="N34" i="5"/>
  <c r="P34" i="5"/>
  <c r="C35" i="5"/>
  <c r="D35" i="5"/>
  <c r="E35" i="5"/>
  <c r="F35" i="5"/>
  <c r="H35" i="5"/>
  <c r="I35" i="5"/>
  <c r="J35" i="5"/>
  <c r="K35" i="5"/>
  <c r="L35" i="5"/>
  <c r="M35" i="5"/>
  <c r="N35" i="5"/>
  <c r="P35" i="5"/>
  <c r="C36" i="5"/>
  <c r="P36" i="5"/>
  <c r="C37" i="5"/>
  <c r="P37" i="5"/>
  <c r="C38" i="5"/>
  <c r="P38" i="5"/>
  <c r="D40" i="5"/>
  <c r="E40" i="5"/>
  <c r="F40" i="5"/>
  <c r="H40" i="5"/>
  <c r="I40" i="5"/>
  <c r="J40" i="5"/>
  <c r="K40" i="5"/>
  <c r="L40" i="5"/>
  <c r="M40" i="5"/>
  <c r="N40" i="5"/>
  <c r="P40" i="5"/>
  <c r="C41" i="5"/>
  <c r="D41" i="5"/>
  <c r="E41" i="5"/>
  <c r="F41" i="5"/>
  <c r="H41" i="5"/>
  <c r="I41" i="5"/>
  <c r="J41" i="5"/>
  <c r="K41" i="5"/>
  <c r="L41" i="5"/>
  <c r="M41" i="5"/>
  <c r="N41" i="5"/>
  <c r="P41" i="5"/>
  <c r="C42" i="5"/>
  <c r="D42" i="5"/>
  <c r="E42" i="5"/>
  <c r="F42" i="5"/>
  <c r="H42" i="5"/>
  <c r="I42" i="5"/>
  <c r="J42" i="5"/>
  <c r="K42" i="5"/>
  <c r="L42" i="5"/>
  <c r="M42" i="5"/>
  <c r="N42" i="5"/>
  <c r="P42" i="5"/>
  <c r="C43" i="5"/>
  <c r="D43" i="5"/>
  <c r="E43" i="5"/>
  <c r="F43" i="5"/>
  <c r="H43" i="5"/>
  <c r="I43" i="5"/>
  <c r="J43" i="5"/>
  <c r="K43" i="5"/>
  <c r="L43" i="5"/>
  <c r="M43" i="5"/>
  <c r="N43" i="5"/>
  <c r="P43" i="5"/>
  <c r="C44" i="5"/>
  <c r="D44" i="5"/>
  <c r="E44" i="5"/>
  <c r="F44" i="5"/>
  <c r="H44" i="5"/>
  <c r="I44" i="5"/>
  <c r="J44" i="5"/>
  <c r="K44" i="5"/>
  <c r="L44" i="5"/>
  <c r="M44" i="5"/>
  <c r="N44" i="5"/>
  <c r="P44" i="5"/>
  <c r="C45" i="5"/>
  <c r="D45" i="5"/>
  <c r="E45" i="5"/>
  <c r="F45" i="5"/>
  <c r="H45" i="5"/>
  <c r="I45" i="5"/>
  <c r="J45" i="5"/>
  <c r="K45" i="5"/>
  <c r="L45" i="5"/>
  <c r="M45" i="5"/>
  <c r="N45" i="5"/>
  <c r="P45" i="5"/>
  <c r="C46" i="5"/>
  <c r="D46" i="5"/>
  <c r="E46" i="5"/>
  <c r="F46" i="5"/>
  <c r="H46" i="5"/>
  <c r="I46" i="5"/>
  <c r="J46" i="5"/>
  <c r="K46" i="5"/>
  <c r="L46" i="5"/>
  <c r="M46" i="5"/>
  <c r="N46" i="5"/>
  <c r="P46" i="5"/>
  <c r="C47" i="5"/>
  <c r="D47" i="5"/>
  <c r="E47" i="5"/>
  <c r="F47" i="5"/>
  <c r="H47" i="5"/>
  <c r="I47" i="5"/>
  <c r="J47" i="5"/>
  <c r="K47" i="5"/>
  <c r="L47" i="5"/>
  <c r="M47" i="5"/>
  <c r="N47" i="5"/>
  <c r="P47" i="5"/>
  <c r="C48" i="5"/>
  <c r="D48" i="5"/>
  <c r="E48" i="5"/>
  <c r="F48" i="5"/>
  <c r="H48" i="5"/>
  <c r="I48" i="5"/>
  <c r="J48" i="5"/>
  <c r="K48" i="5"/>
  <c r="L48" i="5"/>
  <c r="M48" i="5"/>
  <c r="N48" i="5"/>
  <c r="P48" i="5"/>
  <c r="C49" i="5"/>
  <c r="P49" i="5"/>
  <c r="C50" i="5"/>
  <c r="P50" i="5"/>
  <c r="C51" i="5"/>
  <c r="P51" i="5"/>
  <c r="D53" i="5"/>
  <c r="E53" i="5"/>
  <c r="F53" i="5"/>
  <c r="H53" i="5"/>
  <c r="I53" i="5"/>
  <c r="J53" i="5"/>
  <c r="K53" i="5"/>
  <c r="L53" i="5"/>
  <c r="M53" i="5"/>
  <c r="N53" i="5"/>
  <c r="C54" i="5"/>
  <c r="D54" i="5"/>
  <c r="E54" i="5"/>
  <c r="F54" i="5"/>
  <c r="H54" i="5"/>
  <c r="I54" i="5"/>
  <c r="J54" i="5"/>
  <c r="K54" i="5"/>
  <c r="L54" i="5"/>
  <c r="M54" i="5"/>
  <c r="N54" i="5"/>
  <c r="P54" i="5"/>
  <c r="C55" i="5"/>
  <c r="D55" i="5"/>
  <c r="E55" i="5"/>
  <c r="F55" i="5"/>
  <c r="H55" i="5"/>
  <c r="I55" i="5"/>
  <c r="J55" i="5"/>
  <c r="K55" i="5"/>
  <c r="L55" i="5"/>
  <c r="M55" i="5"/>
  <c r="N55" i="5"/>
  <c r="P55" i="5"/>
  <c r="C56" i="5"/>
  <c r="D56" i="5"/>
  <c r="E56" i="5"/>
  <c r="F56" i="5"/>
  <c r="H56" i="5"/>
  <c r="I56" i="5"/>
  <c r="J56" i="5"/>
  <c r="K56" i="5"/>
  <c r="L56" i="5"/>
  <c r="M56" i="5"/>
  <c r="N56" i="5"/>
  <c r="P56" i="5"/>
  <c r="C57" i="5"/>
  <c r="D57" i="5"/>
  <c r="E57" i="5"/>
  <c r="F57" i="5"/>
  <c r="H57" i="5"/>
  <c r="I57" i="5"/>
  <c r="J57" i="5"/>
  <c r="K57" i="5"/>
  <c r="L57" i="5"/>
  <c r="M57" i="5"/>
  <c r="N57" i="5"/>
  <c r="P57" i="5"/>
  <c r="C58" i="5"/>
  <c r="D58" i="5"/>
  <c r="E58" i="5"/>
  <c r="F58" i="5"/>
  <c r="H58" i="5"/>
  <c r="I58" i="5"/>
  <c r="J58" i="5"/>
  <c r="K58" i="5"/>
  <c r="L58" i="5"/>
  <c r="M58" i="5"/>
  <c r="N58" i="5"/>
  <c r="P58" i="5"/>
  <c r="C59" i="5"/>
  <c r="D59" i="5"/>
  <c r="E59" i="5"/>
  <c r="F59" i="5"/>
  <c r="H59" i="5"/>
  <c r="I59" i="5"/>
  <c r="J59" i="5"/>
  <c r="K59" i="5"/>
  <c r="L59" i="5"/>
  <c r="M59" i="5"/>
  <c r="N59" i="5"/>
  <c r="P59" i="5"/>
  <c r="C60" i="5"/>
  <c r="D60" i="5"/>
  <c r="E60" i="5"/>
  <c r="F60" i="5"/>
  <c r="H60" i="5"/>
  <c r="I60" i="5"/>
  <c r="J60" i="5"/>
  <c r="K60" i="5"/>
  <c r="L60" i="5"/>
  <c r="M60" i="5"/>
  <c r="N60" i="5"/>
  <c r="P60" i="5"/>
  <c r="C61" i="5"/>
  <c r="D61" i="5"/>
  <c r="E61" i="5"/>
  <c r="F61" i="5"/>
  <c r="H61" i="5"/>
  <c r="I61" i="5"/>
  <c r="J61" i="5"/>
  <c r="K61" i="5"/>
  <c r="L61" i="5"/>
  <c r="M61" i="5"/>
  <c r="N61" i="5"/>
  <c r="P61" i="5"/>
  <c r="C62" i="5"/>
  <c r="D62" i="5"/>
  <c r="E62" i="5"/>
  <c r="F62" i="5"/>
  <c r="H62" i="5"/>
  <c r="I62" i="5"/>
  <c r="J62" i="5"/>
  <c r="K62" i="5"/>
  <c r="L62" i="5"/>
  <c r="M62" i="5"/>
  <c r="N62" i="5"/>
  <c r="P62" i="5"/>
  <c r="C63" i="5"/>
  <c r="D63" i="5"/>
  <c r="E63" i="5"/>
  <c r="F63" i="5"/>
  <c r="H63" i="5"/>
  <c r="I63" i="5"/>
  <c r="J63" i="5"/>
  <c r="K63" i="5"/>
  <c r="L63" i="5"/>
  <c r="M63" i="5"/>
  <c r="N63" i="5"/>
  <c r="P63" i="5"/>
  <c r="C64" i="5"/>
  <c r="P64" i="5"/>
  <c r="C65" i="5"/>
  <c r="P65" i="5"/>
  <c r="D67" i="5"/>
  <c r="E67" i="5"/>
  <c r="F67" i="5"/>
  <c r="H67" i="5"/>
  <c r="I67" i="5"/>
  <c r="J67" i="5"/>
  <c r="K67" i="5"/>
  <c r="L67" i="5"/>
  <c r="M67" i="5"/>
  <c r="N67" i="5"/>
  <c r="C68" i="5"/>
  <c r="D68" i="5"/>
  <c r="E68" i="5"/>
  <c r="F68" i="5"/>
  <c r="H68" i="5"/>
  <c r="I68" i="5"/>
  <c r="J68" i="5"/>
  <c r="K68" i="5"/>
  <c r="L68" i="5"/>
  <c r="M68" i="5"/>
  <c r="N68" i="5"/>
  <c r="P68" i="5"/>
  <c r="C69" i="5"/>
  <c r="D69" i="5"/>
  <c r="E69" i="5"/>
  <c r="F69" i="5"/>
  <c r="H69" i="5"/>
  <c r="I69" i="5"/>
  <c r="J69" i="5"/>
  <c r="K69" i="5"/>
  <c r="L69" i="5"/>
  <c r="M69" i="5"/>
  <c r="N69" i="5"/>
  <c r="P69" i="5"/>
  <c r="C70" i="5"/>
  <c r="D70" i="5"/>
  <c r="E70" i="5"/>
  <c r="F70" i="5"/>
  <c r="H70" i="5"/>
  <c r="I70" i="5"/>
  <c r="J70" i="5"/>
  <c r="K70" i="5"/>
  <c r="L70" i="5"/>
  <c r="M70" i="5"/>
  <c r="N70" i="5"/>
  <c r="P70" i="5"/>
  <c r="C71" i="5"/>
  <c r="D71" i="5"/>
  <c r="E71" i="5"/>
  <c r="F71" i="5"/>
  <c r="H71" i="5"/>
  <c r="I71" i="5"/>
  <c r="J71" i="5"/>
  <c r="K71" i="5"/>
  <c r="L71" i="5"/>
  <c r="M71" i="5"/>
  <c r="N71" i="5"/>
  <c r="P71" i="5"/>
  <c r="C72" i="5"/>
  <c r="D72" i="5"/>
  <c r="E72" i="5"/>
  <c r="F72" i="5"/>
  <c r="H72" i="5"/>
  <c r="I72" i="5"/>
  <c r="J72" i="5"/>
  <c r="K72" i="5"/>
  <c r="L72" i="5"/>
  <c r="M72" i="5"/>
  <c r="N72" i="5"/>
  <c r="P72" i="5"/>
  <c r="D74" i="5"/>
  <c r="E74" i="5"/>
  <c r="F74" i="5"/>
  <c r="H74" i="5"/>
  <c r="I74" i="5"/>
  <c r="J74" i="5"/>
  <c r="K74" i="5"/>
  <c r="L74" i="5"/>
  <c r="M74" i="5"/>
  <c r="P74" i="5"/>
  <c r="D75" i="5"/>
  <c r="E75" i="5"/>
  <c r="F75" i="5"/>
  <c r="H75" i="5"/>
  <c r="I75" i="5"/>
  <c r="J75" i="5"/>
  <c r="K75" i="5"/>
  <c r="L75" i="5"/>
  <c r="M75" i="5"/>
  <c r="P75" i="5"/>
  <c r="D77" i="5"/>
  <c r="E77" i="5"/>
  <c r="F77" i="5"/>
  <c r="H77" i="5"/>
  <c r="I77" i="5"/>
  <c r="J77" i="5"/>
  <c r="K77" i="5"/>
  <c r="N77" i="5"/>
  <c r="N35" i="1"/>
  <c r="B8" i="2"/>
  <c r="D8" i="2"/>
  <c r="F8" i="2"/>
  <c r="H8" i="2"/>
  <c r="B10" i="2"/>
  <c r="H10" i="2"/>
  <c r="B12" i="2"/>
  <c r="C12" i="2"/>
  <c r="F12" i="2"/>
  <c r="H12" i="2"/>
  <c r="E14" i="2"/>
  <c r="H14" i="2"/>
  <c r="F16" i="2"/>
  <c r="H16" i="2"/>
  <c r="B18" i="2"/>
  <c r="H18" i="2"/>
  <c r="B20" i="2"/>
  <c r="H20" i="2"/>
  <c r="E22" i="2"/>
  <c r="H22" i="2"/>
  <c r="B24" i="2"/>
  <c r="E24" i="2"/>
  <c r="H24" i="2"/>
  <c r="B26" i="2"/>
  <c r="H26" i="2"/>
  <c r="B28" i="2"/>
  <c r="H28" i="2"/>
  <c r="H30" i="2"/>
  <c r="H32" i="2"/>
  <c r="E36" i="2"/>
  <c r="B38" i="2"/>
  <c r="C38" i="2"/>
  <c r="D38" i="2"/>
  <c r="E38" i="2"/>
  <c r="F38" i="2"/>
  <c r="H38" i="2"/>
  <c r="K43" i="3"/>
  <c r="K45" i="3"/>
  <c r="K46" i="3"/>
  <c r="K47" i="3"/>
  <c r="K48" i="3"/>
  <c r="K49" i="3"/>
  <c r="K50" i="3"/>
  <c r="K52" i="3"/>
  <c r="K53" i="3"/>
  <c r="K54" i="3"/>
  <c r="K55" i="3"/>
  <c r="K57" i="3"/>
  <c r="K58" i="3"/>
  <c r="K59" i="3"/>
  <c r="K60" i="3"/>
  <c r="K61" i="3"/>
  <c r="K62" i="3"/>
  <c r="K63" i="3"/>
  <c r="K64" i="3"/>
  <c r="K65" i="3"/>
  <c r="K66" i="3"/>
  <c r="K68" i="3"/>
  <c r="K69" i="3"/>
  <c r="K70" i="3"/>
  <c r="K71" i="3"/>
  <c r="K72" i="3"/>
  <c r="K73" i="3"/>
  <c r="K74" i="3"/>
  <c r="K75" i="3"/>
  <c r="K76" i="3"/>
  <c r="K78" i="3"/>
  <c r="K79" i="3"/>
  <c r="K80" i="3"/>
  <c r="K81" i="3"/>
  <c r="K82" i="3"/>
  <c r="K83" i="3"/>
  <c r="K84" i="3"/>
  <c r="K85" i="3"/>
  <c r="K86" i="3"/>
  <c r="K87" i="3"/>
  <c r="K88" i="3"/>
  <c r="K90" i="3"/>
  <c r="K91" i="3"/>
  <c r="K92" i="3"/>
  <c r="K93" i="3"/>
  <c r="K94" i="3"/>
  <c r="K95" i="3"/>
  <c r="B97" i="3"/>
  <c r="C97" i="3"/>
  <c r="D97" i="3"/>
  <c r="E97" i="3"/>
  <c r="F97" i="3"/>
  <c r="G97" i="3"/>
  <c r="H97" i="3"/>
  <c r="K97" i="3"/>
</calcChain>
</file>

<file path=xl/sharedStrings.xml><?xml version="1.0" encoding="utf-8"?>
<sst xmlns="http://schemas.openxmlformats.org/spreadsheetml/2006/main" count="613" uniqueCount="113">
  <si>
    <t>Manager</t>
  </si>
  <si>
    <t>Managing Director</t>
  </si>
  <si>
    <t>Director</t>
  </si>
  <si>
    <t>Vice President</t>
  </si>
  <si>
    <t xml:space="preserve">Associate </t>
  </si>
  <si>
    <t>Analyst</t>
  </si>
  <si>
    <t>Part-Time</t>
  </si>
  <si>
    <t>VK</t>
  </si>
  <si>
    <t>MRC</t>
  </si>
  <si>
    <t>VS</t>
  </si>
  <si>
    <t xml:space="preserve"> </t>
  </si>
  <si>
    <t>AD</t>
  </si>
  <si>
    <t>CV</t>
  </si>
  <si>
    <t>JH</t>
  </si>
  <si>
    <t>GM</t>
  </si>
  <si>
    <t>Vacant</t>
  </si>
  <si>
    <t>Assistant</t>
  </si>
  <si>
    <t>SC</t>
  </si>
  <si>
    <t>KM</t>
  </si>
  <si>
    <t>WS</t>
  </si>
  <si>
    <t>FL</t>
  </si>
  <si>
    <t>YK</t>
  </si>
  <si>
    <t>RI</t>
  </si>
  <si>
    <t>Finance</t>
  </si>
  <si>
    <t>Economics</t>
  </si>
  <si>
    <t>Political Science</t>
  </si>
  <si>
    <t>International Development and Commerce</t>
  </si>
  <si>
    <t>Mechanical Engineering</t>
  </si>
  <si>
    <t>PhD</t>
  </si>
  <si>
    <t>PHD/ABD</t>
  </si>
  <si>
    <t>MBA</t>
  </si>
  <si>
    <t>BBA</t>
  </si>
  <si>
    <t>Physics</t>
  </si>
  <si>
    <t>Mathematics</t>
  </si>
  <si>
    <t>Total</t>
  </si>
  <si>
    <t>Mathematical Finance</t>
  </si>
  <si>
    <t>TT</t>
  </si>
  <si>
    <t>AH</t>
  </si>
  <si>
    <t>KK</t>
  </si>
  <si>
    <t>SL</t>
  </si>
  <si>
    <t>BP</t>
  </si>
  <si>
    <t>VT</t>
  </si>
  <si>
    <t>TH</t>
  </si>
  <si>
    <t>Specialist</t>
  </si>
  <si>
    <t>KH</t>
  </si>
  <si>
    <t>MW</t>
  </si>
  <si>
    <t>Industrial Enginnering, OR</t>
  </si>
  <si>
    <t>OR</t>
  </si>
  <si>
    <t>KP</t>
  </si>
  <si>
    <t>RC</t>
  </si>
  <si>
    <t>OS</t>
  </si>
  <si>
    <t>AK</t>
  </si>
  <si>
    <t>SG</t>
  </si>
  <si>
    <t>ST</t>
  </si>
  <si>
    <t>SK</t>
  </si>
  <si>
    <t>ML</t>
  </si>
  <si>
    <t>CS</t>
  </si>
  <si>
    <t>PI</t>
  </si>
  <si>
    <t>ZL</t>
  </si>
  <si>
    <t>BL</t>
  </si>
  <si>
    <t>AA</t>
  </si>
  <si>
    <t>MR</t>
  </si>
  <si>
    <t>JV</t>
  </si>
  <si>
    <t>EK</t>
  </si>
  <si>
    <t>PT</t>
  </si>
  <si>
    <t>Electrical Engineering</t>
  </si>
  <si>
    <t>Engineering and Materials</t>
  </si>
  <si>
    <t>Nuclear Engineering</t>
  </si>
  <si>
    <t>Law and Diplomacy</t>
  </si>
  <si>
    <t>MS/MA</t>
  </si>
  <si>
    <t>Meteorologist</t>
  </si>
  <si>
    <t>Skills Summary</t>
  </si>
  <si>
    <t>VAC1</t>
  </si>
  <si>
    <t>VAC2</t>
  </si>
  <si>
    <t>VAC3</t>
  </si>
  <si>
    <t>VAC4</t>
  </si>
  <si>
    <t>VAC5</t>
  </si>
  <si>
    <t>ENE/RAC</t>
  </si>
  <si>
    <t>GPG Exec</t>
  </si>
  <si>
    <t>ENE Europe</t>
  </si>
  <si>
    <t>EES</t>
  </si>
  <si>
    <t>EI</t>
  </si>
  <si>
    <t>EBS</t>
  </si>
  <si>
    <t>ENE NA</t>
  </si>
  <si>
    <t>VAC Asoc</t>
  </si>
  <si>
    <t>HC</t>
  </si>
  <si>
    <t>VP</t>
  </si>
  <si>
    <t>Dir</t>
  </si>
  <si>
    <t>Man</t>
  </si>
  <si>
    <t>Assoc</t>
  </si>
  <si>
    <t>Anal</t>
  </si>
  <si>
    <t>VAC Man</t>
  </si>
  <si>
    <t>VAC Anal</t>
  </si>
  <si>
    <t>VAC Assoc</t>
  </si>
  <si>
    <t>RD</t>
  </si>
  <si>
    <t>BZ</t>
  </si>
  <si>
    <t>Vac Man</t>
  </si>
  <si>
    <t>SY</t>
  </si>
  <si>
    <t>Vac Assoc</t>
  </si>
  <si>
    <t>SB</t>
  </si>
  <si>
    <t>EC</t>
  </si>
  <si>
    <t>CW</t>
  </si>
  <si>
    <t>GK</t>
  </si>
  <si>
    <t>Spec</t>
  </si>
  <si>
    <t>WN</t>
  </si>
  <si>
    <t>PM</t>
  </si>
  <si>
    <t>SSpec</t>
  </si>
  <si>
    <t>YF</t>
  </si>
  <si>
    <t>Sspec</t>
  </si>
  <si>
    <t>RAC</t>
  </si>
  <si>
    <t>GPG</t>
  </si>
  <si>
    <t>ENA</t>
  </si>
  <si>
    <t>E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</si>
</sst>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name val="Arial"/>
    </font>
    <font>
      <b/>
      <sz val="10"/>
      <name val="Helvetica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54"/>
      <name val="Arial"/>
      <family val="2"/>
    </font>
    <font>
      <sz val="10"/>
      <color indexed="37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indexed="20"/>
      <name val="Arial"/>
      <family val="2"/>
    </font>
    <font>
      <b/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18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5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2" fontId="0" fillId="0" borderId="0" xfId="0" applyNumberFormat="1"/>
    <xf numFmtId="2" fontId="8" fillId="0" borderId="0" xfId="0" applyNumberFormat="1" applyFont="1"/>
    <xf numFmtId="2" fontId="15" fillId="0" borderId="0" xfId="0" applyNumberFormat="1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E20" sqref="E20"/>
    </sheetView>
  </sheetViews>
  <sheetFormatPr defaultRowHeight="13.2" x14ac:dyDescent="0.25"/>
  <sheetData>
    <row r="1" spans="1:13" ht="26.4" x14ac:dyDescent="0.25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5">
      <c r="B4" t="s">
        <v>10</v>
      </c>
      <c r="H4" t="s">
        <v>18</v>
      </c>
    </row>
    <row r="5" spans="1:13" x14ac:dyDescent="0.25">
      <c r="H5" t="s">
        <v>19</v>
      </c>
    </row>
    <row r="8" spans="1:13" x14ac:dyDescent="0.25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5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5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5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5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5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5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5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5">
      <c r="E21" t="s">
        <v>10</v>
      </c>
    </row>
    <row r="22" spans="1:11" x14ac:dyDescent="0.25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5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5">
      <c r="D24" s="6"/>
      <c r="E24" s="6"/>
      <c r="F24" s="6"/>
      <c r="G24" s="6"/>
      <c r="H24" s="6"/>
      <c r="I24" s="6"/>
      <c r="J24" s="6"/>
      <c r="K24" s="6"/>
    </row>
    <row r="26" spans="1:11" x14ac:dyDescent="0.25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5">
      <c r="D27" t="s">
        <v>58</v>
      </c>
      <c r="E27" t="s">
        <v>57</v>
      </c>
      <c r="F27" t="s">
        <v>55</v>
      </c>
    </row>
    <row r="28" spans="1:11" x14ac:dyDescent="0.25">
      <c r="E28" t="s">
        <v>59</v>
      </c>
    </row>
    <row r="29" spans="1:11" x14ac:dyDescent="0.25">
      <c r="E29" t="s">
        <v>60</v>
      </c>
    </row>
    <row r="32" spans="1:11" x14ac:dyDescent="0.25">
      <c r="A32" t="s">
        <v>10</v>
      </c>
      <c r="C32" t="s">
        <v>61</v>
      </c>
      <c r="E32" t="s">
        <v>62</v>
      </c>
      <c r="J32" t="s">
        <v>63</v>
      </c>
    </row>
    <row r="33" spans="1:14" x14ac:dyDescent="0.25">
      <c r="E33" t="s">
        <v>64</v>
      </c>
    </row>
    <row r="35" spans="1:14" x14ac:dyDescent="0.25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>
        <f>SUM(B35:J35)</f>
        <v>41</v>
      </c>
    </row>
    <row r="37" spans="1:14" ht="26.4" x14ac:dyDescent="0.25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workbookViewId="0">
      <selection activeCell="F50" sqref="F50"/>
    </sheetView>
  </sheetViews>
  <sheetFormatPr defaultRowHeight="13.2" x14ac:dyDescent="0.25"/>
  <cols>
    <col min="1" max="1" width="16.33203125" style="2" customWidth="1"/>
    <col min="2" max="2" width="9.33203125" customWidth="1"/>
    <col min="3" max="3" width="9.5546875" customWidth="1"/>
    <col min="4" max="4" width="9.6640625" customWidth="1"/>
    <col min="5" max="5" width="7.88671875" customWidth="1"/>
    <col min="6" max="6" width="8.88671875" customWidth="1"/>
    <col min="7" max="7" width="5.44140625" customWidth="1"/>
    <col min="8" max="8" width="9.5546875" customWidth="1"/>
  </cols>
  <sheetData>
    <row r="2" spans="1:8" ht="21" x14ac:dyDescent="0.4">
      <c r="D2" s="9" t="s">
        <v>71</v>
      </c>
    </row>
    <row r="5" spans="1:8" ht="42" x14ac:dyDescent="0.4">
      <c r="B5" s="10" t="s">
        <v>28</v>
      </c>
      <c r="C5" s="10" t="s">
        <v>29</v>
      </c>
      <c r="D5" s="10" t="s">
        <v>30</v>
      </c>
      <c r="E5" s="10" t="s">
        <v>69</v>
      </c>
      <c r="F5" s="10" t="s">
        <v>31</v>
      </c>
      <c r="G5" s="11"/>
      <c r="H5" s="10" t="s">
        <v>34</v>
      </c>
    </row>
    <row r="8" spans="1:8" x14ac:dyDescent="0.25">
      <c r="A8" s="2" t="s">
        <v>23</v>
      </c>
      <c r="B8">
        <f>1+1</f>
        <v>2</v>
      </c>
      <c r="D8">
        <f>2+1+1+1+1</f>
        <v>6</v>
      </c>
      <c r="E8" t="s">
        <v>10</v>
      </c>
      <c r="F8">
        <f>1</f>
        <v>1</v>
      </c>
      <c r="H8">
        <f>SUM(B8:F8)</f>
        <v>9</v>
      </c>
    </row>
    <row r="10" spans="1:8" ht="26.4" x14ac:dyDescent="0.25">
      <c r="A10" s="2" t="s">
        <v>27</v>
      </c>
      <c r="B10">
        <f>1</f>
        <v>1</v>
      </c>
      <c r="H10">
        <f>SUM(B10:F10)</f>
        <v>1</v>
      </c>
    </row>
    <row r="12" spans="1:8" x14ac:dyDescent="0.25">
      <c r="A12" s="2" t="s">
        <v>24</v>
      </c>
      <c r="B12">
        <f>1</f>
        <v>1</v>
      </c>
      <c r="C12">
        <f>1</f>
        <v>1</v>
      </c>
      <c r="F12">
        <f>1+1</f>
        <v>2</v>
      </c>
      <c r="H12">
        <f>SUM(B12:F12)</f>
        <v>4</v>
      </c>
    </row>
    <row r="14" spans="1:8" x14ac:dyDescent="0.25">
      <c r="A14" s="2" t="s">
        <v>25</v>
      </c>
      <c r="E14">
        <f>1</f>
        <v>1</v>
      </c>
      <c r="H14">
        <f>SUM(B14:F14)</f>
        <v>1</v>
      </c>
    </row>
    <row r="16" spans="1:8" ht="39.6" x14ac:dyDescent="0.25">
      <c r="A16" s="2" t="s">
        <v>26</v>
      </c>
      <c r="F16">
        <f>1</f>
        <v>1</v>
      </c>
      <c r="H16">
        <f>SUM(B16:F16)</f>
        <v>1</v>
      </c>
    </row>
    <row r="18" spans="1:8" x14ac:dyDescent="0.25">
      <c r="A18" s="2" t="s">
        <v>32</v>
      </c>
      <c r="B18">
        <f>1+1+1+1+1+1+1</f>
        <v>7</v>
      </c>
      <c r="H18">
        <f>SUM(B18:F18)</f>
        <v>7</v>
      </c>
    </row>
    <row r="20" spans="1:8" x14ac:dyDescent="0.25">
      <c r="A20" s="2" t="s">
        <v>33</v>
      </c>
      <c r="B20">
        <f>1+1+1+1</f>
        <v>4</v>
      </c>
      <c r="H20">
        <f>SUM(B20:F20)</f>
        <v>4</v>
      </c>
    </row>
    <row r="22" spans="1:8" ht="26.4" x14ac:dyDescent="0.25">
      <c r="A22" s="2" t="s">
        <v>35</v>
      </c>
      <c r="E22">
        <f>1</f>
        <v>1</v>
      </c>
      <c r="H22">
        <f>SUM(B22:F22)</f>
        <v>1</v>
      </c>
    </row>
    <row r="24" spans="1:8" ht="26.4" x14ac:dyDescent="0.25">
      <c r="A24" s="2" t="s">
        <v>46</v>
      </c>
      <c r="B24">
        <f>1+1</f>
        <v>2</v>
      </c>
      <c r="E24">
        <f>1</f>
        <v>1</v>
      </c>
      <c r="H24">
        <f>SUM(B24:F24)</f>
        <v>3</v>
      </c>
    </row>
    <row r="26" spans="1:8" x14ac:dyDescent="0.25">
      <c r="A26" s="2" t="s">
        <v>47</v>
      </c>
      <c r="B26">
        <f>1</f>
        <v>1</v>
      </c>
      <c r="H26">
        <f>SUM(B26:F26)</f>
        <v>1</v>
      </c>
    </row>
    <row r="28" spans="1:8" ht="26.4" x14ac:dyDescent="0.25">
      <c r="A28" s="2" t="s">
        <v>65</v>
      </c>
      <c r="B28">
        <f>1</f>
        <v>1</v>
      </c>
      <c r="H28">
        <f>SUM(B28:F28)</f>
        <v>1</v>
      </c>
    </row>
    <row r="30" spans="1:8" ht="26.4" x14ac:dyDescent="0.25">
      <c r="A30" s="2" t="s">
        <v>66</v>
      </c>
      <c r="E30">
        <v>1</v>
      </c>
      <c r="H30">
        <f>SUM(B30:F30)</f>
        <v>1</v>
      </c>
    </row>
    <row r="32" spans="1:8" ht="26.4" x14ac:dyDescent="0.25">
      <c r="A32" s="2" t="s">
        <v>67</v>
      </c>
      <c r="B32">
        <v>1</v>
      </c>
      <c r="H32">
        <f>SUM(B32:F32)</f>
        <v>1</v>
      </c>
    </row>
    <row r="34" spans="1:10" ht="26.4" x14ac:dyDescent="0.25">
      <c r="A34" s="2" t="s">
        <v>68</v>
      </c>
      <c r="E34">
        <v>1</v>
      </c>
    </row>
    <row r="36" spans="1:10" x14ac:dyDescent="0.25">
      <c r="A36" s="2" t="s">
        <v>70</v>
      </c>
      <c r="E36">
        <f>2</f>
        <v>2</v>
      </c>
    </row>
    <row r="37" spans="1:10" x14ac:dyDescent="0.25">
      <c r="J37" t="s">
        <v>10</v>
      </c>
    </row>
    <row r="38" spans="1:10" x14ac:dyDescent="0.25">
      <c r="A38" s="2" t="s">
        <v>34</v>
      </c>
      <c r="B38">
        <f>SUM(B8:B37)</f>
        <v>20</v>
      </c>
      <c r="C38">
        <f>SUM(C8:C37)</f>
        <v>1</v>
      </c>
      <c r="D38">
        <f>SUM(D8:D37)</f>
        <v>6</v>
      </c>
      <c r="E38">
        <f>SUM(E8:E37)</f>
        <v>7</v>
      </c>
      <c r="F38">
        <f>SUM(F8:F37)</f>
        <v>4</v>
      </c>
      <c r="H38">
        <f>SUM(B38:F38)</f>
        <v>38</v>
      </c>
    </row>
    <row r="40" spans="1:10" ht="21" x14ac:dyDescent="0.4">
      <c r="B40" s="7"/>
      <c r="C40" s="7"/>
      <c r="D40" s="7"/>
      <c r="E40" s="7"/>
      <c r="F40" s="7"/>
      <c r="G40" s="8"/>
      <c r="H40" s="7" t="s">
        <v>10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opLeftCell="A55" workbookViewId="0">
      <selection activeCell="Q1" sqref="A1:Q78"/>
    </sheetView>
  </sheetViews>
  <sheetFormatPr defaultRowHeight="13.2" x14ac:dyDescent="0.25"/>
  <cols>
    <col min="1" max="1" width="10.109375" customWidth="1"/>
    <col min="6" max="6" width="10.44140625" customWidth="1"/>
  </cols>
  <sheetData>
    <row r="1" spans="1:20" x14ac:dyDescent="0.25">
      <c r="S1" t="s">
        <v>90</v>
      </c>
      <c r="T1">
        <v>70</v>
      </c>
    </row>
    <row r="2" spans="1:20" x14ac:dyDescent="0.25">
      <c r="S2" t="s">
        <v>89</v>
      </c>
      <c r="T2">
        <v>110</v>
      </c>
    </row>
    <row r="3" spans="1:20" x14ac:dyDescent="0.25">
      <c r="S3" t="s">
        <v>87</v>
      </c>
      <c r="T3">
        <v>180</v>
      </c>
    </row>
    <row r="4" spans="1:20" x14ac:dyDescent="0.25">
      <c r="S4" t="s">
        <v>88</v>
      </c>
      <c r="T4">
        <v>150</v>
      </c>
    </row>
    <row r="5" spans="1:20" x14ac:dyDescent="0.25">
      <c r="S5" t="s">
        <v>64</v>
      </c>
      <c r="T5">
        <v>45</v>
      </c>
    </row>
    <row r="6" spans="1:20" x14ac:dyDescent="0.25">
      <c r="S6" t="s">
        <v>103</v>
      </c>
      <c r="T6">
        <v>40</v>
      </c>
    </row>
    <row r="7" spans="1:20" x14ac:dyDescent="0.25">
      <c r="S7" t="s">
        <v>108</v>
      </c>
      <c r="T7">
        <v>45</v>
      </c>
    </row>
    <row r="9" spans="1:20" x14ac:dyDescent="0.25">
      <c r="D9" s="12" t="s">
        <v>109</v>
      </c>
      <c r="E9" s="12" t="s">
        <v>110</v>
      </c>
      <c r="F9" s="12" t="s">
        <v>111</v>
      </c>
      <c r="G9" s="12" t="s">
        <v>112</v>
      </c>
      <c r="H9" s="12" t="s">
        <v>80</v>
      </c>
      <c r="I9" s="12" t="s">
        <v>81</v>
      </c>
      <c r="J9" s="12" t="s">
        <v>82</v>
      </c>
      <c r="K9" s="12" t="s">
        <v>10</v>
      </c>
      <c r="L9" s="12"/>
      <c r="M9" s="12"/>
      <c r="N9" s="12" t="s">
        <v>34</v>
      </c>
    </row>
    <row r="12" spans="1:20" x14ac:dyDescent="0.25">
      <c r="A12" s="12" t="s">
        <v>7</v>
      </c>
      <c r="B12" s="12"/>
      <c r="C12" s="12">
        <v>1</v>
      </c>
      <c r="D12">
        <f>Sheet3!B43*$P12</f>
        <v>150</v>
      </c>
      <c r="E12">
        <f>Sheet3!C43*$P12</f>
        <v>30</v>
      </c>
      <c r="F12">
        <f>Sheet3!D43*$P12</f>
        <v>60</v>
      </c>
      <c r="H12">
        <f>Sheet3!E43*$P12</f>
        <v>60</v>
      </c>
      <c r="I12">
        <f>Sheet3!F43*$P12</f>
        <v>60</v>
      </c>
      <c r="J12">
        <f>Sheet3!G43*$P12</f>
        <v>120</v>
      </c>
      <c r="K12">
        <f>Sheet3!H43*$P12</f>
        <v>120</v>
      </c>
      <c r="L12">
        <f>Sheet3!I43*$P12</f>
        <v>0</v>
      </c>
      <c r="M12">
        <f>Sheet3!J43*$P12</f>
        <v>0</v>
      </c>
      <c r="N12">
        <f>SUM(D12:M12)</f>
        <v>600</v>
      </c>
      <c r="P12">
        <v>600</v>
      </c>
      <c r="Q12" s="12" t="s">
        <v>7</v>
      </c>
    </row>
    <row r="13" spans="1:20" x14ac:dyDescent="0.25">
      <c r="A13" s="12"/>
      <c r="B13" s="12"/>
      <c r="C13" s="12"/>
      <c r="Q13" s="12"/>
    </row>
    <row r="14" spans="1:20" x14ac:dyDescent="0.25">
      <c r="A14" s="13" t="s">
        <v>9</v>
      </c>
      <c r="B14" s="13" t="s">
        <v>86</v>
      </c>
      <c r="C14" s="13">
        <v>2</v>
      </c>
      <c r="D14">
        <f>Sheet3!B45*$P14</f>
        <v>77</v>
      </c>
      <c r="E14">
        <f>Sheet3!C45*$P14</f>
        <v>0</v>
      </c>
      <c r="F14">
        <f>Sheet3!D45*$P14</f>
        <v>38.5</v>
      </c>
      <c r="H14">
        <f>Sheet3!E45*$P14</f>
        <v>0</v>
      </c>
      <c r="I14">
        <f>Sheet3!F45*$P14</f>
        <v>0</v>
      </c>
      <c r="J14">
        <f>Sheet3!G45*$P14</f>
        <v>0</v>
      </c>
      <c r="K14">
        <f>Sheet3!H45*$P14</f>
        <v>269.5</v>
      </c>
      <c r="L14">
        <f>Sheet3!I45*$P14</f>
        <v>0</v>
      </c>
      <c r="M14">
        <f>Sheet3!J45*$P14</f>
        <v>0</v>
      </c>
      <c r="N14">
        <f t="shared" ref="N14:N72" si="0">SUM(D14:M14)</f>
        <v>385</v>
      </c>
      <c r="P14">
        <v>385</v>
      </c>
      <c r="Q14" s="13" t="s">
        <v>9</v>
      </c>
    </row>
    <row r="15" spans="1:20" x14ac:dyDescent="0.25">
      <c r="A15" s="13" t="s">
        <v>11</v>
      </c>
      <c r="B15" s="13" t="s">
        <v>88</v>
      </c>
      <c r="C15" s="13">
        <v>3</v>
      </c>
      <c r="D15">
        <f>Sheet3!B46*$P15</f>
        <v>0</v>
      </c>
      <c r="E15">
        <f>Sheet3!C46*$P15</f>
        <v>0</v>
      </c>
      <c r="F15">
        <f>Sheet3!D46*$P15</f>
        <v>0</v>
      </c>
      <c r="H15">
        <f>Sheet3!E46*$P15</f>
        <v>0</v>
      </c>
      <c r="I15">
        <f>Sheet3!F46*$P15</f>
        <v>0</v>
      </c>
      <c r="J15">
        <f>Sheet3!G46*$P15</f>
        <v>0</v>
      </c>
      <c r="K15">
        <f>Sheet3!H46*$P15</f>
        <v>150</v>
      </c>
      <c r="L15">
        <f>Sheet3!I46*$P15</f>
        <v>0</v>
      </c>
      <c r="M15">
        <f>Sheet3!J46*$P15</f>
        <v>0</v>
      </c>
      <c r="N15">
        <f t="shared" si="0"/>
        <v>150</v>
      </c>
      <c r="P15">
        <f t="shared" ref="P15:P20" si="1">VLOOKUP(B15,$S$1:$T$7,2)</f>
        <v>150</v>
      </c>
      <c r="Q15" s="13" t="s">
        <v>11</v>
      </c>
    </row>
    <row r="16" spans="1:20" x14ac:dyDescent="0.25">
      <c r="A16" s="13" t="s">
        <v>91</v>
      </c>
      <c r="B16" s="13" t="s">
        <v>88</v>
      </c>
      <c r="C16" s="13">
        <v>4</v>
      </c>
      <c r="D16">
        <f>Sheet3!B47*$P16</f>
        <v>0</v>
      </c>
      <c r="E16">
        <f>Sheet3!C47*$P16</f>
        <v>0</v>
      </c>
      <c r="F16">
        <f>Sheet3!D47*$P16</f>
        <v>0</v>
      </c>
      <c r="H16">
        <f>Sheet3!E47*$P16</f>
        <v>0</v>
      </c>
      <c r="I16">
        <f>Sheet3!F47*$P16</f>
        <v>0</v>
      </c>
      <c r="J16">
        <f>Sheet3!G47*$P16</f>
        <v>0</v>
      </c>
      <c r="K16">
        <f>Sheet3!H47*$P16</f>
        <v>150</v>
      </c>
      <c r="L16">
        <f>Sheet3!I47*$P16</f>
        <v>0</v>
      </c>
      <c r="M16">
        <f>Sheet3!J47*$P16</f>
        <v>0</v>
      </c>
      <c r="N16">
        <f t="shared" si="0"/>
        <v>150</v>
      </c>
      <c r="P16">
        <f t="shared" si="1"/>
        <v>150</v>
      </c>
      <c r="Q16" s="13" t="s">
        <v>91</v>
      </c>
    </row>
    <row r="17" spans="1:18" x14ac:dyDescent="0.25">
      <c r="A17" s="13" t="s">
        <v>13</v>
      </c>
      <c r="B17" s="13" t="s">
        <v>88</v>
      </c>
      <c r="C17" s="13">
        <v>5</v>
      </c>
      <c r="D17">
        <f>Sheet3!B48*$P17</f>
        <v>0</v>
      </c>
      <c r="E17">
        <f>Sheet3!C48*$P17</f>
        <v>0</v>
      </c>
      <c r="F17">
        <f>Sheet3!D48*$P17</f>
        <v>0</v>
      </c>
      <c r="H17">
        <f>Sheet3!E48*$P17</f>
        <v>0</v>
      </c>
      <c r="I17">
        <f>Sheet3!F48*$P17</f>
        <v>0</v>
      </c>
      <c r="J17">
        <f>Sheet3!G48*$P17</f>
        <v>0</v>
      </c>
      <c r="K17">
        <f>Sheet3!H48*$P17</f>
        <v>150</v>
      </c>
      <c r="L17">
        <f>Sheet3!I48*$P17</f>
        <v>0</v>
      </c>
      <c r="M17">
        <f>Sheet3!J48*$P17</f>
        <v>0</v>
      </c>
      <c r="N17">
        <f t="shared" si="0"/>
        <v>150</v>
      </c>
      <c r="P17">
        <f t="shared" si="1"/>
        <v>150</v>
      </c>
      <c r="Q17" s="13" t="s">
        <v>13</v>
      </c>
    </row>
    <row r="18" spans="1:18" x14ac:dyDescent="0.25">
      <c r="A18" s="13" t="s">
        <v>93</v>
      </c>
      <c r="B18" s="13" t="s">
        <v>89</v>
      </c>
      <c r="C18" s="13">
        <v>6</v>
      </c>
      <c r="D18">
        <f>Sheet3!B49*$P18</f>
        <v>0</v>
      </c>
      <c r="E18">
        <f>Sheet3!C49*$P18</f>
        <v>0</v>
      </c>
      <c r="F18">
        <f>Sheet3!D49*$P18</f>
        <v>0</v>
      </c>
      <c r="H18">
        <f>Sheet3!E49*$P18</f>
        <v>0</v>
      </c>
      <c r="I18">
        <f>Sheet3!F49*$P18</f>
        <v>0</v>
      </c>
      <c r="J18">
        <f>Sheet3!G49*$P18</f>
        <v>0</v>
      </c>
      <c r="K18">
        <f>Sheet3!H49*$P18</f>
        <v>110</v>
      </c>
      <c r="L18">
        <f>Sheet3!I49*$P18</f>
        <v>0</v>
      </c>
      <c r="M18">
        <f>Sheet3!J49*$P18</f>
        <v>0</v>
      </c>
      <c r="N18">
        <f t="shared" si="0"/>
        <v>110</v>
      </c>
      <c r="P18">
        <f t="shared" si="1"/>
        <v>110</v>
      </c>
      <c r="Q18" s="13" t="s">
        <v>93</v>
      </c>
    </row>
    <row r="19" spans="1:18" x14ac:dyDescent="0.25">
      <c r="A19" s="13" t="s">
        <v>92</v>
      </c>
      <c r="B19" s="13" t="s">
        <v>90</v>
      </c>
      <c r="C19" s="13">
        <v>7</v>
      </c>
      <c r="D19">
        <f>Sheet3!B50*$P19</f>
        <v>0</v>
      </c>
      <c r="E19">
        <f>Sheet3!C50*$P19</f>
        <v>0</v>
      </c>
      <c r="F19">
        <f>Sheet3!D50*$P19</f>
        <v>0</v>
      </c>
      <c r="H19">
        <f>Sheet3!E50*$P19</f>
        <v>0</v>
      </c>
      <c r="I19">
        <f>Sheet3!F50*$P19</f>
        <v>0</v>
      </c>
      <c r="J19">
        <f>Sheet3!G50*$P19</f>
        <v>0</v>
      </c>
      <c r="K19">
        <f>Sheet3!H50*$P19</f>
        <v>70</v>
      </c>
      <c r="L19">
        <f>Sheet3!I50*$P19</f>
        <v>0</v>
      </c>
      <c r="M19">
        <f>Sheet3!J50*$P19</f>
        <v>0</v>
      </c>
      <c r="N19">
        <f t="shared" si="0"/>
        <v>70</v>
      </c>
      <c r="P19">
        <f t="shared" si="1"/>
        <v>70</v>
      </c>
      <c r="Q19" s="13" t="s">
        <v>92</v>
      </c>
    </row>
    <row r="20" spans="1:18" x14ac:dyDescent="0.25">
      <c r="A20" s="13" t="s">
        <v>91</v>
      </c>
      <c r="B20" s="13" t="s">
        <v>88</v>
      </c>
      <c r="C20" s="13">
        <v>8</v>
      </c>
      <c r="P20">
        <f t="shared" si="1"/>
        <v>150</v>
      </c>
      <c r="Q20" s="13" t="s">
        <v>91</v>
      </c>
    </row>
    <row r="21" spans="1:18" x14ac:dyDescent="0.25">
      <c r="A21" s="12"/>
      <c r="B21" s="12"/>
      <c r="C21" s="12"/>
      <c r="P21" t="s">
        <v>10</v>
      </c>
      <c r="Q21" s="12"/>
    </row>
    <row r="22" spans="1:18" x14ac:dyDescent="0.25">
      <c r="A22" s="16" t="s">
        <v>8</v>
      </c>
      <c r="B22" s="16" t="s">
        <v>8</v>
      </c>
      <c r="C22" s="16">
        <v>9</v>
      </c>
      <c r="D22">
        <f>Sheet3!B52*$P22</f>
        <v>0</v>
      </c>
      <c r="E22">
        <f>Sheet3!C52*$P22</f>
        <v>0</v>
      </c>
      <c r="F22">
        <f>Sheet3!D52*$P22</f>
        <v>0</v>
      </c>
      <c r="H22">
        <f>Sheet3!E52*$P22</f>
        <v>0</v>
      </c>
      <c r="I22">
        <f>Sheet3!F52*$P22</f>
        <v>90</v>
      </c>
      <c r="J22">
        <f>Sheet3!G52*$P22</f>
        <v>0</v>
      </c>
      <c r="K22">
        <f>Sheet3!H52*$P22</f>
        <v>60</v>
      </c>
      <c r="L22">
        <f>Sheet3!I52*$P22</f>
        <v>0</v>
      </c>
      <c r="M22">
        <f>Sheet3!J52*$P22</f>
        <v>0</v>
      </c>
      <c r="N22">
        <f t="shared" si="0"/>
        <v>150</v>
      </c>
      <c r="P22">
        <f>VLOOKUP(B22,$S$1:$T$7,2)</f>
        <v>150</v>
      </c>
      <c r="Q22" s="16" t="s">
        <v>8</v>
      </c>
    </row>
    <row r="23" spans="1:18" x14ac:dyDescent="0.25">
      <c r="A23" s="16" t="s">
        <v>102</v>
      </c>
      <c r="B23" s="16" t="s">
        <v>89</v>
      </c>
      <c r="C23" s="16">
        <v>11</v>
      </c>
      <c r="D23">
        <f>Sheet3!B54*$P23</f>
        <v>0</v>
      </c>
      <c r="E23">
        <f>Sheet3!C54*$P23</f>
        <v>0</v>
      </c>
      <c r="F23">
        <f>Sheet3!D54*$P23</f>
        <v>0</v>
      </c>
      <c r="H23">
        <f>Sheet3!E54*$P23</f>
        <v>0</v>
      </c>
      <c r="I23">
        <f>Sheet3!F54*$P23</f>
        <v>66</v>
      </c>
      <c r="J23">
        <f>Sheet3!G54*$P23</f>
        <v>0</v>
      </c>
      <c r="K23">
        <f>Sheet3!H54*$P23</f>
        <v>44</v>
      </c>
      <c r="L23">
        <f>Sheet3!I54*$P23</f>
        <v>0</v>
      </c>
      <c r="M23">
        <f>Sheet3!J54*$P23</f>
        <v>0</v>
      </c>
      <c r="N23">
        <f t="shared" si="0"/>
        <v>110</v>
      </c>
      <c r="P23">
        <f>VLOOKUP(B23,$S$1:$T$7,2)</f>
        <v>110</v>
      </c>
      <c r="Q23" s="16" t="s">
        <v>102</v>
      </c>
    </row>
    <row r="24" spans="1:18" x14ac:dyDescent="0.25">
      <c r="A24" s="16" t="s">
        <v>21</v>
      </c>
      <c r="B24" s="16" t="s">
        <v>90</v>
      </c>
      <c r="C24" s="16">
        <v>12</v>
      </c>
      <c r="D24">
        <f>Sheet3!B55*$P24</f>
        <v>0</v>
      </c>
      <c r="E24">
        <f>Sheet3!C55*$P24</f>
        <v>0</v>
      </c>
      <c r="F24">
        <f>Sheet3!D55*$P24</f>
        <v>0</v>
      </c>
      <c r="H24">
        <f>Sheet3!E55*$P24</f>
        <v>0</v>
      </c>
      <c r="I24">
        <f>Sheet3!F55*$P24</f>
        <v>42</v>
      </c>
      <c r="J24">
        <f>Sheet3!G55*$P24</f>
        <v>0</v>
      </c>
      <c r="K24">
        <f>Sheet3!H55*$P24</f>
        <v>28</v>
      </c>
      <c r="L24">
        <f>Sheet3!I55*$P24</f>
        <v>0</v>
      </c>
      <c r="M24">
        <f>Sheet3!J55*$P24</f>
        <v>0</v>
      </c>
      <c r="N24">
        <f t="shared" si="0"/>
        <v>70</v>
      </c>
      <c r="P24">
        <f>VLOOKUP(B24,$S$1:$T$7,2)</f>
        <v>70</v>
      </c>
      <c r="Q24" s="16" t="s">
        <v>21</v>
      </c>
    </row>
    <row r="25" spans="1:18" x14ac:dyDescent="0.25">
      <c r="A25" s="12"/>
      <c r="B25" s="12"/>
      <c r="C25" s="12"/>
      <c r="P25" t="s">
        <v>10</v>
      </c>
      <c r="Q25" s="12"/>
    </row>
    <row r="26" spans="1:18" x14ac:dyDescent="0.25">
      <c r="A26" s="14" t="s">
        <v>14</v>
      </c>
      <c r="B26" s="14" t="s">
        <v>86</v>
      </c>
      <c r="C26" s="14">
        <v>13</v>
      </c>
      <c r="D26">
        <f>Sheet3!B57*$P26</f>
        <v>170</v>
      </c>
      <c r="E26">
        <f>Sheet3!C57*$P26</f>
        <v>0</v>
      </c>
      <c r="F26">
        <f>Sheet3!D57*$P26</f>
        <v>34</v>
      </c>
      <c r="H26">
        <f>Sheet3!E57*$P26</f>
        <v>0</v>
      </c>
      <c r="I26">
        <f>Sheet3!F57*$P26</f>
        <v>68</v>
      </c>
      <c r="J26">
        <f>Sheet3!G57*$P26</f>
        <v>0</v>
      </c>
      <c r="K26">
        <f>Sheet3!H57*$P26</f>
        <v>68</v>
      </c>
      <c r="L26">
        <f>Sheet3!I57*$P26</f>
        <v>0</v>
      </c>
      <c r="M26">
        <f>Sheet3!J57*$P26</f>
        <v>0</v>
      </c>
      <c r="N26">
        <f t="shared" si="0"/>
        <v>340</v>
      </c>
      <c r="P26">
        <v>340</v>
      </c>
      <c r="Q26" s="14" t="s">
        <v>14</v>
      </c>
    </row>
    <row r="27" spans="1:18" x14ac:dyDescent="0.25">
      <c r="A27" s="14" t="s">
        <v>36</v>
      </c>
      <c r="B27" s="14" t="s">
        <v>87</v>
      </c>
      <c r="C27" s="14">
        <f>C26+1</f>
        <v>14</v>
      </c>
      <c r="D27">
        <f>Sheet3!B58*$P27</f>
        <v>180</v>
      </c>
      <c r="E27">
        <f>Sheet3!C58*$P27</f>
        <v>0</v>
      </c>
      <c r="F27">
        <f>Sheet3!D58*$P27</f>
        <v>0</v>
      </c>
      <c r="H27">
        <f>Sheet3!E58*$P27</f>
        <v>0</v>
      </c>
      <c r="I27">
        <f>Sheet3!F58*$P27</f>
        <v>0</v>
      </c>
      <c r="J27">
        <f>Sheet3!G58*$P27</f>
        <v>0</v>
      </c>
      <c r="K27">
        <f>Sheet3!H58*$P27</f>
        <v>0</v>
      </c>
      <c r="L27">
        <f>Sheet3!I58*$P27</f>
        <v>0</v>
      </c>
      <c r="M27">
        <f>Sheet3!J58*$P27</f>
        <v>0</v>
      </c>
      <c r="N27">
        <f t="shared" si="0"/>
        <v>180</v>
      </c>
      <c r="P27">
        <f t="shared" ref="P27:P38" si="2">VLOOKUP(B27,$S$1:$T$7,2)</f>
        <v>180</v>
      </c>
      <c r="Q27" s="14" t="s">
        <v>36</v>
      </c>
    </row>
    <row r="28" spans="1:18" x14ac:dyDescent="0.25">
      <c r="A28" s="14" t="s">
        <v>94</v>
      </c>
      <c r="B28" s="14" t="s">
        <v>88</v>
      </c>
      <c r="C28" s="14">
        <f t="shared" ref="C28:C38" si="3">C27+1</f>
        <v>15</v>
      </c>
      <c r="D28">
        <f>Sheet3!B59*$P28</f>
        <v>150</v>
      </c>
      <c r="E28">
        <f>Sheet3!C59*$P28</f>
        <v>0</v>
      </c>
      <c r="F28">
        <f>Sheet3!D59*$P28</f>
        <v>0</v>
      </c>
      <c r="H28">
        <f>Sheet3!E59*$P28</f>
        <v>0</v>
      </c>
      <c r="I28">
        <f>Sheet3!F59*$P28</f>
        <v>0</v>
      </c>
      <c r="J28">
        <f>Sheet3!G59*$P28</f>
        <v>0</v>
      </c>
      <c r="K28">
        <f>Sheet3!H59*$P28</f>
        <v>0</v>
      </c>
      <c r="L28">
        <f>Sheet3!I59*$P28</f>
        <v>0</v>
      </c>
      <c r="M28">
        <f>Sheet3!J59*$P28</f>
        <v>0</v>
      </c>
      <c r="N28">
        <f t="shared" si="0"/>
        <v>150</v>
      </c>
      <c r="P28">
        <f t="shared" si="2"/>
        <v>150</v>
      </c>
      <c r="Q28" s="14" t="s">
        <v>94</v>
      </c>
    </row>
    <row r="29" spans="1:18" x14ac:dyDescent="0.25">
      <c r="A29" s="14" t="s">
        <v>95</v>
      </c>
      <c r="B29" s="14" t="s">
        <v>88</v>
      </c>
      <c r="C29" s="14">
        <f t="shared" si="3"/>
        <v>16</v>
      </c>
      <c r="D29">
        <f>Sheet3!B60*$P29</f>
        <v>0</v>
      </c>
      <c r="E29">
        <f>Sheet3!C60*$P29</f>
        <v>0</v>
      </c>
      <c r="F29">
        <f>Sheet3!D60*$P29</f>
        <v>0</v>
      </c>
      <c r="H29">
        <f>Sheet3!E60*$P29</f>
        <v>0</v>
      </c>
      <c r="I29">
        <f>Sheet3!F60*$P29</f>
        <v>0</v>
      </c>
      <c r="J29">
        <f>Sheet3!G60*$P29</f>
        <v>0</v>
      </c>
      <c r="K29">
        <f>Sheet3!H60*$P29</f>
        <v>150</v>
      </c>
      <c r="L29">
        <f>Sheet3!I60*$P29</f>
        <v>0</v>
      </c>
      <c r="M29">
        <f>Sheet3!J60*$P29</f>
        <v>0</v>
      </c>
      <c r="N29">
        <f t="shared" si="0"/>
        <v>150</v>
      </c>
      <c r="P29">
        <f t="shared" si="2"/>
        <v>150</v>
      </c>
      <c r="Q29" s="14" t="s">
        <v>95</v>
      </c>
    </row>
    <row r="30" spans="1:18" x14ac:dyDescent="0.25">
      <c r="A30" s="14" t="s">
        <v>60</v>
      </c>
      <c r="B30" s="14" t="s">
        <v>88</v>
      </c>
      <c r="C30" s="14">
        <f t="shared" si="3"/>
        <v>17</v>
      </c>
      <c r="D30">
        <f>Sheet3!B61*$P30</f>
        <v>0</v>
      </c>
      <c r="E30">
        <f>Sheet3!C61*$P30</f>
        <v>0</v>
      </c>
      <c r="F30">
        <f>Sheet3!D61*$P30</f>
        <v>0</v>
      </c>
      <c r="H30">
        <f>Sheet3!E61*$P30</f>
        <v>0</v>
      </c>
      <c r="I30">
        <f>Sheet3!F61*$P30</f>
        <v>0</v>
      </c>
      <c r="J30">
        <f>Sheet3!G61*$P30</f>
        <v>0</v>
      </c>
      <c r="K30">
        <f>Sheet3!H61*$P30</f>
        <v>150</v>
      </c>
      <c r="L30">
        <f>Sheet3!I61*$P30</f>
        <v>0</v>
      </c>
      <c r="M30">
        <f>Sheet3!J61*$P30</f>
        <v>0</v>
      </c>
      <c r="N30">
        <f t="shared" si="0"/>
        <v>150</v>
      </c>
      <c r="P30">
        <f t="shared" si="2"/>
        <v>150</v>
      </c>
      <c r="Q30" s="14" t="s">
        <v>60</v>
      </c>
    </row>
    <row r="31" spans="1:18" x14ac:dyDescent="0.25">
      <c r="A31" s="14" t="s">
        <v>96</v>
      </c>
      <c r="B31" s="14" t="s">
        <v>88</v>
      </c>
      <c r="C31" s="14">
        <f t="shared" si="3"/>
        <v>18</v>
      </c>
      <c r="D31">
        <f>Sheet3!B62*$P31</f>
        <v>150</v>
      </c>
      <c r="E31">
        <f>Sheet3!C62*$P31</f>
        <v>0</v>
      </c>
      <c r="F31">
        <f>Sheet3!D62*$P31</f>
        <v>0</v>
      </c>
      <c r="H31">
        <f>Sheet3!E62*$P31</f>
        <v>0</v>
      </c>
      <c r="I31">
        <f>Sheet3!F62*$P31</f>
        <v>0</v>
      </c>
      <c r="J31">
        <f>Sheet3!G62*$P31</f>
        <v>0</v>
      </c>
      <c r="K31">
        <f>Sheet3!H62*$P31</f>
        <v>0</v>
      </c>
      <c r="L31">
        <f>Sheet3!I62*$P31</f>
        <v>0</v>
      </c>
      <c r="M31">
        <f>Sheet3!J62*$P31</f>
        <v>0</v>
      </c>
      <c r="N31">
        <f t="shared" si="0"/>
        <v>150</v>
      </c>
      <c r="P31">
        <f t="shared" si="2"/>
        <v>150</v>
      </c>
      <c r="Q31" s="14" t="s">
        <v>96</v>
      </c>
    </row>
    <row r="32" spans="1:18" x14ac:dyDescent="0.25">
      <c r="A32" s="14" t="s">
        <v>96</v>
      </c>
      <c r="B32" s="14" t="s">
        <v>88</v>
      </c>
      <c r="C32" s="14">
        <f t="shared" si="3"/>
        <v>19</v>
      </c>
      <c r="D32">
        <f>Sheet3!B63*$P32</f>
        <v>0</v>
      </c>
      <c r="E32">
        <f>Sheet3!C63*$P32</f>
        <v>0</v>
      </c>
      <c r="F32">
        <f>Sheet3!D63*$P32</f>
        <v>0</v>
      </c>
      <c r="H32">
        <f>Sheet3!E63*$P32</f>
        <v>0</v>
      </c>
      <c r="I32">
        <f>Sheet3!F63*$P32</f>
        <v>0</v>
      </c>
      <c r="J32">
        <f>Sheet3!G63*$P32</f>
        <v>0</v>
      </c>
      <c r="K32">
        <f>Sheet3!H63*$P32</f>
        <v>0</v>
      </c>
      <c r="L32">
        <f>Sheet3!I63*$P32</f>
        <v>0</v>
      </c>
      <c r="M32">
        <f>Sheet3!J63*$P32</f>
        <v>0</v>
      </c>
      <c r="N32">
        <f t="shared" si="0"/>
        <v>0</v>
      </c>
      <c r="P32">
        <f t="shared" si="2"/>
        <v>150</v>
      </c>
      <c r="Q32" s="14" t="s">
        <v>96</v>
      </c>
      <c r="R32" t="s">
        <v>10</v>
      </c>
    </row>
    <row r="33" spans="1:17" x14ac:dyDescent="0.25">
      <c r="A33" s="14" t="s">
        <v>37</v>
      </c>
      <c r="B33" s="14" t="s">
        <v>88</v>
      </c>
      <c r="C33" s="14">
        <f t="shared" si="3"/>
        <v>20</v>
      </c>
      <c r="D33">
        <f>Sheet3!B64*$P33</f>
        <v>150</v>
      </c>
      <c r="E33">
        <f>Sheet3!C64*$P33</f>
        <v>0</v>
      </c>
      <c r="F33">
        <f>Sheet3!D64*$P33</f>
        <v>0</v>
      </c>
      <c r="H33">
        <f>Sheet3!E64*$P33</f>
        <v>0</v>
      </c>
      <c r="I33">
        <f>Sheet3!F64*$P33</f>
        <v>0</v>
      </c>
      <c r="J33">
        <f>Sheet3!G64*$P33</f>
        <v>0</v>
      </c>
      <c r="K33">
        <f>Sheet3!H64*$P33</f>
        <v>0</v>
      </c>
      <c r="L33">
        <f>Sheet3!I64*$P33</f>
        <v>0</v>
      </c>
      <c r="M33">
        <f>Sheet3!J64*$P33</f>
        <v>0</v>
      </c>
      <c r="N33">
        <f t="shared" si="0"/>
        <v>150</v>
      </c>
      <c r="P33">
        <f t="shared" si="2"/>
        <v>150</v>
      </c>
      <c r="Q33" s="14" t="s">
        <v>37</v>
      </c>
    </row>
    <row r="34" spans="1:17" x14ac:dyDescent="0.25">
      <c r="A34" s="14" t="s">
        <v>97</v>
      </c>
      <c r="B34" s="14" t="s">
        <v>64</v>
      </c>
      <c r="C34" s="14">
        <f t="shared" si="3"/>
        <v>21</v>
      </c>
      <c r="D34">
        <f>Sheet3!B65*$P34</f>
        <v>0</v>
      </c>
      <c r="E34">
        <f>Sheet3!C65*$P34</f>
        <v>0</v>
      </c>
      <c r="F34">
        <f>Sheet3!D65*$P34</f>
        <v>0</v>
      </c>
      <c r="H34">
        <f>Sheet3!E65*$P34</f>
        <v>0</v>
      </c>
      <c r="I34">
        <f>Sheet3!F65*$P34</f>
        <v>0</v>
      </c>
      <c r="J34">
        <f>Sheet3!G65*$P34</f>
        <v>0</v>
      </c>
      <c r="K34">
        <f>Sheet3!H65*$P34</f>
        <v>45</v>
      </c>
      <c r="L34">
        <f>Sheet3!I65*$P34</f>
        <v>0</v>
      </c>
      <c r="M34">
        <f>Sheet3!J65*$P34</f>
        <v>0</v>
      </c>
      <c r="N34">
        <f t="shared" si="0"/>
        <v>45</v>
      </c>
      <c r="P34">
        <f t="shared" si="2"/>
        <v>45</v>
      </c>
      <c r="Q34" s="14" t="s">
        <v>97</v>
      </c>
    </row>
    <row r="35" spans="1:17" x14ac:dyDescent="0.25">
      <c r="A35" s="14" t="s">
        <v>42</v>
      </c>
      <c r="B35" s="14" t="s">
        <v>88</v>
      </c>
      <c r="C35" s="14">
        <f t="shared" si="3"/>
        <v>22</v>
      </c>
      <c r="D35">
        <f>Sheet3!B66*$P35</f>
        <v>0</v>
      </c>
      <c r="E35">
        <f>Sheet3!C66*$P35</f>
        <v>0</v>
      </c>
      <c r="F35">
        <f>Sheet3!D66*$P35</f>
        <v>0</v>
      </c>
      <c r="H35">
        <f>Sheet3!E66*$P35</f>
        <v>0</v>
      </c>
      <c r="I35">
        <f>Sheet3!F66*$P35</f>
        <v>150</v>
      </c>
      <c r="J35">
        <f>Sheet3!G66*$P35</f>
        <v>0</v>
      </c>
      <c r="K35">
        <f>Sheet3!H66*$P35</f>
        <v>0</v>
      </c>
      <c r="L35">
        <f>Sheet3!I66*$P35</f>
        <v>0</v>
      </c>
      <c r="M35">
        <f>Sheet3!J66*$P35</f>
        <v>0</v>
      </c>
      <c r="N35">
        <f t="shared" si="0"/>
        <v>150</v>
      </c>
      <c r="P35">
        <f t="shared" si="2"/>
        <v>150</v>
      </c>
      <c r="Q35" s="14" t="s">
        <v>42</v>
      </c>
    </row>
    <row r="36" spans="1:17" x14ac:dyDescent="0.25">
      <c r="A36" s="14" t="s">
        <v>96</v>
      </c>
      <c r="B36" s="14" t="s">
        <v>88</v>
      </c>
      <c r="C36" s="14">
        <f t="shared" si="3"/>
        <v>23</v>
      </c>
      <c r="P36">
        <f t="shared" si="2"/>
        <v>150</v>
      </c>
      <c r="Q36" s="14" t="s">
        <v>96</v>
      </c>
    </row>
    <row r="37" spans="1:17" x14ac:dyDescent="0.25">
      <c r="A37" s="14" t="s">
        <v>38</v>
      </c>
      <c r="B37" s="14" t="s">
        <v>88</v>
      </c>
      <c r="C37" s="14">
        <f t="shared" si="3"/>
        <v>24</v>
      </c>
      <c r="P37">
        <f t="shared" si="2"/>
        <v>150</v>
      </c>
      <c r="Q37" s="14" t="s">
        <v>38</v>
      </c>
    </row>
    <row r="38" spans="1:17" x14ac:dyDescent="0.25">
      <c r="A38" s="14" t="s">
        <v>98</v>
      </c>
      <c r="B38" s="14" t="s">
        <v>89</v>
      </c>
      <c r="C38" s="14">
        <f t="shared" si="3"/>
        <v>25</v>
      </c>
      <c r="P38">
        <f t="shared" si="2"/>
        <v>110</v>
      </c>
      <c r="Q38" s="14" t="s">
        <v>98</v>
      </c>
    </row>
    <row r="39" spans="1:17" x14ac:dyDescent="0.25">
      <c r="A39" s="12"/>
      <c r="B39" s="12"/>
      <c r="C39" s="12"/>
      <c r="P39" t="s">
        <v>10</v>
      </c>
      <c r="Q39" s="12"/>
    </row>
    <row r="40" spans="1:17" x14ac:dyDescent="0.25">
      <c r="A40" s="15" t="s">
        <v>48</v>
      </c>
      <c r="B40" s="15" t="s">
        <v>87</v>
      </c>
      <c r="C40" s="15">
        <v>26</v>
      </c>
      <c r="D40">
        <f>Sheet3!B68*$P40</f>
        <v>0</v>
      </c>
      <c r="E40">
        <f>Sheet3!C68*$P40</f>
        <v>54</v>
      </c>
      <c r="F40">
        <f>Sheet3!D68*$P40</f>
        <v>0</v>
      </c>
      <c r="H40">
        <f>Sheet3!E68*$P40</f>
        <v>90</v>
      </c>
      <c r="I40">
        <f>Sheet3!F68*$P40</f>
        <v>0</v>
      </c>
      <c r="J40">
        <f>Sheet3!G68*$P40</f>
        <v>36</v>
      </c>
      <c r="K40">
        <f>Sheet3!H68*$P40</f>
        <v>0</v>
      </c>
      <c r="L40">
        <f>Sheet3!I68*$P40</f>
        <v>0</v>
      </c>
      <c r="M40">
        <f>Sheet3!J68*$P40</f>
        <v>0</v>
      </c>
      <c r="N40">
        <f t="shared" si="0"/>
        <v>180</v>
      </c>
      <c r="P40">
        <f t="shared" ref="P40:P51" si="4">VLOOKUP(B40,$S$1:$T$7,2)</f>
        <v>180</v>
      </c>
      <c r="Q40" s="15" t="s">
        <v>48</v>
      </c>
    </row>
    <row r="41" spans="1:17" x14ac:dyDescent="0.25">
      <c r="A41" s="15" t="s">
        <v>96</v>
      </c>
      <c r="B41" s="15" t="s">
        <v>88</v>
      </c>
      <c r="C41" s="15">
        <f>C40+1</f>
        <v>27</v>
      </c>
      <c r="D41">
        <f>Sheet3!B69*$P41</f>
        <v>0</v>
      </c>
      <c r="E41">
        <f>Sheet3!C69*$P41</f>
        <v>0</v>
      </c>
      <c r="F41">
        <f>Sheet3!D69*$P41</f>
        <v>0</v>
      </c>
      <c r="H41">
        <f>Sheet3!E69*$P41</f>
        <v>150</v>
      </c>
      <c r="I41">
        <f>Sheet3!F69*$P41</f>
        <v>0</v>
      </c>
      <c r="J41">
        <f>Sheet3!G69*$P41</f>
        <v>0</v>
      </c>
      <c r="K41">
        <f>Sheet3!H69*$P41</f>
        <v>0</v>
      </c>
      <c r="L41">
        <f>Sheet3!I69*$P41</f>
        <v>0</v>
      </c>
      <c r="M41">
        <f>Sheet3!J69*$P41</f>
        <v>0</v>
      </c>
      <c r="N41">
        <f t="shared" si="0"/>
        <v>150</v>
      </c>
      <c r="P41">
        <f t="shared" si="4"/>
        <v>150</v>
      </c>
      <c r="Q41" s="15" t="s">
        <v>96</v>
      </c>
    </row>
    <row r="42" spans="1:17" x14ac:dyDescent="0.25">
      <c r="A42" s="15" t="s">
        <v>52</v>
      </c>
      <c r="B42" s="15" t="s">
        <v>103</v>
      </c>
      <c r="C42" s="15">
        <f t="shared" ref="C42:C51" si="5">C41+1</f>
        <v>28</v>
      </c>
      <c r="D42">
        <f>Sheet3!B70*$P42</f>
        <v>0</v>
      </c>
      <c r="E42">
        <f>Sheet3!C70*$P42</f>
        <v>0</v>
      </c>
      <c r="F42">
        <f>Sheet3!D70*$P42</f>
        <v>0</v>
      </c>
      <c r="H42">
        <f>Sheet3!E70*$P42</f>
        <v>40</v>
      </c>
      <c r="I42">
        <f>Sheet3!F70*$P42</f>
        <v>0</v>
      </c>
      <c r="J42">
        <f>Sheet3!G70*$P42</f>
        <v>0</v>
      </c>
      <c r="K42">
        <f>Sheet3!H70*$P42</f>
        <v>0</v>
      </c>
      <c r="L42">
        <f>Sheet3!I70*$P42</f>
        <v>0</v>
      </c>
      <c r="M42">
        <f>Sheet3!J70*$P42</f>
        <v>0</v>
      </c>
      <c r="N42">
        <f t="shared" si="0"/>
        <v>40</v>
      </c>
      <c r="P42">
        <f t="shared" si="4"/>
        <v>40</v>
      </c>
      <c r="Q42" s="15" t="s">
        <v>52</v>
      </c>
    </row>
    <row r="43" spans="1:17" x14ac:dyDescent="0.25">
      <c r="A43" s="15" t="s">
        <v>54</v>
      </c>
      <c r="B43" s="15" t="s">
        <v>88</v>
      </c>
      <c r="C43" s="15">
        <f t="shared" si="5"/>
        <v>29</v>
      </c>
      <c r="D43">
        <f>Sheet3!B71*$P43</f>
        <v>0</v>
      </c>
      <c r="E43">
        <f>Sheet3!C71*$P43</f>
        <v>0</v>
      </c>
      <c r="F43">
        <f>Sheet3!D71*$P43</f>
        <v>0</v>
      </c>
      <c r="H43">
        <f>Sheet3!E71*$P43</f>
        <v>150</v>
      </c>
      <c r="I43">
        <f>Sheet3!F71*$P43</f>
        <v>0</v>
      </c>
      <c r="J43">
        <f>Sheet3!G71*$P43</f>
        <v>0</v>
      </c>
      <c r="K43">
        <f>Sheet3!H71*$P43</f>
        <v>0</v>
      </c>
      <c r="L43">
        <f>Sheet3!I71*$P43</f>
        <v>0</v>
      </c>
      <c r="M43">
        <f>Sheet3!J71*$P43</f>
        <v>0</v>
      </c>
      <c r="N43">
        <f t="shared" si="0"/>
        <v>150</v>
      </c>
      <c r="P43">
        <f t="shared" si="4"/>
        <v>150</v>
      </c>
      <c r="Q43" s="15" t="s">
        <v>54</v>
      </c>
    </row>
    <row r="44" spans="1:17" x14ac:dyDescent="0.25">
      <c r="A44" s="15" t="s">
        <v>104</v>
      </c>
      <c r="B44" s="15" t="s">
        <v>88</v>
      </c>
      <c r="C44" s="15">
        <f t="shared" si="5"/>
        <v>30</v>
      </c>
      <c r="D44">
        <f>Sheet3!B72*$P44</f>
        <v>0</v>
      </c>
      <c r="E44">
        <f>Sheet3!C72*$P44</f>
        <v>0</v>
      </c>
      <c r="F44">
        <f>Sheet3!D72*$P44</f>
        <v>0</v>
      </c>
      <c r="H44">
        <f>Sheet3!E72*$P44</f>
        <v>150</v>
      </c>
      <c r="I44">
        <f>Sheet3!F72*$P44</f>
        <v>0</v>
      </c>
      <c r="J44">
        <f>Sheet3!G72*$P44</f>
        <v>0</v>
      </c>
      <c r="K44">
        <f>Sheet3!H72*$P44</f>
        <v>0</v>
      </c>
      <c r="L44">
        <f>Sheet3!I72*$P44</f>
        <v>0</v>
      </c>
      <c r="M44">
        <f>Sheet3!J72*$P44</f>
        <v>0</v>
      </c>
      <c r="N44">
        <f t="shared" si="0"/>
        <v>150</v>
      </c>
      <c r="P44">
        <f t="shared" si="4"/>
        <v>150</v>
      </c>
      <c r="Q44" s="15" t="s">
        <v>104</v>
      </c>
    </row>
    <row r="45" spans="1:17" x14ac:dyDescent="0.25">
      <c r="A45" s="15" t="s">
        <v>50</v>
      </c>
      <c r="B45" s="15" t="s">
        <v>87</v>
      </c>
      <c r="C45" s="15">
        <f t="shared" si="5"/>
        <v>31</v>
      </c>
      <c r="D45">
        <f>Sheet3!B73*$P45</f>
        <v>0</v>
      </c>
      <c r="E45">
        <f>Sheet3!C73*$P45</f>
        <v>0</v>
      </c>
      <c r="F45">
        <f>Sheet3!D73*$P45</f>
        <v>0</v>
      </c>
      <c r="H45">
        <f>Sheet3!E73*$P45</f>
        <v>180</v>
      </c>
      <c r="I45">
        <f>Sheet3!F73*$P45</f>
        <v>0</v>
      </c>
      <c r="J45">
        <f>Sheet3!G73*$P45</f>
        <v>0</v>
      </c>
      <c r="K45">
        <f>Sheet3!H73*$P45</f>
        <v>0</v>
      </c>
      <c r="L45">
        <f>Sheet3!I73*$P45</f>
        <v>0</v>
      </c>
      <c r="M45">
        <f>Sheet3!J73*$P45</f>
        <v>0</v>
      </c>
      <c r="N45">
        <f t="shared" si="0"/>
        <v>180</v>
      </c>
      <c r="P45">
        <f t="shared" si="4"/>
        <v>180</v>
      </c>
      <c r="Q45" s="15" t="s">
        <v>50</v>
      </c>
    </row>
    <row r="46" spans="1:17" x14ac:dyDescent="0.25">
      <c r="A46" s="15" t="s">
        <v>105</v>
      </c>
      <c r="B46" s="15" t="s">
        <v>106</v>
      </c>
      <c r="C46" s="15">
        <f t="shared" si="5"/>
        <v>32</v>
      </c>
      <c r="D46">
        <f>Sheet3!B74*$P46</f>
        <v>0</v>
      </c>
      <c r="E46">
        <f>Sheet3!C74*$P46</f>
        <v>45</v>
      </c>
      <c r="F46">
        <f>Sheet3!D74*$P46</f>
        <v>0</v>
      </c>
      <c r="H46">
        <f>Sheet3!E74*$P46</f>
        <v>0</v>
      </c>
      <c r="I46">
        <f>Sheet3!F74*$P46</f>
        <v>0</v>
      </c>
      <c r="J46">
        <f>Sheet3!G74*$P46</f>
        <v>0</v>
      </c>
      <c r="K46">
        <f>Sheet3!H74*$P46</f>
        <v>0</v>
      </c>
      <c r="L46">
        <f>Sheet3!I74*$P46</f>
        <v>0</v>
      </c>
      <c r="M46">
        <f>Sheet3!J74*$P46</f>
        <v>0</v>
      </c>
      <c r="N46">
        <f t="shared" si="0"/>
        <v>45</v>
      </c>
      <c r="P46">
        <f t="shared" si="4"/>
        <v>45</v>
      </c>
      <c r="Q46" s="15" t="s">
        <v>105</v>
      </c>
    </row>
    <row r="47" spans="1:17" x14ac:dyDescent="0.25">
      <c r="A47" s="15" t="s">
        <v>96</v>
      </c>
      <c r="B47" s="15" t="s">
        <v>88</v>
      </c>
      <c r="C47" s="15">
        <f t="shared" si="5"/>
        <v>33</v>
      </c>
      <c r="D47">
        <f>Sheet3!B75*$P47</f>
        <v>0</v>
      </c>
      <c r="E47">
        <f>Sheet3!C75*$P47</f>
        <v>150</v>
      </c>
      <c r="F47">
        <f>Sheet3!D75*$P47</f>
        <v>0</v>
      </c>
      <c r="H47">
        <f>Sheet3!E75*$P47</f>
        <v>0</v>
      </c>
      <c r="I47">
        <f>Sheet3!F75*$P47</f>
        <v>0</v>
      </c>
      <c r="J47">
        <f>Sheet3!G75*$P47</f>
        <v>0</v>
      </c>
      <c r="K47">
        <f>Sheet3!H75*$P47</f>
        <v>0</v>
      </c>
      <c r="L47">
        <f>Sheet3!I75*$P47</f>
        <v>0</v>
      </c>
      <c r="M47">
        <f>Sheet3!J75*$P47</f>
        <v>0</v>
      </c>
      <c r="N47">
        <f t="shared" si="0"/>
        <v>150</v>
      </c>
      <c r="P47">
        <f t="shared" si="4"/>
        <v>150</v>
      </c>
      <c r="Q47" s="15" t="s">
        <v>96</v>
      </c>
    </row>
    <row r="48" spans="1:17" x14ac:dyDescent="0.25">
      <c r="A48" s="15" t="s">
        <v>96</v>
      </c>
      <c r="B48" s="15" t="s">
        <v>88</v>
      </c>
      <c r="C48" s="15">
        <f t="shared" si="5"/>
        <v>34</v>
      </c>
      <c r="D48">
        <f>Sheet3!B76*$P48</f>
        <v>0</v>
      </c>
      <c r="E48">
        <f>Sheet3!C76*$P48</f>
        <v>150</v>
      </c>
      <c r="F48">
        <f>Sheet3!D76*$P48</f>
        <v>0</v>
      </c>
      <c r="H48">
        <f>Sheet3!E76*$P48</f>
        <v>0</v>
      </c>
      <c r="I48">
        <f>Sheet3!F76*$P48</f>
        <v>0</v>
      </c>
      <c r="J48">
        <f>Sheet3!G76*$P48</f>
        <v>0</v>
      </c>
      <c r="K48">
        <f>Sheet3!H76*$P48</f>
        <v>0</v>
      </c>
      <c r="L48">
        <f>Sheet3!I76*$P48</f>
        <v>0</v>
      </c>
      <c r="M48">
        <f>Sheet3!J76*$P48</f>
        <v>0</v>
      </c>
      <c r="N48">
        <f t="shared" si="0"/>
        <v>150</v>
      </c>
      <c r="P48">
        <f t="shared" si="4"/>
        <v>150</v>
      </c>
      <c r="Q48" s="15" t="s">
        <v>96</v>
      </c>
    </row>
    <row r="49" spans="1:17" x14ac:dyDescent="0.25">
      <c r="A49" s="15" t="s">
        <v>107</v>
      </c>
      <c r="B49" s="15" t="s">
        <v>88</v>
      </c>
      <c r="C49" s="15">
        <f t="shared" si="5"/>
        <v>35</v>
      </c>
      <c r="P49">
        <f t="shared" si="4"/>
        <v>150</v>
      </c>
      <c r="Q49" s="15" t="s">
        <v>107</v>
      </c>
    </row>
    <row r="50" spans="1:17" x14ac:dyDescent="0.25">
      <c r="A50" s="15" t="s">
        <v>96</v>
      </c>
      <c r="B50" s="15" t="s">
        <v>88</v>
      </c>
      <c r="C50" s="15">
        <f t="shared" si="5"/>
        <v>36</v>
      </c>
      <c r="P50">
        <f t="shared" si="4"/>
        <v>150</v>
      </c>
      <c r="Q50" s="15" t="s">
        <v>96</v>
      </c>
    </row>
    <row r="51" spans="1:17" x14ac:dyDescent="0.25">
      <c r="A51" s="15" t="s">
        <v>96</v>
      </c>
      <c r="B51" s="15" t="s">
        <v>88</v>
      </c>
      <c r="C51" s="15">
        <f t="shared" si="5"/>
        <v>37</v>
      </c>
      <c r="P51">
        <f t="shared" si="4"/>
        <v>150</v>
      </c>
      <c r="Q51" s="15" t="s">
        <v>96</v>
      </c>
    </row>
    <row r="52" spans="1:17" s="21" customFormat="1" x14ac:dyDescent="0.25">
      <c r="A52" s="12"/>
      <c r="B52" s="12"/>
      <c r="C52" s="15" t="s">
        <v>10</v>
      </c>
      <c r="P52" s="21" t="s">
        <v>10</v>
      </c>
      <c r="Q52" s="12"/>
    </row>
    <row r="53" spans="1:17" x14ac:dyDescent="0.25">
      <c r="A53" s="17" t="s">
        <v>52</v>
      </c>
      <c r="B53" s="17" t="s">
        <v>86</v>
      </c>
      <c r="C53" s="17">
        <v>38</v>
      </c>
      <c r="D53">
        <f>Sheet3!B78*$P53</f>
        <v>0</v>
      </c>
      <c r="E53">
        <f>Sheet3!C78*$P53</f>
        <v>0</v>
      </c>
      <c r="F53">
        <f>Sheet3!D78*$P53</f>
        <v>25</v>
      </c>
      <c r="H53">
        <f>Sheet3!E78*$P53</f>
        <v>0</v>
      </c>
      <c r="I53">
        <f>Sheet3!F78*$P53</f>
        <v>0</v>
      </c>
      <c r="J53">
        <f>Sheet3!G78*$P53</f>
        <v>175</v>
      </c>
      <c r="K53">
        <f>Sheet3!H78*$P53</f>
        <v>50</v>
      </c>
      <c r="L53">
        <f>Sheet3!I78*$P53</f>
        <v>0</v>
      </c>
      <c r="M53">
        <f>Sheet3!J78*$P53</f>
        <v>0</v>
      </c>
      <c r="N53">
        <f t="shared" si="0"/>
        <v>250</v>
      </c>
      <c r="P53">
        <v>250</v>
      </c>
      <c r="Q53" s="17" t="s">
        <v>52</v>
      </c>
    </row>
    <row r="54" spans="1:17" x14ac:dyDescent="0.25">
      <c r="A54" s="17" t="s">
        <v>58</v>
      </c>
      <c r="B54" s="17" t="s">
        <v>87</v>
      </c>
      <c r="C54" s="17">
        <f>C53+1</f>
        <v>39</v>
      </c>
      <c r="D54">
        <f>Sheet3!B79*$P54</f>
        <v>0</v>
      </c>
      <c r="E54">
        <f>Sheet3!C79*$P54</f>
        <v>0</v>
      </c>
      <c r="F54">
        <f>Sheet3!D79*$P54</f>
        <v>18</v>
      </c>
      <c r="H54">
        <f>Sheet3!E79*$P54</f>
        <v>0</v>
      </c>
      <c r="I54">
        <f>Sheet3!F79*$P54</f>
        <v>36</v>
      </c>
      <c r="J54">
        <f>Sheet3!G79*$P54</f>
        <v>0</v>
      </c>
      <c r="K54">
        <f>Sheet3!H79*$P54</f>
        <v>125.99999999999999</v>
      </c>
      <c r="L54">
        <f>Sheet3!I79*$P54</f>
        <v>0</v>
      </c>
      <c r="M54">
        <f>Sheet3!J79*$P54</f>
        <v>0</v>
      </c>
      <c r="N54">
        <f t="shared" si="0"/>
        <v>180</v>
      </c>
      <c r="P54">
        <f t="shared" ref="P54:P65" si="6">VLOOKUP(B54,$S$1:$T$7,2)</f>
        <v>180</v>
      </c>
      <c r="Q54" s="17" t="s">
        <v>58</v>
      </c>
    </row>
    <row r="55" spans="1:17" x14ac:dyDescent="0.25">
      <c r="A55" s="17" t="s">
        <v>57</v>
      </c>
      <c r="B55" s="17" t="s">
        <v>88</v>
      </c>
      <c r="C55" s="17">
        <f t="shared" ref="C55:C65" si="7">C54+1</f>
        <v>40</v>
      </c>
      <c r="D55">
        <f>Sheet3!B80*$P55</f>
        <v>0</v>
      </c>
      <c r="E55">
        <f>Sheet3!C80*$P55</f>
        <v>0</v>
      </c>
      <c r="F55">
        <f>Sheet3!D80*$P55</f>
        <v>15</v>
      </c>
      <c r="H55">
        <f>Sheet3!E80*$P55</f>
        <v>0</v>
      </c>
      <c r="I55">
        <f>Sheet3!F80*$P55</f>
        <v>45</v>
      </c>
      <c r="J55">
        <f>Sheet3!G80*$P55</f>
        <v>0</v>
      </c>
      <c r="K55">
        <f>Sheet3!H80*$P55</f>
        <v>90</v>
      </c>
      <c r="L55">
        <f>Sheet3!I80*$P55</f>
        <v>0</v>
      </c>
      <c r="M55">
        <f>Sheet3!J80*$P55</f>
        <v>0</v>
      </c>
      <c r="N55">
        <f t="shared" si="0"/>
        <v>150</v>
      </c>
      <c r="P55">
        <f t="shared" si="6"/>
        <v>150</v>
      </c>
      <c r="Q55" s="17" t="s">
        <v>57</v>
      </c>
    </row>
    <row r="56" spans="1:17" x14ac:dyDescent="0.25">
      <c r="A56" s="17" t="s">
        <v>59</v>
      </c>
      <c r="B56" s="17" t="s">
        <v>88</v>
      </c>
      <c r="C56" s="17">
        <f t="shared" si="7"/>
        <v>41</v>
      </c>
      <c r="D56">
        <f>Sheet3!B81*$P56</f>
        <v>0</v>
      </c>
      <c r="E56">
        <f>Sheet3!C81*$P56</f>
        <v>0</v>
      </c>
      <c r="F56">
        <f>Sheet3!D81*$P56</f>
        <v>15</v>
      </c>
      <c r="H56">
        <f>Sheet3!E81*$P56</f>
        <v>0</v>
      </c>
      <c r="I56">
        <f>Sheet3!F81*$P56</f>
        <v>30</v>
      </c>
      <c r="J56">
        <f>Sheet3!G81*$P56</f>
        <v>0</v>
      </c>
      <c r="K56">
        <f>Sheet3!H81*$P56</f>
        <v>105</v>
      </c>
      <c r="L56">
        <f>Sheet3!I81*$P56</f>
        <v>0</v>
      </c>
      <c r="M56">
        <f>Sheet3!J81*$P56</f>
        <v>0</v>
      </c>
      <c r="N56">
        <f t="shared" si="0"/>
        <v>150</v>
      </c>
      <c r="P56">
        <f t="shared" si="6"/>
        <v>150</v>
      </c>
      <c r="Q56" s="17" t="s">
        <v>59</v>
      </c>
    </row>
    <row r="57" spans="1:17" x14ac:dyDescent="0.25">
      <c r="A57" s="17" t="s">
        <v>85</v>
      </c>
      <c r="B57" s="17" t="s">
        <v>89</v>
      </c>
      <c r="C57" s="17">
        <f t="shared" si="7"/>
        <v>42</v>
      </c>
      <c r="D57">
        <f>Sheet3!B82*$P57</f>
        <v>0</v>
      </c>
      <c r="E57">
        <f>Sheet3!C82*$P57</f>
        <v>0</v>
      </c>
      <c r="F57">
        <f>Sheet3!D82*$P57</f>
        <v>0</v>
      </c>
      <c r="H57">
        <f>Sheet3!E82*$P57</f>
        <v>0</v>
      </c>
      <c r="I57">
        <f>Sheet3!F82*$P57</f>
        <v>0</v>
      </c>
      <c r="J57">
        <f>Sheet3!G82*$P57</f>
        <v>110</v>
      </c>
      <c r="K57">
        <f>Sheet3!H82*$P57</f>
        <v>0</v>
      </c>
      <c r="L57">
        <f>Sheet3!I82*$P57</f>
        <v>0</v>
      </c>
      <c r="M57">
        <f>Sheet3!J82*$P57</f>
        <v>0</v>
      </c>
      <c r="N57">
        <f t="shared" si="0"/>
        <v>110</v>
      </c>
      <c r="P57">
        <f t="shared" si="6"/>
        <v>110</v>
      </c>
      <c r="Q57" s="17" t="s">
        <v>85</v>
      </c>
    </row>
    <row r="58" spans="1:17" x14ac:dyDescent="0.25">
      <c r="A58" s="17" t="s">
        <v>84</v>
      </c>
      <c r="B58" s="17" t="s">
        <v>89</v>
      </c>
      <c r="C58" s="17">
        <f t="shared" si="7"/>
        <v>43</v>
      </c>
      <c r="D58">
        <f>Sheet3!B83*$P58</f>
        <v>0</v>
      </c>
      <c r="E58">
        <f>Sheet3!C83*$P58</f>
        <v>0</v>
      </c>
      <c r="F58">
        <f>Sheet3!D83*$P58</f>
        <v>0</v>
      </c>
      <c r="H58">
        <f>Sheet3!E83*$P58</f>
        <v>0</v>
      </c>
      <c r="I58">
        <f>Sheet3!F83*$P58</f>
        <v>0</v>
      </c>
      <c r="J58">
        <f>Sheet3!G83*$P58</f>
        <v>110</v>
      </c>
      <c r="K58">
        <f>Sheet3!H83*$P58</f>
        <v>0</v>
      </c>
      <c r="L58">
        <f>Sheet3!I83*$P58</f>
        <v>0</v>
      </c>
      <c r="M58">
        <f>Sheet3!J83*$P58</f>
        <v>0</v>
      </c>
      <c r="N58">
        <f t="shared" si="0"/>
        <v>110</v>
      </c>
      <c r="P58">
        <f t="shared" si="6"/>
        <v>110</v>
      </c>
      <c r="Q58" s="17" t="s">
        <v>84</v>
      </c>
    </row>
    <row r="59" spans="1:17" x14ac:dyDescent="0.25">
      <c r="A59" s="17" t="s">
        <v>53</v>
      </c>
      <c r="B59" s="17" t="s">
        <v>87</v>
      </c>
      <c r="C59" s="17">
        <f t="shared" si="7"/>
        <v>44</v>
      </c>
      <c r="D59">
        <f>Sheet3!B84*$P59</f>
        <v>0</v>
      </c>
      <c r="E59">
        <f>Sheet3!C84*$P59</f>
        <v>0</v>
      </c>
      <c r="F59">
        <f>Sheet3!D84*$P59</f>
        <v>0</v>
      </c>
      <c r="H59">
        <f>Sheet3!E84*$P59</f>
        <v>0</v>
      </c>
      <c r="I59">
        <f>Sheet3!F84*$P59</f>
        <v>0</v>
      </c>
      <c r="J59">
        <f>Sheet3!G84*$P59</f>
        <v>180</v>
      </c>
      <c r="K59">
        <f>Sheet3!H84*$P59</f>
        <v>0</v>
      </c>
      <c r="L59">
        <f>Sheet3!I84*$P59</f>
        <v>0</v>
      </c>
      <c r="M59">
        <f>Sheet3!J84*$P59</f>
        <v>0</v>
      </c>
      <c r="N59">
        <f t="shared" si="0"/>
        <v>180</v>
      </c>
      <c r="P59">
        <f t="shared" si="6"/>
        <v>180</v>
      </c>
      <c r="Q59" s="17" t="s">
        <v>53</v>
      </c>
    </row>
    <row r="60" spans="1:17" x14ac:dyDescent="0.25">
      <c r="A60" s="17" t="s">
        <v>56</v>
      </c>
      <c r="B60" s="17" t="s">
        <v>88</v>
      </c>
      <c r="C60" s="17">
        <f t="shared" si="7"/>
        <v>45</v>
      </c>
      <c r="D60">
        <f>Sheet3!B85*$P60</f>
        <v>0</v>
      </c>
      <c r="E60">
        <f>Sheet3!C85*$P60</f>
        <v>0</v>
      </c>
      <c r="F60">
        <f>Sheet3!D85*$P60</f>
        <v>0</v>
      </c>
      <c r="H60">
        <f>Sheet3!E85*$P60</f>
        <v>0</v>
      </c>
      <c r="I60">
        <f>Sheet3!F85*$P60</f>
        <v>0</v>
      </c>
      <c r="J60">
        <f>Sheet3!G85*$P60</f>
        <v>150</v>
      </c>
      <c r="K60">
        <f>Sheet3!H85*$P60</f>
        <v>0</v>
      </c>
      <c r="L60">
        <f>Sheet3!I85*$P60</f>
        <v>0</v>
      </c>
      <c r="M60">
        <f>Sheet3!J85*$P60</f>
        <v>0</v>
      </c>
      <c r="N60">
        <f t="shared" si="0"/>
        <v>150</v>
      </c>
      <c r="P60">
        <f t="shared" si="6"/>
        <v>150</v>
      </c>
      <c r="Q60" s="17" t="s">
        <v>56</v>
      </c>
    </row>
    <row r="61" spans="1:17" x14ac:dyDescent="0.25">
      <c r="A61" s="17" t="s">
        <v>54</v>
      </c>
      <c r="B61" s="17" t="s">
        <v>89</v>
      </c>
      <c r="C61" s="17">
        <f t="shared" si="7"/>
        <v>46</v>
      </c>
      <c r="D61">
        <f>Sheet3!B86*$P61</f>
        <v>0</v>
      </c>
      <c r="E61">
        <f>Sheet3!C86*$P61</f>
        <v>0</v>
      </c>
      <c r="F61">
        <f>Sheet3!D86*$P61</f>
        <v>0</v>
      </c>
      <c r="H61">
        <f>Sheet3!E86*$P61</f>
        <v>0</v>
      </c>
      <c r="I61">
        <f>Sheet3!F86*$P61</f>
        <v>0</v>
      </c>
      <c r="J61">
        <f>Sheet3!G86*$P61</f>
        <v>110</v>
      </c>
      <c r="K61">
        <f>Sheet3!H86*$P61</f>
        <v>0</v>
      </c>
      <c r="L61">
        <f>Sheet3!I86*$P61</f>
        <v>0</v>
      </c>
      <c r="M61">
        <f>Sheet3!J86*$P61</f>
        <v>0</v>
      </c>
      <c r="N61">
        <f t="shared" si="0"/>
        <v>110</v>
      </c>
      <c r="P61">
        <f t="shared" si="6"/>
        <v>110</v>
      </c>
      <c r="Q61" s="17" t="s">
        <v>54</v>
      </c>
    </row>
    <row r="62" spans="1:17" x14ac:dyDescent="0.25">
      <c r="A62" s="17" t="s">
        <v>55</v>
      </c>
      <c r="B62" s="17" t="s">
        <v>88</v>
      </c>
      <c r="C62" s="17">
        <f t="shared" si="7"/>
        <v>47</v>
      </c>
      <c r="D62">
        <f>Sheet3!B87*$P62</f>
        <v>0</v>
      </c>
      <c r="E62">
        <f>Sheet3!C87*$P62</f>
        <v>0</v>
      </c>
      <c r="F62">
        <f>Sheet3!D87*$P62</f>
        <v>0</v>
      </c>
      <c r="H62">
        <f>Sheet3!E87*$P62</f>
        <v>0</v>
      </c>
      <c r="I62">
        <f>Sheet3!F87*$P62</f>
        <v>0</v>
      </c>
      <c r="J62">
        <f>Sheet3!G87*$P62</f>
        <v>150</v>
      </c>
      <c r="K62">
        <f>Sheet3!H87*$P62</f>
        <v>0</v>
      </c>
      <c r="L62">
        <f>Sheet3!I87*$P62</f>
        <v>0</v>
      </c>
      <c r="M62">
        <f>Sheet3!J87*$P62</f>
        <v>0</v>
      </c>
      <c r="N62">
        <f t="shared" si="0"/>
        <v>150</v>
      </c>
      <c r="P62">
        <f t="shared" si="6"/>
        <v>150</v>
      </c>
      <c r="Q62" s="17" t="s">
        <v>55</v>
      </c>
    </row>
    <row r="63" spans="1:17" x14ac:dyDescent="0.25">
      <c r="A63" s="17" t="s">
        <v>52</v>
      </c>
      <c r="B63" s="17" t="s">
        <v>90</v>
      </c>
      <c r="C63" s="17">
        <f t="shared" si="7"/>
        <v>48</v>
      </c>
      <c r="D63">
        <f>Sheet3!B88*$P63</f>
        <v>0</v>
      </c>
      <c r="E63">
        <f>Sheet3!C88*$P63</f>
        <v>0</v>
      </c>
      <c r="F63">
        <f>Sheet3!D88*$P63</f>
        <v>0</v>
      </c>
      <c r="H63">
        <f>Sheet3!E88*$P63</f>
        <v>0</v>
      </c>
      <c r="I63">
        <f>Sheet3!F88*$P63</f>
        <v>0</v>
      </c>
      <c r="J63">
        <f>Sheet3!G88*$P63</f>
        <v>70</v>
      </c>
      <c r="K63">
        <f>Sheet3!H88*$P63</f>
        <v>0</v>
      </c>
      <c r="L63">
        <f>Sheet3!I88*$P63</f>
        <v>0</v>
      </c>
      <c r="M63">
        <f>Sheet3!J88*$P63</f>
        <v>0</v>
      </c>
      <c r="N63">
        <f t="shared" si="0"/>
        <v>70</v>
      </c>
      <c r="P63">
        <f t="shared" si="6"/>
        <v>70</v>
      </c>
      <c r="Q63" s="17" t="s">
        <v>52</v>
      </c>
    </row>
    <row r="64" spans="1:17" x14ac:dyDescent="0.25">
      <c r="A64" s="17" t="s">
        <v>84</v>
      </c>
      <c r="B64" s="17" t="s">
        <v>89</v>
      </c>
      <c r="C64" s="17">
        <f t="shared" si="7"/>
        <v>49</v>
      </c>
      <c r="P64">
        <f t="shared" si="6"/>
        <v>110</v>
      </c>
      <c r="Q64" s="17" t="s">
        <v>84</v>
      </c>
    </row>
    <row r="65" spans="1:20" x14ac:dyDescent="0.25">
      <c r="A65" s="17" t="s">
        <v>91</v>
      </c>
      <c r="B65" s="17" t="s">
        <v>88</v>
      </c>
      <c r="C65" s="17">
        <f t="shared" si="7"/>
        <v>50</v>
      </c>
      <c r="P65">
        <f t="shared" si="6"/>
        <v>150</v>
      </c>
      <c r="Q65" s="17" t="s">
        <v>91</v>
      </c>
    </row>
    <row r="66" spans="1:20" x14ac:dyDescent="0.25">
      <c r="A66" s="12"/>
      <c r="B66" s="12"/>
      <c r="C66" s="12"/>
      <c r="P66" t="s">
        <v>10</v>
      </c>
      <c r="Q66" s="12"/>
    </row>
    <row r="67" spans="1:20" x14ac:dyDescent="0.25">
      <c r="A67" s="12" t="s">
        <v>61</v>
      </c>
      <c r="B67" s="12" t="s">
        <v>86</v>
      </c>
      <c r="C67" s="12">
        <v>51</v>
      </c>
      <c r="D67">
        <f>Sheet3!B90*$P67</f>
        <v>0</v>
      </c>
      <c r="E67">
        <f>Sheet3!C90*$P67</f>
        <v>0</v>
      </c>
      <c r="F67">
        <f>Sheet3!D90*$P67</f>
        <v>0</v>
      </c>
      <c r="H67">
        <f>Sheet3!E90*$P67</f>
        <v>0</v>
      </c>
      <c r="I67">
        <f>Sheet3!F90*$P67</f>
        <v>0</v>
      </c>
      <c r="J67">
        <f>Sheet3!G90*$P67</f>
        <v>0</v>
      </c>
      <c r="K67">
        <f>Sheet3!H90*$P67</f>
        <v>240</v>
      </c>
      <c r="L67">
        <f>Sheet3!I90*$P67</f>
        <v>0</v>
      </c>
      <c r="M67">
        <f>Sheet3!J90*$P67</f>
        <v>0</v>
      </c>
      <c r="N67">
        <f t="shared" si="0"/>
        <v>240</v>
      </c>
      <c r="P67">
        <v>240</v>
      </c>
      <c r="Q67" s="12" t="s">
        <v>61</v>
      </c>
    </row>
    <row r="68" spans="1:20" x14ac:dyDescent="0.25">
      <c r="A68" s="12" t="s">
        <v>62</v>
      </c>
      <c r="B68" s="12" t="s">
        <v>88</v>
      </c>
      <c r="C68" s="12">
        <f>C67+1</f>
        <v>52</v>
      </c>
      <c r="D68">
        <f>Sheet3!B91*$P68</f>
        <v>0</v>
      </c>
      <c r="E68">
        <f>Sheet3!C91*$P68</f>
        <v>0</v>
      </c>
      <c r="F68">
        <f>Sheet3!D91*$P68</f>
        <v>0</v>
      </c>
      <c r="H68">
        <f>Sheet3!E91*$P68</f>
        <v>0</v>
      </c>
      <c r="I68">
        <f>Sheet3!F91*$P68</f>
        <v>0</v>
      </c>
      <c r="J68">
        <f>Sheet3!G91*$P68</f>
        <v>0</v>
      </c>
      <c r="K68">
        <f>Sheet3!H91*$P68</f>
        <v>150</v>
      </c>
      <c r="L68">
        <f>Sheet3!I91*$P68</f>
        <v>0</v>
      </c>
      <c r="M68">
        <f>Sheet3!J91*$P68</f>
        <v>0</v>
      </c>
      <c r="N68">
        <f t="shared" si="0"/>
        <v>150</v>
      </c>
      <c r="P68">
        <f>VLOOKUP(B68,$S$1:$T$7,2)</f>
        <v>150</v>
      </c>
      <c r="Q68" s="12" t="s">
        <v>62</v>
      </c>
    </row>
    <row r="69" spans="1:20" x14ac:dyDescent="0.25">
      <c r="A69" s="12" t="s">
        <v>99</v>
      </c>
      <c r="B69" s="12" t="s">
        <v>88</v>
      </c>
      <c r="C69" s="12">
        <f>C68+1</f>
        <v>53</v>
      </c>
      <c r="D69">
        <f>Sheet3!B92*$P69</f>
        <v>0</v>
      </c>
      <c r="E69">
        <f>Sheet3!C92*$P69</f>
        <v>0</v>
      </c>
      <c r="F69">
        <f>Sheet3!D92*$P69</f>
        <v>0</v>
      </c>
      <c r="H69">
        <f>Sheet3!E92*$P69</f>
        <v>0</v>
      </c>
      <c r="I69">
        <f>Sheet3!F92*$P69</f>
        <v>0</v>
      </c>
      <c r="J69">
        <f>Sheet3!G92*$P69</f>
        <v>0</v>
      </c>
      <c r="K69">
        <f>Sheet3!H92*$P69</f>
        <v>150</v>
      </c>
      <c r="L69">
        <f>Sheet3!I92*$P69</f>
        <v>0</v>
      </c>
      <c r="M69">
        <f>Sheet3!J92*$P69</f>
        <v>0</v>
      </c>
      <c r="N69">
        <f t="shared" si="0"/>
        <v>150</v>
      </c>
      <c r="P69">
        <f>VLOOKUP(B69,$S$1:$T$7,2)</f>
        <v>150</v>
      </c>
      <c r="Q69" s="12" t="s">
        <v>99</v>
      </c>
    </row>
    <row r="70" spans="1:20" x14ac:dyDescent="0.25">
      <c r="A70" s="12" t="s">
        <v>36</v>
      </c>
      <c r="B70" s="12" t="s">
        <v>88</v>
      </c>
      <c r="C70" s="12">
        <f>C69+1</f>
        <v>54</v>
      </c>
      <c r="D70">
        <f>Sheet3!B93*$P70</f>
        <v>0</v>
      </c>
      <c r="E70">
        <f>Sheet3!C93*$P70</f>
        <v>0</v>
      </c>
      <c r="F70">
        <f>Sheet3!D93*$P70</f>
        <v>0</v>
      </c>
      <c r="H70">
        <f>Sheet3!E93*$P70</f>
        <v>0</v>
      </c>
      <c r="I70">
        <f>Sheet3!F93*$P70</f>
        <v>0</v>
      </c>
      <c r="J70">
        <f>Sheet3!G93*$P70</f>
        <v>0</v>
      </c>
      <c r="K70">
        <f>Sheet3!H93*$P70</f>
        <v>150</v>
      </c>
      <c r="L70">
        <f>Sheet3!I93*$P70</f>
        <v>0</v>
      </c>
      <c r="M70">
        <f>Sheet3!J93*$P70</f>
        <v>0</v>
      </c>
      <c r="N70">
        <f t="shared" si="0"/>
        <v>150</v>
      </c>
      <c r="P70">
        <f>VLOOKUP(B70,$S$1:$T$7,2)</f>
        <v>150</v>
      </c>
      <c r="Q70" s="12" t="s">
        <v>36</v>
      </c>
    </row>
    <row r="71" spans="1:20" x14ac:dyDescent="0.25">
      <c r="A71" s="12" t="s">
        <v>100</v>
      </c>
      <c r="B71" s="12" t="s">
        <v>64</v>
      </c>
      <c r="C71" s="12">
        <f>C70+1</f>
        <v>55</v>
      </c>
      <c r="D71">
        <f>Sheet3!B94*$P71</f>
        <v>0</v>
      </c>
      <c r="E71">
        <f>Sheet3!C94*$P71</f>
        <v>0</v>
      </c>
      <c r="F71">
        <f>Sheet3!D94*$P71</f>
        <v>0</v>
      </c>
      <c r="H71">
        <f>Sheet3!E94*$P71</f>
        <v>0</v>
      </c>
      <c r="I71">
        <f>Sheet3!F94*$P71</f>
        <v>0</v>
      </c>
      <c r="J71">
        <f>Sheet3!G94*$P71</f>
        <v>0</v>
      </c>
      <c r="K71">
        <f>Sheet3!H94*$P71</f>
        <v>45</v>
      </c>
      <c r="L71">
        <f>Sheet3!I94*$P71</f>
        <v>0</v>
      </c>
      <c r="M71">
        <f>Sheet3!J94*$P71</f>
        <v>0</v>
      </c>
      <c r="N71">
        <f t="shared" si="0"/>
        <v>45</v>
      </c>
      <c r="P71">
        <f>VLOOKUP(B71,$S$1:$T$7,2)</f>
        <v>45</v>
      </c>
      <c r="Q71" s="12" t="s">
        <v>100</v>
      </c>
    </row>
    <row r="72" spans="1:20" x14ac:dyDescent="0.25">
      <c r="A72" s="12" t="s">
        <v>101</v>
      </c>
      <c r="B72" s="12" t="s">
        <v>89</v>
      </c>
      <c r="C72" s="12">
        <f>C71+1</f>
        <v>56</v>
      </c>
      <c r="D72">
        <f>Sheet3!B95*$P72</f>
        <v>0</v>
      </c>
      <c r="E72">
        <f>Sheet3!C95*$P72</f>
        <v>0</v>
      </c>
      <c r="F72">
        <f>Sheet3!D95*$P72</f>
        <v>0</v>
      </c>
      <c r="H72">
        <f>Sheet3!E95*$P72</f>
        <v>0</v>
      </c>
      <c r="I72">
        <f>Sheet3!F95*$P72</f>
        <v>0</v>
      </c>
      <c r="J72">
        <f>Sheet3!G95*$P72</f>
        <v>0</v>
      </c>
      <c r="K72">
        <f>Sheet3!H95*$P72</f>
        <v>0</v>
      </c>
      <c r="L72">
        <f>Sheet3!I95*$P72</f>
        <v>0</v>
      </c>
      <c r="M72">
        <f>Sheet3!J95*$P72</f>
        <v>0</v>
      </c>
      <c r="N72">
        <f t="shared" si="0"/>
        <v>0</v>
      </c>
      <c r="P72">
        <f>VLOOKUP(B72,$S$1:$T$7,2)</f>
        <v>110</v>
      </c>
      <c r="Q72" s="12" t="s">
        <v>101</v>
      </c>
      <c r="R72" t="s">
        <v>10</v>
      </c>
    </row>
    <row r="74" spans="1:20" x14ac:dyDescent="0.25">
      <c r="D74">
        <f>SUM(D12:D72)</f>
        <v>1027</v>
      </c>
      <c r="E74">
        <f t="shared" ref="E74:M74" si="8">SUM(E12:E72)</f>
        <v>429</v>
      </c>
      <c r="F74">
        <f t="shared" si="8"/>
        <v>205.5</v>
      </c>
      <c r="H74">
        <f t="shared" si="8"/>
        <v>820</v>
      </c>
      <c r="I74">
        <f t="shared" si="8"/>
        <v>587</v>
      </c>
      <c r="J74">
        <f t="shared" si="8"/>
        <v>1211</v>
      </c>
      <c r="K74">
        <f t="shared" si="8"/>
        <v>2670.5</v>
      </c>
      <c r="L74">
        <f t="shared" si="8"/>
        <v>0</v>
      </c>
      <c r="M74">
        <f t="shared" si="8"/>
        <v>0</v>
      </c>
      <c r="N74" t="s">
        <v>10</v>
      </c>
      <c r="P74">
        <f>SUM(D74:M74)</f>
        <v>6950</v>
      </c>
    </row>
    <row r="75" spans="1:20" x14ac:dyDescent="0.25">
      <c r="D75">
        <f>D74/$P$74</f>
        <v>0.14776978417266187</v>
      </c>
      <c r="E75">
        <f t="shared" ref="E75:M75" si="9">E74/$P$74</f>
        <v>6.1726618705035971E-2</v>
      </c>
      <c r="F75">
        <f t="shared" si="9"/>
        <v>2.9568345323741006E-2</v>
      </c>
      <c r="H75">
        <f t="shared" si="9"/>
        <v>0.11798561151079137</v>
      </c>
      <c r="I75">
        <f t="shared" si="9"/>
        <v>8.446043165467626E-2</v>
      </c>
      <c r="J75">
        <f t="shared" si="9"/>
        <v>0.17424460431654676</v>
      </c>
      <c r="K75">
        <f t="shared" si="9"/>
        <v>0.38424460431654678</v>
      </c>
      <c r="L75">
        <f t="shared" si="9"/>
        <v>0</v>
      </c>
      <c r="M75">
        <f t="shared" si="9"/>
        <v>0</v>
      </c>
      <c r="P75">
        <f>SUM(D75:M75)</f>
        <v>1</v>
      </c>
    </row>
    <row r="76" spans="1:20" x14ac:dyDescent="0.25">
      <c r="R76" t="s">
        <v>10</v>
      </c>
      <c r="S76" t="s">
        <v>10</v>
      </c>
      <c r="T76" t="s">
        <v>10</v>
      </c>
    </row>
    <row r="77" spans="1:20" x14ac:dyDescent="0.25">
      <c r="D77" s="12" t="str">
        <f t="shared" ref="D77:K77" si="10">D9</f>
        <v>RAC</v>
      </c>
      <c r="E77" s="12" t="str">
        <f t="shared" si="10"/>
        <v>GPG</v>
      </c>
      <c r="F77" s="12" t="str">
        <f t="shared" si="10"/>
        <v>ENA</v>
      </c>
      <c r="G77" s="12"/>
      <c r="H77" s="12" t="str">
        <f t="shared" si="10"/>
        <v>EES</v>
      </c>
      <c r="I77" s="12" t="str">
        <f t="shared" si="10"/>
        <v>EI</v>
      </c>
      <c r="J77" s="12" t="str">
        <f t="shared" si="10"/>
        <v>EBS</v>
      </c>
      <c r="K77" s="12" t="str">
        <f t="shared" si="10"/>
        <v xml:space="preserve"> </v>
      </c>
      <c r="L77" s="12" t="s">
        <v>10</v>
      </c>
      <c r="M77" s="12" t="s">
        <v>10</v>
      </c>
      <c r="N77" s="12" t="str">
        <f>N9</f>
        <v>Total</v>
      </c>
      <c r="R77" s="12" t="s">
        <v>10</v>
      </c>
      <c r="S77" t="s">
        <v>10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abSelected="1" workbookViewId="0">
      <selection activeCell="B8" sqref="B8"/>
    </sheetView>
  </sheetViews>
  <sheetFormatPr defaultRowHeight="13.2" x14ac:dyDescent="0.25"/>
  <sheetData>
    <row r="1" spans="1:19" x14ac:dyDescent="0.25">
      <c r="R1" t="s">
        <v>90</v>
      </c>
      <c r="S1">
        <v>70</v>
      </c>
    </row>
    <row r="2" spans="1:19" x14ac:dyDescent="0.25">
      <c r="R2" t="s">
        <v>89</v>
      </c>
      <c r="S2">
        <v>110</v>
      </c>
    </row>
    <row r="3" spans="1:19" x14ac:dyDescent="0.25">
      <c r="R3" t="s">
        <v>87</v>
      </c>
      <c r="S3">
        <v>180</v>
      </c>
    </row>
    <row r="4" spans="1:19" x14ac:dyDescent="0.25">
      <c r="R4" t="s">
        <v>88</v>
      </c>
      <c r="S4">
        <v>150</v>
      </c>
    </row>
    <row r="5" spans="1:19" x14ac:dyDescent="0.25">
      <c r="R5" t="s">
        <v>64</v>
      </c>
      <c r="S5">
        <v>45</v>
      </c>
    </row>
    <row r="6" spans="1:19" x14ac:dyDescent="0.25">
      <c r="R6" t="s">
        <v>103</v>
      </c>
      <c r="S6">
        <v>40</v>
      </c>
    </row>
    <row r="7" spans="1:19" x14ac:dyDescent="0.25">
      <c r="R7" t="s">
        <v>108</v>
      </c>
      <c r="S7">
        <v>45</v>
      </c>
    </row>
    <row r="9" spans="1:19" x14ac:dyDescent="0.25">
      <c r="D9" s="12" t="s">
        <v>109</v>
      </c>
      <c r="E9" s="12" t="s">
        <v>110</v>
      </c>
      <c r="F9" s="12" t="s">
        <v>111</v>
      </c>
      <c r="G9" s="12" t="s">
        <v>112</v>
      </c>
      <c r="H9" s="12" t="s">
        <v>80</v>
      </c>
      <c r="I9" s="12" t="s">
        <v>81</v>
      </c>
      <c r="J9" s="12" t="s">
        <v>82</v>
      </c>
      <c r="K9" s="12" t="s">
        <v>10</v>
      </c>
      <c r="L9" s="12"/>
      <c r="M9" s="12"/>
      <c r="N9" s="12" t="s">
        <v>34</v>
      </c>
    </row>
    <row r="12" spans="1:19" x14ac:dyDescent="0.25">
      <c r="A12" s="12" t="s">
        <v>7</v>
      </c>
      <c r="B12" s="12"/>
      <c r="C12" s="12">
        <v>1</v>
      </c>
      <c r="D12">
        <f>Sheet3!B43*$P12</f>
        <v>150</v>
      </c>
      <c r="E12">
        <f>Sheet3!C43*$P12</f>
        <v>30</v>
      </c>
      <c r="F12">
        <f>Sheet3!D43*$P12</f>
        <v>60</v>
      </c>
      <c r="H12">
        <f>Sheet3!E43*$P12</f>
        <v>60</v>
      </c>
      <c r="I12">
        <f>Sheet3!F43*$P12</f>
        <v>60</v>
      </c>
      <c r="J12">
        <f>Sheet3!G43*$P12</f>
        <v>120</v>
      </c>
      <c r="K12">
        <f>Sheet3!H43*$P12</f>
        <v>120</v>
      </c>
      <c r="L12">
        <f>Sheet3!I43*$P12</f>
        <v>0</v>
      </c>
      <c r="M12">
        <f>Sheet3!J43*$P12</f>
        <v>0</v>
      </c>
      <c r="N12">
        <f>SUM(D12:M12)</f>
        <v>600</v>
      </c>
      <c r="P12">
        <v>600</v>
      </c>
      <c r="Q12" s="12" t="s">
        <v>7</v>
      </c>
    </row>
    <row r="13" spans="1:19" x14ac:dyDescent="0.25">
      <c r="A13" s="12"/>
      <c r="B13" s="12"/>
      <c r="C13" s="12"/>
      <c r="Q13" s="12"/>
    </row>
    <row r="14" spans="1:19" x14ac:dyDescent="0.25">
      <c r="A14" s="13" t="s">
        <v>9</v>
      </c>
      <c r="B14" s="13" t="s">
        <v>86</v>
      </c>
      <c r="C14" s="13">
        <v>2</v>
      </c>
      <c r="D14">
        <f>Sheet3!B45*$P14</f>
        <v>77</v>
      </c>
      <c r="E14">
        <f>Sheet3!C45*$P14</f>
        <v>0</v>
      </c>
      <c r="F14">
        <f>Sheet3!D45*$P14</f>
        <v>38.5</v>
      </c>
      <c r="H14">
        <f>Sheet3!E45*$P14</f>
        <v>0</v>
      </c>
      <c r="I14">
        <f>Sheet3!F45*$P14</f>
        <v>0</v>
      </c>
      <c r="J14">
        <f>Sheet3!G45*$P14</f>
        <v>0</v>
      </c>
      <c r="K14">
        <f>Sheet3!H45*$P14</f>
        <v>269.5</v>
      </c>
      <c r="L14">
        <f>Sheet3!I45*$P14</f>
        <v>0</v>
      </c>
      <c r="M14">
        <f>Sheet3!J45*$P14</f>
        <v>0</v>
      </c>
      <c r="N14">
        <f t="shared" ref="N14:N72" si="0">SUM(D14:M14)</f>
        <v>385</v>
      </c>
      <c r="P14">
        <v>385</v>
      </c>
      <c r="Q14" s="13" t="s">
        <v>9</v>
      </c>
    </row>
    <row r="15" spans="1:19" x14ac:dyDescent="0.25">
      <c r="A15" s="13" t="s">
        <v>11</v>
      </c>
      <c r="B15" s="13" t="s">
        <v>88</v>
      </c>
      <c r="C15" s="13">
        <v>3</v>
      </c>
      <c r="D15" t="e">
        <f>Sheet3!B46*$P15</f>
        <v>#N/A</v>
      </c>
      <c r="E15" t="e">
        <f>Sheet3!C46*$P15</f>
        <v>#N/A</v>
      </c>
      <c r="F15" t="e">
        <f>Sheet3!D46*$P15</f>
        <v>#N/A</v>
      </c>
      <c r="H15" t="e">
        <f>Sheet3!E46*$P15</f>
        <v>#N/A</v>
      </c>
      <c r="I15" t="e">
        <f>Sheet3!F46*$P15</f>
        <v>#N/A</v>
      </c>
      <c r="J15" t="e">
        <f>Sheet3!G46*$P15</f>
        <v>#N/A</v>
      </c>
      <c r="K15" t="e">
        <f>Sheet3!H46*$P15</f>
        <v>#N/A</v>
      </c>
      <c r="L15" t="e">
        <f>Sheet3!I46*$P15</f>
        <v>#N/A</v>
      </c>
      <c r="M15" t="e">
        <f>Sheet3!J46*$P15</f>
        <v>#N/A</v>
      </c>
      <c r="N15" t="e">
        <f t="shared" si="0"/>
        <v>#N/A</v>
      </c>
      <c r="P15" t="e">
        <f t="shared" ref="P15:P20" si="1">VLOOKUP(B15,$S$1:$T$7,2)</f>
        <v>#N/A</v>
      </c>
      <c r="Q15" s="13" t="s">
        <v>11</v>
      </c>
    </row>
    <row r="16" spans="1:19" x14ac:dyDescent="0.25">
      <c r="A16" s="13" t="s">
        <v>91</v>
      </c>
      <c r="B16" s="13" t="s">
        <v>88</v>
      </c>
      <c r="C16" s="13">
        <v>4</v>
      </c>
      <c r="D16" t="e">
        <f>Sheet3!B47*$P16</f>
        <v>#N/A</v>
      </c>
      <c r="E16" t="e">
        <f>Sheet3!C47*$P16</f>
        <v>#N/A</v>
      </c>
      <c r="F16" t="e">
        <f>Sheet3!D47*$P16</f>
        <v>#N/A</v>
      </c>
      <c r="H16" t="e">
        <f>Sheet3!E47*$P16</f>
        <v>#N/A</v>
      </c>
      <c r="I16" t="e">
        <f>Sheet3!F47*$P16</f>
        <v>#N/A</v>
      </c>
      <c r="J16" t="e">
        <f>Sheet3!G47*$P16</f>
        <v>#N/A</v>
      </c>
      <c r="K16" t="e">
        <f>Sheet3!H47*$P16</f>
        <v>#N/A</v>
      </c>
      <c r="L16" t="e">
        <f>Sheet3!I47*$P16</f>
        <v>#N/A</v>
      </c>
      <c r="M16" t="e">
        <f>Sheet3!J47*$P16</f>
        <v>#N/A</v>
      </c>
      <c r="N16" t="e">
        <f t="shared" si="0"/>
        <v>#N/A</v>
      </c>
      <c r="P16" t="e">
        <f t="shared" si="1"/>
        <v>#N/A</v>
      </c>
      <c r="Q16" s="13" t="s">
        <v>91</v>
      </c>
    </row>
    <row r="17" spans="1:17" x14ac:dyDescent="0.25">
      <c r="A17" s="13" t="s">
        <v>13</v>
      </c>
      <c r="B17" s="13" t="s">
        <v>88</v>
      </c>
      <c r="C17" s="13">
        <v>5</v>
      </c>
      <c r="D17" t="e">
        <f>Sheet3!B48*$P17</f>
        <v>#N/A</v>
      </c>
      <c r="E17" t="e">
        <f>Sheet3!C48*$P17</f>
        <v>#N/A</v>
      </c>
      <c r="F17" t="e">
        <f>Sheet3!D48*$P17</f>
        <v>#N/A</v>
      </c>
      <c r="H17" t="e">
        <f>Sheet3!E48*$P17</f>
        <v>#N/A</v>
      </c>
      <c r="I17" t="e">
        <f>Sheet3!F48*$P17</f>
        <v>#N/A</v>
      </c>
      <c r="J17" t="e">
        <f>Sheet3!G48*$P17</f>
        <v>#N/A</v>
      </c>
      <c r="K17" t="e">
        <f>Sheet3!H48*$P17</f>
        <v>#N/A</v>
      </c>
      <c r="L17" t="e">
        <f>Sheet3!I48*$P17</f>
        <v>#N/A</v>
      </c>
      <c r="M17" t="e">
        <f>Sheet3!J48*$P17</f>
        <v>#N/A</v>
      </c>
      <c r="N17" t="e">
        <f t="shared" si="0"/>
        <v>#N/A</v>
      </c>
      <c r="P17" t="e">
        <f t="shared" si="1"/>
        <v>#N/A</v>
      </c>
      <c r="Q17" s="13" t="s">
        <v>13</v>
      </c>
    </row>
    <row r="18" spans="1:17" x14ac:dyDescent="0.25">
      <c r="A18" s="13" t="s">
        <v>93</v>
      </c>
      <c r="B18" s="13" t="s">
        <v>89</v>
      </c>
      <c r="C18" s="13">
        <v>6</v>
      </c>
      <c r="D18" t="e">
        <f>Sheet3!B49*$P18</f>
        <v>#N/A</v>
      </c>
      <c r="E18" t="e">
        <f>Sheet3!C49*$P18</f>
        <v>#N/A</v>
      </c>
      <c r="F18" t="e">
        <f>Sheet3!D49*$P18</f>
        <v>#N/A</v>
      </c>
      <c r="H18" t="e">
        <f>Sheet3!E49*$P18</f>
        <v>#N/A</v>
      </c>
      <c r="I18" t="e">
        <f>Sheet3!F49*$P18</f>
        <v>#N/A</v>
      </c>
      <c r="J18" t="e">
        <f>Sheet3!G49*$P18</f>
        <v>#N/A</v>
      </c>
      <c r="K18" t="e">
        <f>Sheet3!H49*$P18</f>
        <v>#N/A</v>
      </c>
      <c r="L18" t="e">
        <f>Sheet3!I49*$P18</f>
        <v>#N/A</v>
      </c>
      <c r="M18" t="e">
        <f>Sheet3!J49*$P18</f>
        <v>#N/A</v>
      </c>
      <c r="N18" t="e">
        <f t="shared" si="0"/>
        <v>#N/A</v>
      </c>
      <c r="P18" t="e">
        <f t="shared" si="1"/>
        <v>#N/A</v>
      </c>
      <c r="Q18" s="13" t="s">
        <v>93</v>
      </c>
    </row>
    <row r="19" spans="1:17" x14ac:dyDescent="0.25">
      <c r="A19" s="13" t="s">
        <v>92</v>
      </c>
      <c r="B19" s="13" t="s">
        <v>90</v>
      </c>
      <c r="C19" s="13">
        <v>7</v>
      </c>
      <c r="D19" t="e">
        <f>Sheet3!B50*$P19</f>
        <v>#N/A</v>
      </c>
      <c r="E19" t="e">
        <f>Sheet3!C50*$P19</f>
        <v>#N/A</v>
      </c>
      <c r="F19" t="e">
        <f>Sheet3!D50*$P19</f>
        <v>#N/A</v>
      </c>
      <c r="H19" t="e">
        <f>Sheet3!E50*$P19</f>
        <v>#N/A</v>
      </c>
      <c r="I19" t="e">
        <f>Sheet3!F50*$P19</f>
        <v>#N/A</v>
      </c>
      <c r="J19" t="e">
        <f>Sheet3!G50*$P19</f>
        <v>#N/A</v>
      </c>
      <c r="K19" t="e">
        <f>Sheet3!H50*$P19</f>
        <v>#N/A</v>
      </c>
      <c r="L19" t="e">
        <f>Sheet3!I50*$P19</f>
        <v>#N/A</v>
      </c>
      <c r="M19" t="e">
        <f>Sheet3!J50*$P19</f>
        <v>#N/A</v>
      </c>
      <c r="N19" t="e">
        <f t="shared" si="0"/>
        <v>#N/A</v>
      </c>
      <c r="P19" t="e">
        <f t="shared" si="1"/>
        <v>#N/A</v>
      </c>
      <c r="Q19" s="13" t="s">
        <v>92</v>
      </c>
    </row>
    <row r="20" spans="1:17" x14ac:dyDescent="0.25">
      <c r="A20" s="13" t="s">
        <v>91</v>
      </c>
      <c r="B20" s="13" t="s">
        <v>88</v>
      </c>
      <c r="C20" s="13">
        <v>8</v>
      </c>
      <c r="P20" t="e">
        <f t="shared" si="1"/>
        <v>#N/A</v>
      </c>
      <c r="Q20" s="13" t="s">
        <v>91</v>
      </c>
    </row>
    <row r="21" spans="1:17" x14ac:dyDescent="0.25">
      <c r="A21" s="12"/>
      <c r="B21" s="12"/>
      <c r="C21" s="12"/>
      <c r="P21" t="s">
        <v>10</v>
      </c>
      <c r="Q21" s="12"/>
    </row>
    <row r="22" spans="1:17" x14ac:dyDescent="0.25">
      <c r="A22" s="16" t="s">
        <v>8</v>
      </c>
      <c r="B22" s="16" t="s">
        <v>8</v>
      </c>
      <c r="C22" s="16">
        <v>9</v>
      </c>
      <c r="D22" t="e">
        <f>Sheet3!B52*$P22</f>
        <v>#N/A</v>
      </c>
      <c r="E22" t="e">
        <f>Sheet3!C52*$P22</f>
        <v>#N/A</v>
      </c>
      <c r="F22" t="e">
        <f>Sheet3!D52*$P22</f>
        <v>#N/A</v>
      </c>
      <c r="H22" t="e">
        <f>Sheet3!E52*$P22</f>
        <v>#N/A</v>
      </c>
      <c r="I22" t="e">
        <f>Sheet3!F52*$P22</f>
        <v>#N/A</v>
      </c>
      <c r="J22" t="e">
        <f>Sheet3!G52*$P22</f>
        <v>#N/A</v>
      </c>
      <c r="K22" t="e">
        <f>Sheet3!H52*$P22</f>
        <v>#N/A</v>
      </c>
      <c r="L22" t="e">
        <f>Sheet3!I52*$P22</f>
        <v>#N/A</v>
      </c>
      <c r="M22" t="e">
        <f>Sheet3!J52*$P22</f>
        <v>#N/A</v>
      </c>
      <c r="N22" t="e">
        <f t="shared" si="0"/>
        <v>#N/A</v>
      </c>
      <c r="P22" t="e">
        <f>VLOOKUP(B22,$S$1:$T$7,2)</f>
        <v>#N/A</v>
      </c>
      <c r="Q22" s="16" t="s">
        <v>8</v>
      </c>
    </row>
    <row r="23" spans="1:17" x14ac:dyDescent="0.25">
      <c r="A23" s="16" t="s">
        <v>102</v>
      </c>
      <c r="B23" s="16" t="s">
        <v>89</v>
      </c>
      <c r="C23" s="16">
        <v>11</v>
      </c>
      <c r="D23" t="e">
        <f>Sheet3!B54*$P23</f>
        <v>#N/A</v>
      </c>
      <c r="E23" t="e">
        <f>Sheet3!C54*$P23</f>
        <v>#N/A</v>
      </c>
      <c r="F23" t="e">
        <f>Sheet3!D54*$P23</f>
        <v>#N/A</v>
      </c>
      <c r="H23" t="e">
        <f>Sheet3!E54*$P23</f>
        <v>#N/A</v>
      </c>
      <c r="I23" t="e">
        <f>Sheet3!F54*$P23</f>
        <v>#N/A</v>
      </c>
      <c r="J23" t="e">
        <f>Sheet3!G54*$P23</f>
        <v>#N/A</v>
      </c>
      <c r="K23" t="e">
        <f>Sheet3!H54*$P23</f>
        <v>#N/A</v>
      </c>
      <c r="L23" t="e">
        <f>Sheet3!I54*$P23</f>
        <v>#N/A</v>
      </c>
      <c r="M23" t="e">
        <f>Sheet3!J54*$P23</f>
        <v>#N/A</v>
      </c>
      <c r="N23" t="e">
        <f t="shared" si="0"/>
        <v>#N/A</v>
      </c>
      <c r="P23" t="e">
        <f>VLOOKUP(B23,$S$1:$T$7,2)</f>
        <v>#N/A</v>
      </c>
      <c r="Q23" s="16" t="s">
        <v>102</v>
      </c>
    </row>
    <row r="24" spans="1:17" x14ac:dyDescent="0.25">
      <c r="A24" s="16" t="s">
        <v>21</v>
      </c>
      <c r="B24" s="16" t="s">
        <v>90</v>
      </c>
      <c r="C24" s="16">
        <v>12</v>
      </c>
      <c r="D24" t="e">
        <f>Sheet3!B55*$P24</f>
        <v>#N/A</v>
      </c>
      <c r="E24" t="e">
        <f>Sheet3!C55*$P24</f>
        <v>#N/A</v>
      </c>
      <c r="F24" t="e">
        <f>Sheet3!D55*$P24</f>
        <v>#N/A</v>
      </c>
      <c r="H24" t="e">
        <f>Sheet3!E55*$P24</f>
        <v>#N/A</v>
      </c>
      <c r="I24" t="e">
        <f>Sheet3!F55*$P24</f>
        <v>#N/A</v>
      </c>
      <c r="J24" t="e">
        <f>Sheet3!G55*$P24</f>
        <v>#N/A</v>
      </c>
      <c r="K24" t="e">
        <f>Sheet3!H55*$P24</f>
        <v>#N/A</v>
      </c>
      <c r="L24" t="e">
        <f>Sheet3!I55*$P24</f>
        <v>#N/A</v>
      </c>
      <c r="M24" t="e">
        <f>Sheet3!J55*$P24</f>
        <v>#N/A</v>
      </c>
      <c r="N24" t="e">
        <f t="shared" si="0"/>
        <v>#N/A</v>
      </c>
      <c r="P24" t="e">
        <f>VLOOKUP(B24,$S$1:$T$7,2)</f>
        <v>#N/A</v>
      </c>
      <c r="Q24" s="16" t="s">
        <v>21</v>
      </c>
    </row>
    <row r="25" spans="1:17" x14ac:dyDescent="0.25">
      <c r="A25" s="12"/>
      <c r="B25" s="12"/>
      <c r="C25" s="12"/>
      <c r="P25" t="s">
        <v>10</v>
      </c>
      <c r="Q25" s="12"/>
    </row>
    <row r="26" spans="1:17" x14ac:dyDescent="0.25">
      <c r="A26" s="14" t="s">
        <v>14</v>
      </c>
      <c r="B26" s="14" t="s">
        <v>86</v>
      </c>
      <c r="C26" s="14">
        <v>13</v>
      </c>
      <c r="D26">
        <f>Sheet3!B57*$P26</f>
        <v>170</v>
      </c>
      <c r="E26">
        <f>Sheet3!C57*$P26</f>
        <v>0</v>
      </c>
      <c r="F26">
        <f>Sheet3!D57*$P26</f>
        <v>34</v>
      </c>
      <c r="H26">
        <f>Sheet3!E57*$P26</f>
        <v>0</v>
      </c>
      <c r="I26">
        <f>Sheet3!F57*$P26</f>
        <v>68</v>
      </c>
      <c r="J26">
        <f>Sheet3!G57*$P26</f>
        <v>0</v>
      </c>
      <c r="K26">
        <f>Sheet3!H57*$P26</f>
        <v>68</v>
      </c>
      <c r="L26">
        <f>Sheet3!I57*$P26</f>
        <v>0</v>
      </c>
      <c r="M26">
        <f>Sheet3!J57*$P26</f>
        <v>0</v>
      </c>
      <c r="N26">
        <f t="shared" si="0"/>
        <v>340</v>
      </c>
      <c r="P26">
        <v>340</v>
      </c>
      <c r="Q26" s="14" t="s">
        <v>14</v>
      </c>
    </row>
    <row r="27" spans="1:17" x14ac:dyDescent="0.25">
      <c r="A27" s="14" t="s">
        <v>36</v>
      </c>
      <c r="B27" s="14" t="s">
        <v>87</v>
      </c>
      <c r="C27" s="14">
        <f>C26+1</f>
        <v>14</v>
      </c>
      <c r="D27" t="e">
        <f>Sheet3!B58*$P27</f>
        <v>#N/A</v>
      </c>
      <c r="E27" t="e">
        <f>Sheet3!C58*$P27</f>
        <v>#N/A</v>
      </c>
      <c r="F27" t="e">
        <f>Sheet3!D58*$P27</f>
        <v>#N/A</v>
      </c>
      <c r="H27" t="e">
        <f>Sheet3!E58*$P27</f>
        <v>#N/A</v>
      </c>
      <c r="I27" t="e">
        <f>Sheet3!F58*$P27</f>
        <v>#N/A</v>
      </c>
      <c r="J27" t="e">
        <f>Sheet3!G58*$P27</f>
        <v>#N/A</v>
      </c>
      <c r="K27" t="e">
        <f>Sheet3!H58*$P27</f>
        <v>#N/A</v>
      </c>
      <c r="L27" t="e">
        <f>Sheet3!I58*$P27</f>
        <v>#N/A</v>
      </c>
      <c r="M27" t="e">
        <f>Sheet3!J58*$P27</f>
        <v>#N/A</v>
      </c>
      <c r="N27" t="e">
        <f t="shared" si="0"/>
        <v>#N/A</v>
      </c>
      <c r="P27" t="e">
        <f t="shared" ref="P27:P38" si="2">VLOOKUP(B27,$S$1:$T$7,2)</f>
        <v>#N/A</v>
      </c>
      <c r="Q27" s="14" t="s">
        <v>36</v>
      </c>
    </row>
    <row r="28" spans="1:17" x14ac:dyDescent="0.25">
      <c r="A28" s="14" t="s">
        <v>94</v>
      </c>
      <c r="B28" s="14" t="s">
        <v>88</v>
      </c>
      <c r="C28" s="14">
        <f t="shared" ref="C28:C38" si="3">C27+1</f>
        <v>15</v>
      </c>
      <c r="D28" t="e">
        <f>Sheet3!B59*$P28</f>
        <v>#N/A</v>
      </c>
      <c r="E28" t="e">
        <f>Sheet3!C59*$P28</f>
        <v>#N/A</v>
      </c>
      <c r="F28" t="e">
        <f>Sheet3!D59*$P28</f>
        <v>#N/A</v>
      </c>
      <c r="H28" t="e">
        <f>Sheet3!E59*$P28</f>
        <v>#N/A</v>
      </c>
      <c r="I28" t="e">
        <f>Sheet3!F59*$P28</f>
        <v>#N/A</v>
      </c>
      <c r="J28" t="e">
        <f>Sheet3!G59*$P28</f>
        <v>#N/A</v>
      </c>
      <c r="K28" t="e">
        <f>Sheet3!H59*$P28</f>
        <v>#N/A</v>
      </c>
      <c r="L28" t="e">
        <f>Sheet3!I59*$P28</f>
        <v>#N/A</v>
      </c>
      <c r="M28" t="e">
        <f>Sheet3!J59*$P28</f>
        <v>#N/A</v>
      </c>
      <c r="N28" t="e">
        <f t="shared" si="0"/>
        <v>#N/A</v>
      </c>
      <c r="P28" t="e">
        <f t="shared" si="2"/>
        <v>#N/A</v>
      </c>
      <c r="Q28" s="14" t="s">
        <v>94</v>
      </c>
    </row>
    <row r="29" spans="1:17" x14ac:dyDescent="0.25">
      <c r="A29" s="14" t="s">
        <v>95</v>
      </c>
      <c r="B29" s="14" t="s">
        <v>88</v>
      </c>
      <c r="C29" s="14">
        <f t="shared" si="3"/>
        <v>16</v>
      </c>
      <c r="D29" t="e">
        <f>Sheet3!B60*$P29</f>
        <v>#N/A</v>
      </c>
      <c r="E29" t="e">
        <f>Sheet3!C60*$P29</f>
        <v>#N/A</v>
      </c>
      <c r="F29" t="e">
        <f>Sheet3!D60*$P29</f>
        <v>#N/A</v>
      </c>
      <c r="H29" t="e">
        <f>Sheet3!E60*$P29</f>
        <v>#N/A</v>
      </c>
      <c r="I29" t="e">
        <f>Sheet3!F60*$P29</f>
        <v>#N/A</v>
      </c>
      <c r="J29" t="e">
        <f>Sheet3!G60*$P29</f>
        <v>#N/A</v>
      </c>
      <c r="K29" t="e">
        <f>Sheet3!H60*$P29</f>
        <v>#N/A</v>
      </c>
      <c r="L29" t="e">
        <f>Sheet3!I60*$P29</f>
        <v>#N/A</v>
      </c>
      <c r="M29" t="e">
        <f>Sheet3!J60*$P29</f>
        <v>#N/A</v>
      </c>
      <c r="N29" t="e">
        <f t="shared" si="0"/>
        <v>#N/A</v>
      </c>
      <c r="P29" t="e">
        <f t="shared" si="2"/>
        <v>#N/A</v>
      </c>
      <c r="Q29" s="14" t="s">
        <v>95</v>
      </c>
    </row>
    <row r="30" spans="1:17" x14ac:dyDescent="0.25">
      <c r="A30" s="14" t="s">
        <v>60</v>
      </c>
      <c r="B30" s="14" t="s">
        <v>88</v>
      </c>
      <c r="C30" s="14">
        <f t="shared" si="3"/>
        <v>17</v>
      </c>
      <c r="D30" t="e">
        <f>Sheet3!B61*$P30</f>
        <v>#N/A</v>
      </c>
      <c r="E30" t="e">
        <f>Sheet3!C61*$P30</f>
        <v>#N/A</v>
      </c>
      <c r="F30" t="e">
        <f>Sheet3!D61*$P30</f>
        <v>#N/A</v>
      </c>
      <c r="H30" t="e">
        <f>Sheet3!E61*$P30</f>
        <v>#N/A</v>
      </c>
      <c r="I30" t="e">
        <f>Sheet3!F61*$P30</f>
        <v>#N/A</v>
      </c>
      <c r="J30" t="e">
        <f>Sheet3!G61*$P30</f>
        <v>#N/A</v>
      </c>
      <c r="K30" t="e">
        <f>Sheet3!H61*$P30</f>
        <v>#N/A</v>
      </c>
      <c r="L30" t="e">
        <f>Sheet3!I61*$P30</f>
        <v>#N/A</v>
      </c>
      <c r="M30" t="e">
        <f>Sheet3!J61*$P30</f>
        <v>#N/A</v>
      </c>
      <c r="N30" t="e">
        <f t="shared" si="0"/>
        <v>#N/A</v>
      </c>
      <c r="P30" t="e">
        <f t="shared" si="2"/>
        <v>#N/A</v>
      </c>
      <c r="Q30" s="14" t="s">
        <v>60</v>
      </c>
    </row>
    <row r="31" spans="1:17" x14ac:dyDescent="0.25">
      <c r="A31" s="14" t="s">
        <v>96</v>
      </c>
      <c r="B31" s="14" t="s">
        <v>88</v>
      </c>
      <c r="C31" s="14">
        <f t="shared" si="3"/>
        <v>18</v>
      </c>
      <c r="D31" t="e">
        <f>Sheet3!B62*$P31</f>
        <v>#N/A</v>
      </c>
      <c r="E31" t="e">
        <f>Sheet3!C62*$P31</f>
        <v>#N/A</v>
      </c>
      <c r="F31" t="e">
        <f>Sheet3!D62*$P31</f>
        <v>#N/A</v>
      </c>
      <c r="H31" t="e">
        <f>Sheet3!E62*$P31</f>
        <v>#N/A</v>
      </c>
      <c r="I31" t="e">
        <f>Sheet3!F62*$P31</f>
        <v>#N/A</v>
      </c>
      <c r="J31" t="e">
        <f>Sheet3!G62*$P31</f>
        <v>#N/A</v>
      </c>
      <c r="K31" t="e">
        <f>Sheet3!H62*$P31</f>
        <v>#N/A</v>
      </c>
      <c r="L31" t="e">
        <f>Sheet3!I62*$P31</f>
        <v>#N/A</v>
      </c>
      <c r="M31" t="e">
        <f>Sheet3!J62*$P31</f>
        <v>#N/A</v>
      </c>
      <c r="N31" t="e">
        <f t="shared" si="0"/>
        <v>#N/A</v>
      </c>
      <c r="P31" t="e">
        <f t="shared" si="2"/>
        <v>#N/A</v>
      </c>
      <c r="Q31" s="14" t="s">
        <v>96</v>
      </c>
    </row>
    <row r="32" spans="1:17" x14ac:dyDescent="0.25">
      <c r="A32" s="14" t="s">
        <v>96</v>
      </c>
      <c r="B32" s="14" t="s">
        <v>88</v>
      </c>
      <c r="C32" s="14">
        <f t="shared" si="3"/>
        <v>19</v>
      </c>
      <c r="D32" t="e">
        <f>Sheet3!B63*$P32</f>
        <v>#N/A</v>
      </c>
      <c r="E32" t="e">
        <f>Sheet3!C63*$P32</f>
        <v>#N/A</v>
      </c>
      <c r="F32" t="e">
        <f>Sheet3!D63*$P32</f>
        <v>#N/A</v>
      </c>
      <c r="H32" t="e">
        <f>Sheet3!E63*$P32</f>
        <v>#N/A</v>
      </c>
      <c r="I32" t="e">
        <f>Sheet3!F63*$P32</f>
        <v>#N/A</v>
      </c>
      <c r="J32" t="e">
        <f>Sheet3!G63*$P32</f>
        <v>#N/A</v>
      </c>
      <c r="K32" t="e">
        <f>Sheet3!H63*$P32</f>
        <v>#N/A</v>
      </c>
      <c r="L32" t="e">
        <f>Sheet3!I63*$P32</f>
        <v>#N/A</v>
      </c>
      <c r="M32" t="e">
        <f>Sheet3!J63*$P32</f>
        <v>#N/A</v>
      </c>
      <c r="N32" t="e">
        <f t="shared" si="0"/>
        <v>#N/A</v>
      </c>
      <c r="P32" t="e">
        <f t="shared" si="2"/>
        <v>#N/A</v>
      </c>
      <c r="Q32" s="14" t="s">
        <v>96</v>
      </c>
    </row>
    <row r="33" spans="1:17" x14ac:dyDescent="0.25">
      <c r="A33" s="14" t="s">
        <v>37</v>
      </c>
      <c r="B33" s="14" t="s">
        <v>88</v>
      </c>
      <c r="C33" s="14">
        <f t="shared" si="3"/>
        <v>20</v>
      </c>
      <c r="D33" t="e">
        <f>Sheet3!B64*$P33</f>
        <v>#N/A</v>
      </c>
      <c r="E33" t="e">
        <f>Sheet3!C64*$P33</f>
        <v>#N/A</v>
      </c>
      <c r="F33" t="e">
        <f>Sheet3!D64*$P33</f>
        <v>#N/A</v>
      </c>
      <c r="H33" t="e">
        <f>Sheet3!E64*$P33</f>
        <v>#N/A</v>
      </c>
      <c r="I33" t="e">
        <f>Sheet3!F64*$P33</f>
        <v>#N/A</v>
      </c>
      <c r="J33" t="e">
        <f>Sheet3!G64*$P33</f>
        <v>#N/A</v>
      </c>
      <c r="K33" t="e">
        <f>Sheet3!H64*$P33</f>
        <v>#N/A</v>
      </c>
      <c r="L33" t="e">
        <f>Sheet3!I64*$P33</f>
        <v>#N/A</v>
      </c>
      <c r="M33" t="e">
        <f>Sheet3!J64*$P33</f>
        <v>#N/A</v>
      </c>
      <c r="N33" t="e">
        <f t="shared" si="0"/>
        <v>#N/A</v>
      </c>
      <c r="P33" t="e">
        <f t="shared" si="2"/>
        <v>#N/A</v>
      </c>
      <c r="Q33" s="14" t="s">
        <v>37</v>
      </c>
    </row>
    <row r="34" spans="1:17" x14ac:dyDescent="0.25">
      <c r="A34" s="14" t="s">
        <v>97</v>
      </c>
      <c r="B34" s="14" t="s">
        <v>64</v>
      </c>
      <c r="C34" s="14">
        <f t="shared" si="3"/>
        <v>21</v>
      </c>
      <c r="D34" t="e">
        <f>Sheet3!B65*$P34</f>
        <v>#N/A</v>
      </c>
      <c r="E34" t="e">
        <f>Sheet3!C65*$P34</f>
        <v>#N/A</v>
      </c>
      <c r="F34" t="e">
        <f>Sheet3!D65*$P34</f>
        <v>#N/A</v>
      </c>
      <c r="H34" t="e">
        <f>Sheet3!E65*$P34</f>
        <v>#N/A</v>
      </c>
      <c r="I34" t="e">
        <f>Sheet3!F65*$P34</f>
        <v>#N/A</v>
      </c>
      <c r="J34" t="e">
        <f>Sheet3!G65*$P34</f>
        <v>#N/A</v>
      </c>
      <c r="K34" t="e">
        <f>Sheet3!H65*$P34</f>
        <v>#N/A</v>
      </c>
      <c r="L34" t="e">
        <f>Sheet3!I65*$P34</f>
        <v>#N/A</v>
      </c>
      <c r="M34" t="e">
        <f>Sheet3!J65*$P34</f>
        <v>#N/A</v>
      </c>
      <c r="N34" t="e">
        <f t="shared" si="0"/>
        <v>#N/A</v>
      </c>
      <c r="P34" t="e">
        <f t="shared" si="2"/>
        <v>#N/A</v>
      </c>
      <c r="Q34" s="14" t="s">
        <v>97</v>
      </c>
    </row>
    <row r="35" spans="1:17" x14ac:dyDescent="0.25">
      <c r="A35" s="14" t="s">
        <v>42</v>
      </c>
      <c r="B35" s="14" t="s">
        <v>88</v>
      </c>
      <c r="C35" s="14">
        <f t="shared" si="3"/>
        <v>22</v>
      </c>
      <c r="D35" t="e">
        <f>Sheet3!B66*$P35</f>
        <v>#N/A</v>
      </c>
      <c r="E35" t="e">
        <f>Sheet3!C66*$P35</f>
        <v>#N/A</v>
      </c>
      <c r="F35" t="e">
        <f>Sheet3!D66*$P35</f>
        <v>#N/A</v>
      </c>
      <c r="H35" t="e">
        <f>Sheet3!E66*$P35</f>
        <v>#N/A</v>
      </c>
      <c r="I35" t="e">
        <f>Sheet3!F66*$P35</f>
        <v>#N/A</v>
      </c>
      <c r="J35" t="e">
        <f>Sheet3!G66*$P35</f>
        <v>#N/A</v>
      </c>
      <c r="K35" t="e">
        <f>Sheet3!H66*$P35</f>
        <v>#N/A</v>
      </c>
      <c r="L35" t="e">
        <f>Sheet3!I66*$P35</f>
        <v>#N/A</v>
      </c>
      <c r="M35" t="e">
        <f>Sheet3!J66*$P35</f>
        <v>#N/A</v>
      </c>
      <c r="N35" t="e">
        <f t="shared" si="0"/>
        <v>#N/A</v>
      </c>
      <c r="P35" t="e">
        <f t="shared" si="2"/>
        <v>#N/A</v>
      </c>
      <c r="Q35" s="14" t="s">
        <v>42</v>
      </c>
    </row>
    <row r="36" spans="1:17" x14ac:dyDescent="0.25">
      <c r="A36" s="14" t="s">
        <v>96</v>
      </c>
      <c r="B36" s="14" t="s">
        <v>88</v>
      </c>
      <c r="C36" s="14">
        <f t="shared" si="3"/>
        <v>23</v>
      </c>
      <c r="P36" t="e">
        <f t="shared" si="2"/>
        <v>#N/A</v>
      </c>
      <c r="Q36" s="14" t="s">
        <v>96</v>
      </c>
    </row>
    <row r="37" spans="1:17" x14ac:dyDescent="0.25">
      <c r="A37" s="14" t="s">
        <v>38</v>
      </c>
      <c r="B37" s="14" t="s">
        <v>88</v>
      </c>
      <c r="C37" s="14">
        <f t="shared" si="3"/>
        <v>24</v>
      </c>
      <c r="P37" t="e">
        <f t="shared" si="2"/>
        <v>#N/A</v>
      </c>
      <c r="Q37" s="14" t="s">
        <v>38</v>
      </c>
    </row>
    <row r="38" spans="1:17" x14ac:dyDescent="0.25">
      <c r="A38" s="14" t="s">
        <v>98</v>
      </c>
      <c r="B38" s="14" t="s">
        <v>89</v>
      </c>
      <c r="C38" s="14">
        <f t="shared" si="3"/>
        <v>25</v>
      </c>
      <c r="P38" t="e">
        <f t="shared" si="2"/>
        <v>#N/A</v>
      </c>
      <c r="Q38" s="14" t="s">
        <v>98</v>
      </c>
    </row>
    <row r="39" spans="1:17" x14ac:dyDescent="0.25">
      <c r="A39" s="12"/>
      <c r="B39" s="12"/>
      <c r="C39" s="12"/>
      <c r="P39" t="s">
        <v>10</v>
      </c>
      <c r="Q39" s="12"/>
    </row>
    <row r="40" spans="1:17" x14ac:dyDescent="0.25">
      <c r="A40" s="15" t="s">
        <v>48</v>
      </c>
      <c r="B40" s="15" t="s">
        <v>87</v>
      </c>
      <c r="C40" s="15">
        <v>26</v>
      </c>
      <c r="D40" t="e">
        <f>Sheet3!B68*$P40</f>
        <v>#N/A</v>
      </c>
      <c r="E40" t="e">
        <f>Sheet3!C68*$P40</f>
        <v>#N/A</v>
      </c>
      <c r="F40" t="e">
        <f>Sheet3!D68*$P40</f>
        <v>#N/A</v>
      </c>
      <c r="H40" t="e">
        <f>Sheet3!E68*$P40</f>
        <v>#N/A</v>
      </c>
      <c r="I40" t="e">
        <f>Sheet3!F68*$P40</f>
        <v>#N/A</v>
      </c>
      <c r="J40" t="e">
        <f>Sheet3!G68*$P40</f>
        <v>#N/A</v>
      </c>
      <c r="K40" t="e">
        <f>Sheet3!H68*$P40</f>
        <v>#N/A</v>
      </c>
      <c r="L40" t="e">
        <f>Sheet3!I68*$P40</f>
        <v>#N/A</v>
      </c>
      <c r="M40" t="e">
        <f>Sheet3!J68*$P40</f>
        <v>#N/A</v>
      </c>
      <c r="N40" t="e">
        <f t="shared" si="0"/>
        <v>#N/A</v>
      </c>
      <c r="P40" t="e">
        <f t="shared" ref="P40:P51" si="4">VLOOKUP(B40,$S$1:$T$7,2)</f>
        <v>#N/A</v>
      </c>
      <c r="Q40" s="15" t="s">
        <v>48</v>
      </c>
    </row>
    <row r="41" spans="1:17" x14ac:dyDescent="0.25">
      <c r="A41" s="15" t="s">
        <v>96</v>
      </c>
      <c r="B41" s="15" t="s">
        <v>88</v>
      </c>
      <c r="C41" s="15">
        <f>C40+1</f>
        <v>27</v>
      </c>
      <c r="D41" t="e">
        <f>Sheet3!B69*$P41</f>
        <v>#N/A</v>
      </c>
      <c r="E41" t="e">
        <f>Sheet3!C69*$P41</f>
        <v>#N/A</v>
      </c>
      <c r="F41" t="e">
        <f>Sheet3!D69*$P41</f>
        <v>#N/A</v>
      </c>
      <c r="H41" t="e">
        <f>Sheet3!E69*$P41</f>
        <v>#N/A</v>
      </c>
      <c r="I41" t="e">
        <f>Sheet3!F69*$P41</f>
        <v>#N/A</v>
      </c>
      <c r="J41" t="e">
        <f>Sheet3!G69*$P41</f>
        <v>#N/A</v>
      </c>
      <c r="K41" t="e">
        <f>Sheet3!H69*$P41</f>
        <v>#N/A</v>
      </c>
      <c r="L41" t="e">
        <f>Sheet3!I69*$P41</f>
        <v>#N/A</v>
      </c>
      <c r="M41" t="e">
        <f>Sheet3!J69*$P41</f>
        <v>#N/A</v>
      </c>
      <c r="N41" t="e">
        <f t="shared" si="0"/>
        <v>#N/A</v>
      </c>
      <c r="P41" t="e">
        <f t="shared" si="4"/>
        <v>#N/A</v>
      </c>
      <c r="Q41" s="15" t="s">
        <v>96</v>
      </c>
    </row>
    <row r="42" spans="1:17" x14ac:dyDescent="0.25">
      <c r="A42" s="15" t="s">
        <v>52</v>
      </c>
      <c r="B42" s="15" t="s">
        <v>103</v>
      </c>
      <c r="C42" s="15">
        <f t="shared" ref="C42:C51" si="5">C41+1</f>
        <v>28</v>
      </c>
      <c r="D42" t="e">
        <f>Sheet3!B70*$P42</f>
        <v>#N/A</v>
      </c>
      <c r="E42" t="e">
        <f>Sheet3!C70*$P42</f>
        <v>#N/A</v>
      </c>
      <c r="F42" t="e">
        <f>Sheet3!D70*$P42</f>
        <v>#N/A</v>
      </c>
      <c r="H42" t="e">
        <f>Sheet3!E70*$P42</f>
        <v>#N/A</v>
      </c>
      <c r="I42" t="e">
        <f>Sheet3!F70*$P42</f>
        <v>#N/A</v>
      </c>
      <c r="J42" t="e">
        <f>Sheet3!G70*$P42</f>
        <v>#N/A</v>
      </c>
      <c r="K42" t="e">
        <f>Sheet3!H70*$P42</f>
        <v>#N/A</v>
      </c>
      <c r="L42" t="e">
        <f>Sheet3!I70*$P42</f>
        <v>#N/A</v>
      </c>
      <c r="M42" t="e">
        <f>Sheet3!J70*$P42</f>
        <v>#N/A</v>
      </c>
      <c r="N42" t="e">
        <f t="shared" si="0"/>
        <v>#N/A</v>
      </c>
      <c r="P42" t="e">
        <f t="shared" si="4"/>
        <v>#N/A</v>
      </c>
      <c r="Q42" s="15" t="s">
        <v>52</v>
      </c>
    </row>
    <row r="43" spans="1:17" x14ac:dyDescent="0.25">
      <c r="A43" s="15" t="s">
        <v>54</v>
      </c>
      <c r="B43" s="15" t="s">
        <v>88</v>
      </c>
      <c r="C43" s="15">
        <f t="shared" si="5"/>
        <v>29</v>
      </c>
      <c r="D43" t="e">
        <f>Sheet3!B71*$P43</f>
        <v>#N/A</v>
      </c>
      <c r="E43" t="e">
        <f>Sheet3!C71*$P43</f>
        <v>#N/A</v>
      </c>
      <c r="F43" t="e">
        <f>Sheet3!D71*$P43</f>
        <v>#N/A</v>
      </c>
      <c r="H43" t="e">
        <f>Sheet3!E71*$P43</f>
        <v>#N/A</v>
      </c>
      <c r="I43" t="e">
        <f>Sheet3!F71*$P43</f>
        <v>#N/A</v>
      </c>
      <c r="J43" t="e">
        <f>Sheet3!G71*$P43</f>
        <v>#N/A</v>
      </c>
      <c r="K43" t="e">
        <f>Sheet3!H71*$P43</f>
        <v>#N/A</v>
      </c>
      <c r="L43" t="e">
        <f>Sheet3!I71*$P43</f>
        <v>#N/A</v>
      </c>
      <c r="M43" t="e">
        <f>Sheet3!J71*$P43</f>
        <v>#N/A</v>
      </c>
      <c r="N43" t="e">
        <f t="shared" si="0"/>
        <v>#N/A</v>
      </c>
      <c r="P43" t="e">
        <f t="shared" si="4"/>
        <v>#N/A</v>
      </c>
      <c r="Q43" s="15" t="s">
        <v>54</v>
      </c>
    </row>
    <row r="44" spans="1:17" x14ac:dyDescent="0.25">
      <c r="A44" s="15" t="s">
        <v>104</v>
      </c>
      <c r="B44" s="15" t="s">
        <v>88</v>
      </c>
      <c r="C44" s="15">
        <f t="shared" si="5"/>
        <v>30</v>
      </c>
      <c r="D44" t="e">
        <f>Sheet3!B72*$P44</f>
        <v>#N/A</v>
      </c>
      <c r="E44" t="e">
        <f>Sheet3!C72*$P44</f>
        <v>#N/A</v>
      </c>
      <c r="F44" t="e">
        <f>Sheet3!D72*$P44</f>
        <v>#N/A</v>
      </c>
      <c r="H44" t="e">
        <f>Sheet3!E72*$P44</f>
        <v>#N/A</v>
      </c>
      <c r="I44" t="e">
        <f>Sheet3!F72*$P44</f>
        <v>#N/A</v>
      </c>
      <c r="J44" t="e">
        <f>Sheet3!G72*$P44</f>
        <v>#N/A</v>
      </c>
      <c r="K44" t="e">
        <f>Sheet3!H72*$P44</f>
        <v>#N/A</v>
      </c>
      <c r="L44" t="e">
        <f>Sheet3!I72*$P44</f>
        <v>#N/A</v>
      </c>
      <c r="M44" t="e">
        <f>Sheet3!J72*$P44</f>
        <v>#N/A</v>
      </c>
      <c r="N44" t="e">
        <f t="shared" si="0"/>
        <v>#N/A</v>
      </c>
      <c r="P44" t="e">
        <f t="shared" si="4"/>
        <v>#N/A</v>
      </c>
      <c r="Q44" s="15" t="s">
        <v>104</v>
      </c>
    </row>
    <row r="45" spans="1:17" x14ac:dyDescent="0.25">
      <c r="A45" s="15" t="s">
        <v>50</v>
      </c>
      <c r="B45" s="15" t="s">
        <v>87</v>
      </c>
      <c r="C45" s="15">
        <f t="shared" si="5"/>
        <v>31</v>
      </c>
      <c r="D45" t="e">
        <f>Sheet3!B73*$P45</f>
        <v>#N/A</v>
      </c>
      <c r="E45" t="e">
        <f>Sheet3!C73*$P45</f>
        <v>#N/A</v>
      </c>
      <c r="F45" t="e">
        <f>Sheet3!D73*$P45</f>
        <v>#N/A</v>
      </c>
      <c r="H45" t="e">
        <f>Sheet3!E73*$P45</f>
        <v>#N/A</v>
      </c>
      <c r="I45" t="e">
        <f>Sheet3!F73*$P45</f>
        <v>#N/A</v>
      </c>
      <c r="J45" t="e">
        <f>Sheet3!G73*$P45</f>
        <v>#N/A</v>
      </c>
      <c r="K45" t="e">
        <f>Sheet3!H73*$P45</f>
        <v>#N/A</v>
      </c>
      <c r="L45" t="e">
        <f>Sheet3!I73*$P45</f>
        <v>#N/A</v>
      </c>
      <c r="M45" t="e">
        <f>Sheet3!J73*$P45</f>
        <v>#N/A</v>
      </c>
      <c r="N45" t="e">
        <f t="shared" si="0"/>
        <v>#N/A</v>
      </c>
      <c r="P45" t="e">
        <f t="shared" si="4"/>
        <v>#N/A</v>
      </c>
      <c r="Q45" s="15" t="s">
        <v>50</v>
      </c>
    </row>
    <row r="46" spans="1:17" x14ac:dyDescent="0.25">
      <c r="A46" s="15" t="s">
        <v>105</v>
      </c>
      <c r="B46" s="15" t="s">
        <v>106</v>
      </c>
      <c r="C46" s="15">
        <f t="shared" si="5"/>
        <v>32</v>
      </c>
      <c r="D46" t="e">
        <f>Sheet3!B74*$P46</f>
        <v>#N/A</v>
      </c>
      <c r="E46" t="e">
        <f>Sheet3!C74*$P46</f>
        <v>#N/A</v>
      </c>
      <c r="F46" t="e">
        <f>Sheet3!D74*$P46</f>
        <v>#N/A</v>
      </c>
      <c r="H46" t="e">
        <f>Sheet3!E74*$P46</f>
        <v>#N/A</v>
      </c>
      <c r="I46" t="e">
        <f>Sheet3!F74*$P46</f>
        <v>#N/A</v>
      </c>
      <c r="J46" t="e">
        <f>Sheet3!G74*$P46</f>
        <v>#N/A</v>
      </c>
      <c r="K46" t="e">
        <f>Sheet3!H74*$P46</f>
        <v>#N/A</v>
      </c>
      <c r="L46" t="e">
        <f>Sheet3!I74*$P46</f>
        <v>#N/A</v>
      </c>
      <c r="M46" t="e">
        <f>Sheet3!J74*$P46</f>
        <v>#N/A</v>
      </c>
      <c r="N46" t="e">
        <f t="shared" si="0"/>
        <v>#N/A</v>
      </c>
      <c r="P46" t="e">
        <f t="shared" si="4"/>
        <v>#N/A</v>
      </c>
      <c r="Q46" s="15" t="s">
        <v>105</v>
      </c>
    </row>
    <row r="47" spans="1:17" x14ac:dyDescent="0.25">
      <c r="A47" s="15" t="s">
        <v>96</v>
      </c>
      <c r="B47" s="15" t="s">
        <v>88</v>
      </c>
      <c r="C47" s="15">
        <f t="shared" si="5"/>
        <v>33</v>
      </c>
      <c r="D47" t="e">
        <f>Sheet3!B75*$P47</f>
        <v>#N/A</v>
      </c>
      <c r="E47" t="e">
        <f>Sheet3!C75*$P47</f>
        <v>#N/A</v>
      </c>
      <c r="F47" t="e">
        <f>Sheet3!D75*$P47</f>
        <v>#N/A</v>
      </c>
      <c r="H47" t="e">
        <f>Sheet3!E75*$P47</f>
        <v>#N/A</v>
      </c>
      <c r="I47" t="e">
        <f>Sheet3!F75*$P47</f>
        <v>#N/A</v>
      </c>
      <c r="J47" t="e">
        <f>Sheet3!G75*$P47</f>
        <v>#N/A</v>
      </c>
      <c r="K47" t="e">
        <f>Sheet3!H75*$P47</f>
        <v>#N/A</v>
      </c>
      <c r="L47" t="e">
        <f>Sheet3!I75*$P47</f>
        <v>#N/A</v>
      </c>
      <c r="M47" t="e">
        <f>Sheet3!J75*$P47</f>
        <v>#N/A</v>
      </c>
      <c r="N47" t="e">
        <f t="shared" si="0"/>
        <v>#N/A</v>
      </c>
      <c r="P47" t="e">
        <f t="shared" si="4"/>
        <v>#N/A</v>
      </c>
      <c r="Q47" s="15" t="s">
        <v>96</v>
      </c>
    </row>
    <row r="48" spans="1:17" x14ac:dyDescent="0.25">
      <c r="A48" s="15" t="s">
        <v>96</v>
      </c>
      <c r="B48" s="15" t="s">
        <v>88</v>
      </c>
      <c r="C48" s="15">
        <f t="shared" si="5"/>
        <v>34</v>
      </c>
      <c r="D48" t="e">
        <f>Sheet3!B76*$P48</f>
        <v>#N/A</v>
      </c>
      <c r="E48" t="e">
        <f>Sheet3!C76*$P48</f>
        <v>#N/A</v>
      </c>
      <c r="F48" t="e">
        <f>Sheet3!D76*$P48</f>
        <v>#N/A</v>
      </c>
      <c r="H48" t="e">
        <f>Sheet3!E76*$P48</f>
        <v>#N/A</v>
      </c>
      <c r="I48" t="e">
        <f>Sheet3!F76*$P48</f>
        <v>#N/A</v>
      </c>
      <c r="J48" t="e">
        <f>Sheet3!G76*$P48</f>
        <v>#N/A</v>
      </c>
      <c r="K48" t="e">
        <f>Sheet3!H76*$P48</f>
        <v>#N/A</v>
      </c>
      <c r="L48" t="e">
        <f>Sheet3!I76*$P48</f>
        <v>#N/A</v>
      </c>
      <c r="M48" t="e">
        <f>Sheet3!J76*$P48</f>
        <v>#N/A</v>
      </c>
      <c r="N48" t="e">
        <f t="shared" si="0"/>
        <v>#N/A</v>
      </c>
      <c r="P48" t="e">
        <f t="shared" si="4"/>
        <v>#N/A</v>
      </c>
      <c r="Q48" s="15" t="s">
        <v>96</v>
      </c>
    </row>
    <row r="49" spans="1:17" x14ac:dyDescent="0.25">
      <c r="A49" s="15" t="s">
        <v>107</v>
      </c>
      <c r="B49" s="15" t="s">
        <v>88</v>
      </c>
      <c r="C49" s="15">
        <f t="shared" si="5"/>
        <v>35</v>
      </c>
      <c r="P49" t="e">
        <f t="shared" si="4"/>
        <v>#N/A</v>
      </c>
      <c r="Q49" s="15" t="s">
        <v>107</v>
      </c>
    </row>
    <row r="50" spans="1:17" x14ac:dyDescent="0.25">
      <c r="A50" s="15" t="s">
        <v>96</v>
      </c>
      <c r="B50" s="15" t="s">
        <v>88</v>
      </c>
      <c r="C50" s="15">
        <f t="shared" si="5"/>
        <v>36</v>
      </c>
      <c r="P50" t="e">
        <f t="shared" si="4"/>
        <v>#N/A</v>
      </c>
      <c r="Q50" s="15" t="s">
        <v>96</v>
      </c>
    </row>
    <row r="51" spans="1:17" x14ac:dyDescent="0.25">
      <c r="A51" s="15" t="s">
        <v>96</v>
      </c>
      <c r="B51" s="15" t="s">
        <v>88</v>
      </c>
      <c r="C51" s="15">
        <f t="shared" si="5"/>
        <v>37</v>
      </c>
      <c r="P51" t="e">
        <f t="shared" si="4"/>
        <v>#N/A</v>
      </c>
      <c r="Q51" s="15" t="s">
        <v>96</v>
      </c>
    </row>
    <row r="52" spans="1:17" s="21" customFormat="1" x14ac:dyDescent="0.25">
      <c r="A52" s="12"/>
      <c r="B52" s="12"/>
      <c r="C52" s="15" t="s">
        <v>10</v>
      </c>
      <c r="P52" s="21" t="s">
        <v>10</v>
      </c>
      <c r="Q52" s="12"/>
    </row>
    <row r="53" spans="1:17" x14ac:dyDescent="0.25">
      <c r="A53" s="17" t="s">
        <v>52</v>
      </c>
      <c r="B53" s="17" t="s">
        <v>86</v>
      </c>
      <c r="C53" s="17">
        <v>38</v>
      </c>
      <c r="D53">
        <f>Sheet3!B78*$P53</f>
        <v>0</v>
      </c>
      <c r="E53">
        <f>Sheet3!C78*$P53</f>
        <v>0</v>
      </c>
      <c r="F53">
        <f>Sheet3!D78*$P53</f>
        <v>25</v>
      </c>
      <c r="H53">
        <f>Sheet3!E78*$P53</f>
        <v>0</v>
      </c>
      <c r="I53">
        <f>Sheet3!F78*$P53</f>
        <v>0</v>
      </c>
      <c r="J53">
        <f>Sheet3!G78*$P53</f>
        <v>175</v>
      </c>
      <c r="K53">
        <f>Sheet3!H78*$P53</f>
        <v>50</v>
      </c>
      <c r="L53">
        <f>Sheet3!I78*$P53</f>
        <v>0</v>
      </c>
      <c r="M53">
        <f>Sheet3!J78*$P53</f>
        <v>0</v>
      </c>
      <c r="N53">
        <f t="shared" si="0"/>
        <v>250</v>
      </c>
      <c r="P53">
        <v>250</v>
      </c>
      <c r="Q53" s="17" t="s">
        <v>52</v>
      </c>
    </row>
    <row r="54" spans="1:17" x14ac:dyDescent="0.25">
      <c r="A54" s="17" t="s">
        <v>58</v>
      </c>
      <c r="B54" s="17" t="s">
        <v>87</v>
      </c>
      <c r="C54" s="17">
        <f>C53+1</f>
        <v>39</v>
      </c>
      <c r="D54" t="e">
        <f>Sheet3!B79*$P54</f>
        <v>#N/A</v>
      </c>
      <c r="E54" t="e">
        <f>Sheet3!C79*$P54</f>
        <v>#N/A</v>
      </c>
      <c r="F54" t="e">
        <f>Sheet3!D79*$P54</f>
        <v>#N/A</v>
      </c>
      <c r="H54" t="e">
        <f>Sheet3!E79*$P54</f>
        <v>#N/A</v>
      </c>
      <c r="I54" t="e">
        <f>Sheet3!F79*$P54</f>
        <v>#N/A</v>
      </c>
      <c r="J54" t="e">
        <f>Sheet3!G79*$P54</f>
        <v>#N/A</v>
      </c>
      <c r="K54" t="e">
        <f>Sheet3!H79*$P54</f>
        <v>#N/A</v>
      </c>
      <c r="L54" t="e">
        <f>Sheet3!I79*$P54</f>
        <v>#N/A</v>
      </c>
      <c r="M54" t="e">
        <f>Sheet3!J79*$P54</f>
        <v>#N/A</v>
      </c>
      <c r="N54" t="e">
        <f t="shared" si="0"/>
        <v>#N/A</v>
      </c>
      <c r="P54" t="e">
        <f t="shared" ref="P54:P65" si="6">VLOOKUP(B54,$S$1:$T$7,2)</f>
        <v>#N/A</v>
      </c>
      <c r="Q54" s="17" t="s">
        <v>58</v>
      </c>
    </row>
    <row r="55" spans="1:17" x14ac:dyDescent="0.25">
      <c r="A55" s="17" t="s">
        <v>57</v>
      </c>
      <c r="B55" s="17" t="s">
        <v>88</v>
      </c>
      <c r="C55" s="17">
        <f t="shared" ref="C55:C65" si="7">C54+1</f>
        <v>40</v>
      </c>
      <c r="D55" t="e">
        <f>Sheet3!B80*$P55</f>
        <v>#N/A</v>
      </c>
      <c r="E55" t="e">
        <f>Sheet3!C80*$P55</f>
        <v>#N/A</v>
      </c>
      <c r="F55" t="e">
        <f>Sheet3!D80*$P55</f>
        <v>#N/A</v>
      </c>
      <c r="H55" t="e">
        <f>Sheet3!E80*$P55</f>
        <v>#N/A</v>
      </c>
      <c r="I55" t="e">
        <f>Sheet3!F80*$P55</f>
        <v>#N/A</v>
      </c>
      <c r="J55" t="e">
        <f>Sheet3!G80*$P55</f>
        <v>#N/A</v>
      </c>
      <c r="K55" t="e">
        <f>Sheet3!H80*$P55</f>
        <v>#N/A</v>
      </c>
      <c r="L55" t="e">
        <f>Sheet3!I80*$P55</f>
        <v>#N/A</v>
      </c>
      <c r="M55" t="e">
        <f>Sheet3!J80*$P55</f>
        <v>#N/A</v>
      </c>
      <c r="N55" t="e">
        <f t="shared" si="0"/>
        <v>#N/A</v>
      </c>
      <c r="P55" t="e">
        <f t="shared" si="6"/>
        <v>#N/A</v>
      </c>
      <c r="Q55" s="17" t="s">
        <v>57</v>
      </c>
    </row>
    <row r="56" spans="1:17" x14ac:dyDescent="0.25">
      <c r="A56" s="17" t="s">
        <v>59</v>
      </c>
      <c r="B56" s="17" t="s">
        <v>88</v>
      </c>
      <c r="C56" s="17">
        <f t="shared" si="7"/>
        <v>41</v>
      </c>
      <c r="D56" t="e">
        <f>Sheet3!B81*$P56</f>
        <v>#N/A</v>
      </c>
      <c r="E56" t="e">
        <f>Sheet3!C81*$P56</f>
        <v>#N/A</v>
      </c>
      <c r="F56" t="e">
        <f>Sheet3!D81*$P56</f>
        <v>#N/A</v>
      </c>
      <c r="H56" t="e">
        <f>Sheet3!E81*$P56</f>
        <v>#N/A</v>
      </c>
      <c r="I56" t="e">
        <f>Sheet3!F81*$P56</f>
        <v>#N/A</v>
      </c>
      <c r="J56" t="e">
        <f>Sheet3!G81*$P56</f>
        <v>#N/A</v>
      </c>
      <c r="K56" t="e">
        <f>Sheet3!H81*$P56</f>
        <v>#N/A</v>
      </c>
      <c r="L56" t="e">
        <f>Sheet3!I81*$P56</f>
        <v>#N/A</v>
      </c>
      <c r="M56" t="e">
        <f>Sheet3!J81*$P56</f>
        <v>#N/A</v>
      </c>
      <c r="N56" t="e">
        <f t="shared" si="0"/>
        <v>#N/A</v>
      </c>
      <c r="P56" t="e">
        <f t="shared" si="6"/>
        <v>#N/A</v>
      </c>
      <c r="Q56" s="17" t="s">
        <v>59</v>
      </c>
    </row>
    <row r="57" spans="1:17" x14ac:dyDescent="0.25">
      <c r="A57" s="17" t="s">
        <v>85</v>
      </c>
      <c r="B57" s="17" t="s">
        <v>89</v>
      </c>
      <c r="C57" s="17">
        <f t="shared" si="7"/>
        <v>42</v>
      </c>
      <c r="D57" t="e">
        <f>Sheet3!B82*$P57</f>
        <v>#N/A</v>
      </c>
      <c r="E57" t="e">
        <f>Sheet3!C82*$P57</f>
        <v>#N/A</v>
      </c>
      <c r="F57" t="e">
        <f>Sheet3!D82*$P57</f>
        <v>#N/A</v>
      </c>
      <c r="H57" t="e">
        <f>Sheet3!E82*$P57</f>
        <v>#N/A</v>
      </c>
      <c r="I57" t="e">
        <f>Sheet3!F82*$P57</f>
        <v>#N/A</v>
      </c>
      <c r="J57" t="e">
        <f>Sheet3!G82*$P57</f>
        <v>#N/A</v>
      </c>
      <c r="K57" t="e">
        <f>Sheet3!H82*$P57</f>
        <v>#N/A</v>
      </c>
      <c r="L57" t="e">
        <f>Sheet3!I82*$P57</f>
        <v>#N/A</v>
      </c>
      <c r="M57" t="e">
        <f>Sheet3!J82*$P57</f>
        <v>#N/A</v>
      </c>
      <c r="N57" t="e">
        <f t="shared" si="0"/>
        <v>#N/A</v>
      </c>
      <c r="P57" t="e">
        <f t="shared" si="6"/>
        <v>#N/A</v>
      </c>
      <c r="Q57" s="17" t="s">
        <v>85</v>
      </c>
    </row>
    <row r="58" spans="1:17" x14ac:dyDescent="0.25">
      <c r="A58" s="17" t="s">
        <v>84</v>
      </c>
      <c r="B58" s="17" t="s">
        <v>89</v>
      </c>
      <c r="C58" s="17">
        <f t="shared" si="7"/>
        <v>43</v>
      </c>
      <c r="D58" t="e">
        <f>Sheet3!B83*$P58</f>
        <v>#N/A</v>
      </c>
      <c r="E58" t="e">
        <f>Sheet3!C83*$P58</f>
        <v>#N/A</v>
      </c>
      <c r="F58" t="e">
        <f>Sheet3!D83*$P58</f>
        <v>#N/A</v>
      </c>
      <c r="H58" t="e">
        <f>Sheet3!E83*$P58</f>
        <v>#N/A</v>
      </c>
      <c r="I58" t="e">
        <f>Sheet3!F83*$P58</f>
        <v>#N/A</v>
      </c>
      <c r="J58" t="e">
        <f>Sheet3!G83*$P58</f>
        <v>#N/A</v>
      </c>
      <c r="K58" t="e">
        <f>Sheet3!H83*$P58</f>
        <v>#N/A</v>
      </c>
      <c r="L58" t="e">
        <f>Sheet3!I83*$P58</f>
        <v>#N/A</v>
      </c>
      <c r="M58" t="e">
        <f>Sheet3!J83*$P58</f>
        <v>#N/A</v>
      </c>
      <c r="N58" t="e">
        <f t="shared" si="0"/>
        <v>#N/A</v>
      </c>
      <c r="P58" t="e">
        <f t="shared" si="6"/>
        <v>#N/A</v>
      </c>
      <c r="Q58" s="17" t="s">
        <v>84</v>
      </c>
    </row>
    <row r="59" spans="1:17" x14ac:dyDescent="0.25">
      <c r="A59" s="17" t="s">
        <v>53</v>
      </c>
      <c r="B59" s="17" t="s">
        <v>87</v>
      </c>
      <c r="C59" s="17">
        <f t="shared" si="7"/>
        <v>44</v>
      </c>
      <c r="D59" t="e">
        <f>Sheet3!B84*$P59</f>
        <v>#N/A</v>
      </c>
      <c r="E59" t="e">
        <f>Sheet3!C84*$P59</f>
        <v>#N/A</v>
      </c>
      <c r="F59" t="e">
        <f>Sheet3!D84*$P59</f>
        <v>#N/A</v>
      </c>
      <c r="H59" t="e">
        <f>Sheet3!E84*$P59</f>
        <v>#N/A</v>
      </c>
      <c r="I59" t="e">
        <f>Sheet3!F84*$P59</f>
        <v>#N/A</v>
      </c>
      <c r="J59" t="e">
        <f>Sheet3!G84*$P59</f>
        <v>#N/A</v>
      </c>
      <c r="K59" t="e">
        <f>Sheet3!H84*$P59</f>
        <v>#N/A</v>
      </c>
      <c r="L59" t="e">
        <f>Sheet3!I84*$P59</f>
        <v>#N/A</v>
      </c>
      <c r="M59" t="e">
        <f>Sheet3!J84*$P59</f>
        <v>#N/A</v>
      </c>
      <c r="N59" t="e">
        <f t="shared" si="0"/>
        <v>#N/A</v>
      </c>
      <c r="P59" t="e">
        <f t="shared" si="6"/>
        <v>#N/A</v>
      </c>
      <c r="Q59" s="17" t="s">
        <v>53</v>
      </c>
    </row>
    <row r="60" spans="1:17" x14ac:dyDescent="0.25">
      <c r="A60" s="17" t="s">
        <v>56</v>
      </c>
      <c r="B60" s="17" t="s">
        <v>88</v>
      </c>
      <c r="C60" s="17">
        <f t="shared" si="7"/>
        <v>45</v>
      </c>
      <c r="D60" t="e">
        <f>Sheet3!B85*$P60</f>
        <v>#N/A</v>
      </c>
      <c r="E60" t="e">
        <f>Sheet3!C85*$P60</f>
        <v>#N/A</v>
      </c>
      <c r="F60" t="e">
        <f>Sheet3!D85*$P60</f>
        <v>#N/A</v>
      </c>
      <c r="H60" t="e">
        <f>Sheet3!E85*$P60</f>
        <v>#N/A</v>
      </c>
      <c r="I60" t="e">
        <f>Sheet3!F85*$P60</f>
        <v>#N/A</v>
      </c>
      <c r="J60" t="e">
        <f>Sheet3!G85*$P60</f>
        <v>#N/A</v>
      </c>
      <c r="K60" t="e">
        <f>Sheet3!H85*$P60</f>
        <v>#N/A</v>
      </c>
      <c r="L60" t="e">
        <f>Sheet3!I85*$P60</f>
        <v>#N/A</v>
      </c>
      <c r="M60" t="e">
        <f>Sheet3!J85*$P60</f>
        <v>#N/A</v>
      </c>
      <c r="N60" t="e">
        <f t="shared" si="0"/>
        <v>#N/A</v>
      </c>
      <c r="P60" t="e">
        <f t="shared" si="6"/>
        <v>#N/A</v>
      </c>
      <c r="Q60" s="17" t="s">
        <v>56</v>
      </c>
    </row>
    <row r="61" spans="1:17" x14ac:dyDescent="0.25">
      <c r="A61" s="17" t="s">
        <v>54</v>
      </c>
      <c r="B61" s="17" t="s">
        <v>89</v>
      </c>
      <c r="C61" s="17">
        <f t="shared" si="7"/>
        <v>46</v>
      </c>
      <c r="D61" t="e">
        <f>Sheet3!B86*$P61</f>
        <v>#N/A</v>
      </c>
      <c r="E61" t="e">
        <f>Sheet3!C86*$P61</f>
        <v>#N/A</v>
      </c>
      <c r="F61" t="e">
        <f>Sheet3!D86*$P61</f>
        <v>#N/A</v>
      </c>
      <c r="H61" t="e">
        <f>Sheet3!E86*$P61</f>
        <v>#N/A</v>
      </c>
      <c r="I61" t="e">
        <f>Sheet3!F86*$P61</f>
        <v>#N/A</v>
      </c>
      <c r="J61" t="e">
        <f>Sheet3!G86*$P61</f>
        <v>#N/A</v>
      </c>
      <c r="K61" t="e">
        <f>Sheet3!H86*$P61</f>
        <v>#N/A</v>
      </c>
      <c r="L61" t="e">
        <f>Sheet3!I86*$P61</f>
        <v>#N/A</v>
      </c>
      <c r="M61" t="e">
        <f>Sheet3!J86*$P61</f>
        <v>#N/A</v>
      </c>
      <c r="N61" t="e">
        <f t="shared" si="0"/>
        <v>#N/A</v>
      </c>
      <c r="P61" t="e">
        <f t="shared" si="6"/>
        <v>#N/A</v>
      </c>
      <c r="Q61" s="17" t="s">
        <v>54</v>
      </c>
    </row>
    <row r="62" spans="1:17" x14ac:dyDescent="0.25">
      <c r="A62" s="17" t="s">
        <v>55</v>
      </c>
      <c r="B62" s="17" t="s">
        <v>88</v>
      </c>
      <c r="C62" s="17">
        <f t="shared" si="7"/>
        <v>47</v>
      </c>
      <c r="D62" t="e">
        <f>Sheet3!B87*$P62</f>
        <v>#N/A</v>
      </c>
      <c r="E62" t="e">
        <f>Sheet3!C87*$P62</f>
        <v>#N/A</v>
      </c>
      <c r="F62" t="e">
        <f>Sheet3!D87*$P62</f>
        <v>#N/A</v>
      </c>
      <c r="H62" t="e">
        <f>Sheet3!E87*$P62</f>
        <v>#N/A</v>
      </c>
      <c r="I62" t="e">
        <f>Sheet3!F87*$P62</f>
        <v>#N/A</v>
      </c>
      <c r="J62" t="e">
        <f>Sheet3!G87*$P62</f>
        <v>#N/A</v>
      </c>
      <c r="K62" t="e">
        <f>Sheet3!H87*$P62</f>
        <v>#N/A</v>
      </c>
      <c r="L62" t="e">
        <f>Sheet3!I87*$P62</f>
        <v>#N/A</v>
      </c>
      <c r="M62" t="e">
        <f>Sheet3!J87*$P62</f>
        <v>#N/A</v>
      </c>
      <c r="N62" t="e">
        <f t="shared" si="0"/>
        <v>#N/A</v>
      </c>
      <c r="P62" t="e">
        <f t="shared" si="6"/>
        <v>#N/A</v>
      </c>
      <c r="Q62" s="17" t="s">
        <v>55</v>
      </c>
    </row>
    <row r="63" spans="1:17" x14ac:dyDescent="0.25">
      <c r="A63" s="17" t="s">
        <v>52</v>
      </c>
      <c r="B63" s="17" t="s">
        <v>90</v>
      </c>
      <c r="C63" s="17">
        <f t="shared" si="7"/>
        <v>48</v>
      </c>
      <c r="D63" t="e">
        <f>Sheet3!B88*$P63</f>
        <v>#N/A</v>
      </c>
      <c r="E63" t="e">
        <f>Sheet3!C88*$P63</f>
        <v>#N/A</v>
      </c>
      <c r="F63" t="e">
        <f>Sheet3!D88*$P63</f>
        <v>#N/A</v>
      </c>
      <c r="H63" t="e">
        <f>Sheet3!E88*$P63</f>
        <v>#N/A</v>
      </c>
      <c r="I63" t="e">
        <f>Sheet3!F88*$P63</f>
        <v>#N/A</v>
      </c>
      <c r="J63" t="e">
        <f>Sheet3!G88*$P63</f>
        <v>#N/A</v>
      </c>
      <c r="K63" t="e">
        <f>Sheet3!H88*$P63</f>
        <v>#N/A</v>
      </c>
      <c r="L63" t="e">
        <f>Sheet3!I88*$P63</f>
        <v>#N/A</v>
      </c>
      <c r="M63" t="e">
        <f>Sheet3!J88*$P63</f>
        <v>#N/A</v>
      </c>
      <c r="N63" t="e">
        <f t="shared" si="0"/>
        <v>#N/A</v>
      </c>
      <c r="P63" t="e">
        <f t="shared" si="6"/>
        <v>#N/A</v>
      </c>
      <c r="Q63" s="17" t="s">
        <v>52</v>
      </c>
    </row>
    <row r="64" spans="1:17" x14ac:dyDescent="0.25">
      <c r="A64" s="17" t="s">
        <v>84</v>
      </c>
      <c r="B64" s="17" t="s">
        <v>89</v>
      </c>
      <c r="C64" s="17">
        <f t="shared" si="7"/>
        <v>49</v>
      </c>
      <c r="P64" t="e">
        <f t="shared" si="6"/>
        <v>#N/A</v>
      </c>
      <c r="Q64" s="17" t="s">
        <v>84</v>
      </c>
    </row>
    <row r="65" spans="1:19" x14ac:dyDescent="0.25">
      <c r="A65" s="17" t="s">
        <v>91</v>
      </c>
      <c r="B65" s="17" t="s">
        <v>88</v>
      </c>
      <c r="C65" s="17">
        <f t="shared" si="7"/>
        <v>50</v>
      </c>
      <c r="P65" t="e">
        <f t="shared" si="6"/>
        <v>#N/A</v>
      </c>
      <c r="Q65" s="17" t="s">
        <v>91</v>
      </c>
    </row>
    <row r="66" spans="1:19" x14ac:dyDescent="0.25">
      <c r="A66" s="12"/>
      <c r="B66" s="12"/>
      <c r="C66" s="12"/>
      <c r="P66" t="s">
        <v>10</v>
      </c>
      <c r="Q66" s="12"/>
    </row>
    <row r="67" spans="1:19" x14ac:dyDescent="0.25">
      <c r="A67" s="12" t="s">
        <v>61</v>
      </c>
      <c r="B67" s="12" t="s">
        <v>86</v>
      </c>
      <c r="C67" s="12">
        <v>51</v>
      </c>
      <c r="D67">
        <f>Sheet3!B90*$P67</f>
        <v>0</v>
      </c>
      <c r="E67">
        <f>Sheet3!C90*$P67</f>
        <v>0</v>
      </c>
      <c r="F67">
        <f>Sheet3!D90*$P67</f>
        <v>0</v>
      </c>
      <c r="H67">
        <f>Sheet3!E90*$P67</f>
        <v>0</v>
      </c>
      <c r="I67">
        <f>Sheet3!F90*$P67</f>
        <v>0</v>
      </c>
      <c r="J67">
        <f>Sheet3!G90*$P67</f>
        <v>0</v>
      </c>
      <c r="K67">
        <f>Sheet3!H90*$P67</f>
        <v>240</v>
      </c>
      <c r="L67">
        <f>Sheet3!I90*$P67</f>
        <v>0</v>
      </c>
      <c r="M67">
        <f>Sheet3!J90*$P67</f>
        <v>0</v>
      </c>
      <c r="N67">
        <f t="shared" si="0"/>
        <v>240</v>
      </c>
      <c r="P67">
        <v>240</v>
      </c>
      <c r="Q67" s="12" t="s">
        <v>61</v>
      </c>
    </row>
    <row r="68" spans="1:19" x14ac:dyDescent="0.25">
      <c r="A68" s="12" t="s">
        <v>62</v>
      </c>
      <c r="B68" s="12" t="s">
        <v>88</v>
      </c>
      <c r="C68" s="12">
        <f>C67+1</f>
        <v>52</v>
      </c>
      <c r="D68" t="e">
        <f>Sheet3!B91*$P68</f>
        <v>#N/A</v>
      </c>
      <c r="E68" t="e">
        <f>Sheet3!C91*$P68</f>
        <v>#N/A</v>
      </c>
      <c r="F68" t="e">
        <f>Sheet3!D91*$P68</f>
        <v>#N/A</v>
      </c>
      <c r="H68" t="e">
        <f>Sheet3!E91*$P68</f>
        <v>#N/A</v>
      </c>
      <c r="I68" t="e">
        <f>Sheet3!F91*$P68</f>
        <v>#N/A</v>
      </c>
      <c r="J68" t="e">
        <f>Sheet3!G91*$P68</f>
        <v>#N/A</v>
      </c>
      <c r="K68" t="e">
        <f>Sheet3!H91*$P68</f>
        <v>#N/A</v>
      </c>
      <c r="L68" t="e">
        <f>Sheet3!I91*$P68</f>
        <v>#N/A</v>
      </c>
      <c r="M68" t="e">
        <f>Sheet3!J91*$P68</f>
        <v>#N/A</v>
      </c>
      <c r="N68" t="e">
        <f t="shared" si="0"/>
        <v>#N/A</v>
      </c>
      <c r="P68" t="e">
        <f>VLOOKUP(B68,$S$1:$T$7,2)</f>
        <v>#N/A</v>
      </c>
      <c r="Q68" s="12" t="s">
        <v>62</v>
      </c>
    </row>
    <row r="69" spans="1:19" x14ac:dyDescent="0.25">
      <c r="A69" s="12" t="s">
        <v>99</v>
      </c>
      <c r="B69" s="12" t="s">
        <v>88</v>
      </c>
      <c r="C69" s="12">
        <f>C68+1</f>
        <v>53</v>
      </c>
      <c r="D69" t="e">
        <f>Sheet3!B92*$P69</f>
        <v>#N/A</v>
      </c>
      <c r="E69" t="e">
        <f>Sheet3!C92*$P69</f>
        <v>#N/A</v>
      </c>
      <c r="F69" t="e">
        <f>Sheet3!D92*$P69</f>
        <v>#N/A</v>
      </c>
      <c r="H69" t="e">
        <f>Sheet3!E92*$P69</f>
        <v>#N/A</v>
      </c>
      <c r="I69" t="e">
        <f>Sheet3!F92*$P69</f>
        <v>#N/A</v>
      </c>
      <c r="J69" t="e">
        <f>Sheet3!G92*$P69</f>
        <v>#N/A</v>
      </c>
      <c r="K69" t="e">
        <f>Sheet3!H92*$P69</f>
        <v>#N/A</v>
      </c>
      <c r="L69" t="e">
        <f>Sheet3!I92*$P69</f>
        <v>#N/A</v>
      </c>
      <c r="M69" t="e">
        <f>Sheet3!J92*$P69</f>
        <v>#N/A</v>
      </c>
      <c r="N69" t="e">
        <f t="shared" si="0"/>
        <v>#N/A</v>
      </c>
      <c r="P69" t="e">
        <f>VLOOKUP(B69,$S$1:$T$7,2)</f>
        <v>#N/A</v>
      </c>
      <c r="Q69" s="12" t="s">
        <v>99</v>
      </c>
    </row>
    <row r="70" spans="1:19" x14ac:dyDescent="0.25">
      <c r="A70" s="12" t="s">
        <v>36</v>
      </c>
      <c r="B70" s="12" t="s">
        <v>88</v>
      </c>
      <c r="C70" s="12">
        <f>C69+1</f>
        <v>54</v>
      </c>
      <c r="D70" t="e">
        <f>Sheet3!B93*$P70</f>
        <v>#N/A</v>
      </c>
      <c r="E70" t="e">
        <f>Sheet3!C93*$P70</f>
        <v>#N/A</v>
      </c>
      <c r="F70" t="e">
        <f>Sheet3!D93*$P70</f>
        <v>#N/A</v>
      </c>
      <c r="H70" t="e">
        <f>Sheet3!E93*$P70</f>
        <v>#N/A</v>
      </c>
      <c r="I70" t="e">
        <f>Sheet3!F93*$P70</f>
        <v>#N/A</v>
      </c>
      <c r="J70" t="e">
        <f>Sheet3!G93*$P70</f>
        <v>#N/A</v>
      </c>
      <c r="K70" t="e">
        <f>Sheet3!H93*$P70</f>
        <v>#N/A</v>
      </c>
      <c r="L70" t="e">
        <f>Sheet3!I93*$P70</f>
        <v>#N/A</v>
      </c>
      <c r="M70" t="e">
        <f>Sheet3!J93*$P70</f>
        <v>#N/A</v>
      </c>
      <c r="N70" t="e">
        <f t="shared" si="0"/>
        <v>#N/A</v>
      </c>
      <c r="P70" t="e">
        <f>VLOOKUP(B70,$S$1:$T$7,2)</f>
        <v>#N/A</v>
      </c>
      <c r="Q70" s="12" t="s">
        <v>36</v>
      </c>
    </row>
    <row r="71" spans="1:19" x14ac:dyDescent="0.25">
      <c r="A71" s="12" t="s">
        <v>100</v>
      </c>
      <c r="B71" s="12" t="s">
        <v>64</v>
      </c>
      <c r="C71" s="12">
        <f>C70+1</f>
        <v>55</v>
      </c>
      <c r="D71" t="e">
        <f>Sheet3!B94*$P71</f>
        <v>#N/A</v>
      </c>
      <c r="E71" t="e">
        <f>Sheet3!C94*$P71</f>
        <v>#N/A</v>
      </c>
      <c r="F71" t="e">
        <f>Sheet3!D94*$P71</f>
        <v>#N/A</v>
      </c>
      <c r="H71" t="e">
        <f>Sheet3!E94*$P71</f>
        <v>#N/A</v>
      </c>
      <c r="I71" t="e">
        <f>Sheet3!F94*$P71</f>
        <v>#N/A</v>
      </c>
      <c r="J71" t="e">
        <f>Sheet3!G94*$P71</f>
        <v>#N/A</v>
      </c>
      <c r="K71" t="e">
        <f>Sheet3!H94*$P71</f>
        <v>#N/A</v>
      </c>
      <c r="L71" t="e">
        <f>Sheet3!I94*$P71</f>
        <v>#N/A</v>
      </c>
      <c r="M71" t="e">
        <f>Sheet3!J94*$P71</f>
        <v>#N/A</v>
      </c>
      <c r="N71" t="e">
        <f t="shared" si="0"/>
        <v>#N/A</v>
      </c>
      <c r="P71" t="e">
        <f>VLOOKUP(B71,$S$1:$T$7,2)</f>
        <v>#N/A</v>
      </c>
      <c r="Q71" s="12" t="s">
        <v>100</v>
      </c>
    </row>
    <row r="72" spans="1:19" x14ac:dyDescent="0.25">
      <c r="A72" s="12" t="s">
        <v>101</v>
      </c>
      <c r="B72" s="12" t="s">
        <v>89</v>
      </c>
      <c r="C72" s="12">
        <f>C71+1</f>
        <v>56</v>
      </c>
      <c r="D72" t="e">
        <f>Sheet3!B95*$P72</f>
        <v>#N/A</v>
      </c>
      <c r="E72" t="e">
        <f>Sheet3!C95*$P72</f>
        <v>#N/A</v>
      </c>
      <c r="F72" t="e">
        <f>Sheet3!D95*$P72</f>
        <v>#N/A</v>
      </c>
      <c r="H72" t="e">
        <f>Sheet3!E95*$P72</f>
        <v>#N/A</v>
      </c>
      <c r="I72" t="e">
        <f>Sheet3!F95*$P72</f>
        <v>#N/A</v>
      </c>
      <c r="J72" t="e">
        <f>Sheet3!G95*$P72</f>
        <v>#N/A</v>
      </c>
      <c r="K72" t="e">
        <f>Sheet3!H95*$P72</f>
        <v>#N/A</v>
      </c>
      <c r="L72" t="e">
        <f>Sheet3!I95*$P72</f>
        <v>#N/A</v>
      </c>
      <c r="M72" t="e">
        <f>Sheet3!J95*$P72</f>
        <v>#N/A</v>
      </c>
      <c r="N72" t="e">
        <f t="shared" si="0"/>
        <v>#N/A</v>
      </c>
      <c r="P72" t="e">
        <f>VLOOKUP(B72,$S$1:$T$7,2)</f>
        <v>#N/A</v>
      </c>
      <c r="Q72" s="12" t="s">
        <v>101</v>
      </c>
    </row>
    <row r="74" spans="1:19" x14ac:dyDescent="0.25">
      <c r="D74" t="e">
        <f>SUM(D12:D72)</f>
        <v>#N/A</v>
      </c>
      <c r="E74" t="e">
        <f t="shared" ref="E74:M74" si="8">SUM(E12:E72)</f>
        <v>#N/A</v>
      </c>
      <c r="F74" t="e">
        <f t="shared" si="8"/>
        <v>#N/A</v>
      </c>
      <c r="H74" t="e">
        <f t="shared" si="8"/>
        <v>#N/A</v>
      </c>
      <c r="I74" t="e">
        <f t="shared" si="8"/>
        <v>#N/A</v>
      </c>
      <c r="J74" t="e">
        <f t="shared" si="8"/>
        <v>#N/A</v>
      </c>
      <c r="K74" t="e">
        <f t="shared" si="8"/>
        <v>#N/A</v>
      </c>
      <c r="L74" t="e">
        <f t="shared" si="8"/>
        <v>#N/A</v>
      </c>
      <c r="M74" t="e">
        <f t="shared" si="8"/>
        <v>#N/A</v>
      </c>
      <c r="N74" t="s">
        <v>10</v>
      </c>
      <c r="P74" t="e">
        <f>SUM(D74:M74)</f>
        <v>#N/A</v>
      </c>
    </row>
    <row r="75" spans="1:19" x14ac:dyDescent="0.25">
      <c r="D75" t="e">
        <f>D74/$P$74</f>
        <v>#N/A</v>
      </c>
      <c r="E75" t="e">
        <f t="shared" ref="E75:M75" si="9">E74/$P$74</f>
        <v>#N/A</v>
      </c>
      <c r="F75" t="e">
        <f t="shared" si="9"/>
        <v>#N/A</v>
      </c>
      <c r="H75" t="e">
        <f t="shared" si="9"/>
        <v>#N/A</v>
      </c>
      <c r="I75" t="e">
        <f t="shared" si="9"/>
        <v>#N/A</v>
      </c>
      <c r="J75" t="e">
        <f t="shared" si="9"/>
        <v>#N/A</v>
      </c>
      <c r="K75" t="e">
        <f t="shared" si="9"/>
        <v>#N/A</v>
      </c>
      <c r="L75" t="e">
        <f t="shared" si="9"/>
        <v>#N/A</v>
      </c>
      <c r="M75" t="e">
        <f t="shared" si="9"/>
        <v>#N/A</v>
      </c>
      <c r="P75" t="e">
        <f>SUM(D75:M75)</f>
        <v>#N/A</v>
      </c>
    </row>
    <row r="76" spans="1:19" x14ac:dyDescent="0.25">
      <c r="R76" t="s">
        <v>10</v>
      </c>
      <c r="S76" t="s">
        <v>10</v>
      </c>
    </row>
    <row r="77" spans="1:19" x14ac:dyDescent="0.25">
      <c r="D77" s="12" t="str">
        <f t="shared" ref="D77:K77" si="10">D9</f>
        <v>RAC</v>
      </c>
      <c r="E77" s="12" t="str">
        <f t="shared" si="10"/>
        <v>GPG</v>
      </c>
      <c r="F77" s="12" t="str">
        <f t="shared" si="10"/>
        <v>ENA</v>
      </c>
      <c r="G77" s="12"/>
      <c r="H77" s="12" t="str">
        <f t="shared" si="10"/>
        <v>EES</v>
      </c>
      <c r="I77" s="12" t="str">
        <f t="shared" si="10"/>
        <v>EI</v>
      </c>
      <c r="J77" s="12" t="str">
        <f t="shared" si="10"/>
        <v>EBS</v>
      </c>
      <c r="K77" s="12" t="str">
        <f t="shared" si="10"/>
        <v xml:space="preserve"> </v>
      </c>
      <c r="L77" s="12" t="s">
        <v>10</v>
      </c>
      <c r="M77" s="12" t="s">
        <v>10</v>
      </c>
      <c r="N77" s="12" t="str">
        <f>N9</f>
        <v>Total</v>
      </c>
      <c r="R77" t="s">
        <v>10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D1" workbookViewId="0">
      <selection activeCell="H82" sqref="H82"/>
    </sheetView>
  </sheetViews>
  <sheetFormatPr defaultRowHeight="13.2" x14ac:dyDescent="0.25"/>
  <cols>
    <col min="2" max="11" width="11.44140625" customWidth="1"/>
  </cols>
  <sheetData>
    <row r="1" spans="1:13" ht="26.4" x14ac:dyDescent="0.25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5">
      <c r="B4" t="s">
        <v>10</v>
      </c>
      <c r="H4" t="s">
        <v>18</v>
      </c>
    </row>
    <row r="5" spans="1:13" x14ac:dyDescent="0.25">
      <c r="H5" t="s">
        <v>19</v>
      </c>
    </row>
    <row r="8" spans="1:13" x14ac:dyDescent="0.25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5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5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5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5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5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5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5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5">
      <c r="E21" t="s">
        <v>10</v>
      </c>
    </row>
    <row r="22" spans="1:11" x14ac:dyDescent="0.25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5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5">
      <c r="D24" s="6"/>
      <c r="E24" s="6"/>
      <c r="F24" s="6"/>
      <c r="G24" s="6"/>
      <c r="H24" s="6"/>
      <c r="I24" s="6"/>
      <c r="J24" s="6"/>
      <c r="K24" s="6"/>
    </row>
    <row r="26" spans="1:11" x14ac:dyDescent="0.25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5">
      <c r="D27" t="s">
        <v>58</v>
      </c>
      <c r="E27" t="s">
        <v>57</v>
      </c>
      <c r="F27" t="s">
        <v>55</v>
      </c>
    </row>
    <row r="28" spans="1:11" x14ac:dyDescent="0.25">
      <c r="E28" t="s">
        <v>59</v>
      </c>
    </row>
    <row r="29" spans="1:11" x14ac:dyDescent="0.25">
      <c r="E29" t="s">
        <v>60</v>
      </c>
    </row>
    <row r="32" spans="1:11" x14ac:dyDescent="0.25">
      <c r="A32" t="s">
        <v>10</v>
      </c>
      <c r="C32" t="s">
        <v>61</v>
      </c>
      <c r="E32" t="s">
        <v>62</v>
      </c>
      <c r="J32" t="s">
        <v>63</v>
      </c>
    </row>
    <row r="33" spans="1:14" x14ac:dyDescent="0.25">
      <c r="E33" t="s">
        <v>64</v>
      </c>
    </row>
    <row r="35" spans="1:14" x14ac:dyDescent="0.25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 t="s">
        <v>10</v>
      </c>
    </row>
    <row r="37" spans="1:14" ht="26.4" x14ac:dyDescent="0.25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  <row r="38" spans="1:14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4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4" x14ac:dyDescent="0.25">
      <c r="B40" s="12" t="s">
        <v>77</v>
      </c>
      <c r="C40" s="12" t="s">
        <v>78</v>
      </c>
      <c r="D40" s="12" t="s">
        <v>79</v>
      </c>
      <c r="E40" s="12" t="s">
        <v>80</v>
      </c>
      <c r="F40" s="12" t="s">
        <v>81</v>
      </c>
      <c r="G40" s="12" t="s">
        <v>82</v>
      </c>
      <c r="H40" s="12" t="s">
        <v>83</v>
      </c>
      <c r="I40" s="12"/>
      <c r="J40" s="12"/>
      <c r="K40" s="12" t="s">
        <v>34</v>
      </c>
    </row>
    <row r="43" spans="1:14" x14ac:dyDescent="0.25">
      <c r="A43" s="12" t="s">
        <v>7</v>
      </c>
      <c r="B43">
        <v>0.25</v>
      </c>
      <c r="C43">
        <v>0.05</v>
      </c>
      <c r="D43">
        <v>0.1</v>
      </c>
      <c r="E43">
        <v>0.1</v>
      </c>
      <c r="F43">
        <v>0.1</v>
      </c>
      <c r="G43">
        <v>0.2</v>
      </c>
      <c r="H43">
        <v>0.2</v>
      </c>
      <c r="K43" s="18">
        <f>SUM(B43:J43)</f>
        <v>1</v>
      </c>
      <c r="M43">
        <v>250</v>
      </c>
    </row>
    <row r="44" spans="1:14" x14ac:dyDescent="0.25">
      <c r="A44" s="12"/>
    </row>
    <row r="45" spans="1:14" x14ac:dyDescent="0.25">
      <c r="A45" s="13" t="s">
        <v>9</v>
      </c>
      <c r="B45">
        <v>0.2</v>
      </c>
      <c r="D45">
        <v>0.1</v>
      </c>
      <c r="H45">
        <v>0.7</v>
      </c>
      <c r="K45" s="18">
        <f t="shared" ref="K45:K95" si="0">SUM(B45:J45)</f>
        <v>1</v>
      </c>
      <c r="M45">
        <v>200</v>
      </c>
    </row>
    <row r="46" spans="1:14" x14ac:dyDescent="0.25">
      <c r="A46" s="13" t="s">
        <v>11</v>
      </c>
      <c r="H46">
        <v>1</v>
      </c>
      <c r="K46" s="18">
        <f t="shared" si="0"/>
        <v>1</v>
      </c>
      <c r="M46">
        <v>110</v>
      </c>
    </row>
    <row r="47" spans="1:14" x14ac:dyDescent="0.25">
      <c r="A47" s="13" t="s">
        <v>12</v>
      </c>
      <c r="H47">
        <v>1</v>
      </c>
      <c r="K47" s="18">
        <f t="shared" si="0"/>
        <v>1</v>
      </c>
      <c r="M47">
        <v>110</v>
      </c>
    </row>
    <row r="48" spans="1:14" x14ac:dyDescent="0.25">
      <c r="A48" s="13" t="s">
        <v>13</v>
      </c>
      <c r="H48">
        <v>1</v>
      </c>
      <c r="K48" s="18">
        <f t="shared" si="0"/>
        <v>1</v>
      </c>
      <c r="M48">
        <v>110</v>
      </c>
    </row>
    <row r="49" spans="1:21" x14ac:dyDescent="0.25">
      <c r="A49" s="13" t="s">
        <v>14</v>
      </c>
      <c r="H49">
        <v>1</v>
      </c>
      <c r="K49" s="18">
        <f t="shared" si="0"/>
        <v>1</v>
      </c>
      <c r="M49">
        <v>80</v>
      </c>
      <c r="T49" t="s">
        <v>10</v>
      </c>
    </row>
    <row r="50" spans="1:21" x14ac:dyDescent="0.25">
      <c r="A50" s="13" t="s">
        <v>72</v>
      </c>
      <c r="H50">
        <v>1</v>
      </c>
      <c r="K50" s="18">
        <f t="shared" si="0"/>
        <v>1</v>
      </c>
      <c r="M50">
        <v>90</v>
      </c>
    </row>
    <row r="51" spans="1:21" x14ac:dyDescent="0.25">
      <c r="A51" s="12"/>
    </row>
    <row r="52" spans="1:21" x14ac:dyDescent="0.25">
      <c r="A52" s="16" t="s">
        <v>8</v>
      </c>
      <c r="F52">
        <v>0.6</v>
      </c>
      <c r="H52">
        <v>0.4</v>
      </c>
      <c r="K52" s="18">
        <f t="shared" si="0"/>
        <v>1</v>
      </c>
      <c r="M52">
        <v>130</v>
      </c>
    </row>
    <row r="53" spans="1:21" x14ac:dyDescent="0.25">
      <c r="A53" s="16" t="s">
        <v>22</v>
      </c>
      <c r="F53">
        <v>0.6</v>
      </c>
      <c r="H53">
        <v>0.4</v>
      </c>
      <c r="K53" s="18">
        <f t="shared" si="0"/>
        <v>1</v>
      </c>
      <c r="M53">
        <v>80</v>
      </c>
      <c r="Q53" t="s">
        <v>10</v>
      </c>
    </row>
    <row r="54" spans="1:21" x14ac:dyDescent="0.25">
      <c r="A54" s="16" t="s">
        <v>20</v>
      </c>
      <c r="F54">
        <v>0.6</v>
      </c>
      <c r="H54">
        <v>0.4</v>
      </c>
      <c r="K54" s="18">
        <f t="shared" si="0"/>
        <v>1</v>
      </c>
      <c r="M54">
        <v>60</v>
      </c>
    </row>
    <row r="55" spans="1:21" x14ac:dyDescent="0.25">
      <c r="A55" s="16" t="s">
        <v>21</v>
      </c>
      <c r="F55">
        <v>0.6</v>
      </c>
      <c r="H55">
        <v>0.4</v>
      </c>
      <c r="K55" s="18">
        <f t="shared" si="0"/>
        <v>1</v>
      </c>
      <c r="M55">
        <v>40</v>
      </c>
    </row>
    <row r="56" spans="1:21" x14ac:dyDescent="0.25">
      <c r="A56" s="12"/>
    </row>
    <row r="57" spans="1:21" x14ac:dyDescent="0.25">
      <c r="A57" s="14" t="s">
        <v>14</v>
      </c>
      <c r="B57">
        <v>0.5</v>
      </c>
      <c r="D57">
        <v>0.1</v>
      </c>
      <c r="F57">
        <v>0.2</v>
      </c>
      <c r="H57">
        <v>0.2</v>
      </c>
      <c r="K57" s="20">
        <f t="shared" si="0"/>
        <v>1</v>
      </c>
      <c r="M57">
        <v>200</v>
      </c>
    </row>
    <row r="58" spans="1:21" x14ac:dyDescent="0.25">
      <c r="A58" s="14" t="s">
        <v>36</v>
      </c>
      <c r="B58">
        <v>1</v>
      </c>
      <c r="K58" s="20">
        <f t="shared" si="0"/>
        <v>1</v>
      </c>
      <c r="M58">
        <v>110</v>
      </c>
      <c r="U58" t="s">
        <v>63</v>
      </c>
    </row>
    <row r="59" spans="1:21" x14ac:dyDescent="0.25">
      <c r="A59" s="14" t="s">
        <v>41</v>
      </c>
      <c r="B59">
        <v>1</v>
      </c>
      <c r="K59" s="20">
        <f t="shared" si="0"/>
        <v>1</v>
      </c>
      <c r="M59">
        <v>110</v>
      </c>
    </row>
    <row r="60" spans="1:21" x14ac:dyDescent="0.25">
      <c r="A60" s="14" t="s">
        <v>42</v>
      </c>
      <c r="H60">
        <v>1</v>
      </c>
      <c r="K60" s="20">
        <f t="shared" si="0"/>
        <v>1</v>
      </c>
      <c r="M60">
        <v>110</v>
      </c>
    </row>
    <row r="61" spans="1:21" x14ac:dyDescent="0.25">
      <c r="A61" s="14" t="s">
        <v>37</v>
      </c>
      <c r="H61">
        <v>1</v>
      </c>
      <c r="K61" s="20">
        <f t="shared" si="0"/>
        <v>1</v>
      </c>
      <c r="M61">
        <v>110</v>
      </c>
    </row>
    <row r="62" spans="1:21" x14ac:dyDescent="0.25">
      <c r="A62" s="14" t="s">
        <v>38</v>
      </c>
      <c r="B62">
        <v>1</v>
      </c>
      <c r="K62" s="20">
        <f t="shared" si="0"/>
        <v>1</v>
      </c>
      <c r="M62">
        <v>110</v>
      </c>
    </row>
    <row r="63" spans="1:21" x14ac:dyDescent="0.25">
      <c r="A63" s="14" t="s">
        <v>39</v>
      </c>
      <c r="K63" s="20">
        <f t="shared" si="0"/>
        <v>0</v>
      </c>
      <c r="M63">
        <v>0</v>
      </c>
    </row>
    <row r="64" spans="1:21" x14ac:dyDescent="0.25">
      <c r="A64" s="14" t="s">
        <v>72</v>
      </c>
      <c r="B64">
        <v>1</v>
      </c>
      <c r="K64" s="20">
        <f t="shared" si="0"/>
        <v>1</v>
      </c>
      <c r="M64">
        <v>110</v>
      </c>
    </row>
    <row r="65" spans="1:13" x14ac:dyDescent="0.25">
      <c r="A65" s="14" t="s">
        <v>73</v>
      </c>
      <c r="H65">
        <v>1</v>
      </c>
      <c r="K65" s="20">
        <f t="shared" si="0"/>
        <v>1</v>
      </c>
      <c r="M65">
        <v>110</v>
      </c>
    </row>
    <row r="66" spans="1:13" x14ac:dyDescent="0.25">
      <c r="A66" s="14" t="s">
        <v>74</v>
      </c>
      <c r="F66">
        <v>1</v>
      </c>
      <c r="K66" s="20">
        <f t="shared" si="0"/>
        <v>1</v>
      </c>
      <c r="M66">
        <v>110</v>
      </c>
    </row>
    <row r="67" spans="1:13" x14ac:dyDescent="0.25">
      <c r="A67" s="12"/>
    </row>
    <row r="68" spans="1:13" x14ac:dyDescent="0.25">
      <c r="A68" s="15" t="s">
        <v>48</v>
      </c>
      <c r="C68">
        <v>0.3</v>
      </c>
      <c r="E68">
        <v>0.5</v>
      </c>
      <c r="G68">
        <v>0.2</v>
      </c>
      <c r="K68" s="19">
        <f t="shared" si="0"/>
        <v>1</v>
      </c>
      <c r="M68">
        <v>130</v>
      </c>
    </row>
    <row r="69" spans="1:13" x14ac:dyDescent="0.25">
      <c r="A69" s="15" t="s">
        <v>49</v>
      </c>
      <c r="E69">
        <v>1</v>
      </c>
      <c r="K69" s="19">
        <f t="shared" si="0"/>
        <v>1</v>
      </c>
      <c r="M69">
        <v>110</v>
      </c>
    </row>
    <row r="70" spans="1:13" x14ac:dyDescent="0.25">
      <c r="A70" s="15" t="s">
        <v>50</v>
      </c>
      <c r="E70">
        <v>1</v>
      </c>
      <c r="K70" s="19">
        <f t="shared" si="0"/>
        <v>1</v>
      </c>
      <c r="M70">
        <v>110</v>
      </c>
    </row>
    <row r="71" spans="1:13" x14ac:dyDescent="0.25">
      <c r="A71" s="15" t="s">
        <v>51</v>
      </c>
      <c r="E71">
        <v>1</v>
      </c>
      <c r="K71" s="19">
        <f t="shared" si="0"/>
        <v>1</v>
      </c>
      <c r="M71">
        <v>80</v>
      </c>
    </row>
    <row r="72" spans="1:13" x14ac:dyDescent="0.25">
      <c r="A72" s="15" t="s">
        <v>72</v>
      </c>
      <c r="E72">
        <v>1</v>
      </c>
      <c r="K72" s="19">
        <f t="shared" si="0"/>
        <v>1</v>
      </c>
      <c r="M72">
        <v>110</v>
      </c>
    </row>
    <row r="73" spans="1:13" x14ac:dyDescent="0.25">
      <c r="A73" s="15" t="s">
        <v>73</v>
      </c>
      <c r="E73">
        <v>1</v>
      </c>
      <c r="K73" s="19">
        <f t="shared" si="0"/>
        <v>1</v>
      </c>
      <c r="M73">
        <v>110</v>
      </c>
    </row>
    <row r="74" spans="1:13" x14ac:dyDescent="0.25">
      <c r="A74" s="15" t="s">
        <v>74</v>
      </c>
      <c r="C74">
        <v>1</v>
      </c>
      <c r="K74" s="19">
        <f t="shared" si="0"/>
        <v>1</v>
      </c>
      <c r="M74">
        <v>110</v>
      </c>
    </row>
    <row r="75" spans="1:13" x14ac:dyDescent="0.25">
      <c r="A75" s="15" t="s">
        <v>75</v>
      </c>
      <c r="C75">
        <v>1</v>
      </c>
      <c r="K75" s="19">
        <f t="shared" si="0"/>
        <v>1</v>
      </c>
      <c r="M75">
        <v>110</v>
      </c>
    </row>
    <row r="76" spans="1:13" x14ac:dyDescent="0.25">
      <c r="A76" s="15" t="s">
        <v>76</v>
      </c>
      <c r="C76">
        <v>1</v>
      </c>
      <c r="K76" s="19">
        <f t="shared" si="0"/>
        <v>1</v>
      </c>
      <c r="M76">
        <v>110</v>
      </c>
    </row>
    <row r="77" spans="1:13" x14ac:dyDescent="0.25">
      <c r="A77" s="12"/>
    </row>
    <row r="78" spans="1:13" x14ac:dyDescent="0.25">
      <c r="A78" s="17" t="s">
        <v>52</v>
      </c>
      <c r="D78">
        <v>0.1</v>
      </c>
      <c r="G78">
        <v>0.7</v>
      </c>
      <c r="H78">
        <v>0.2</v>
      </c>
      <c r="K78" s="19">
        <f t="shared" si="0"/>
        <v>1</v>
      </c>
      <c r="M78">
        <v>200</v>
      </c>
    </row>
    <row r="79" spans="1:13" x14ac:dyDescent="0.25">
      <c r="A79" s="17" t="s">
        <v>58</v>
      </c>
      <c r="C79">
        <v>0</v>
      </c>
      <c r="D79">
        <v>0.1</v>
      </c>
      <c r="E79">
        <v>0</v>
      </c>
      <c r="F79">
        <v>0.2</v>
      </c>
      <c r="G79">
        <v>0</v>
      </c>
      <c r="H79">
        <v>0.7</v>
      </c>
      <c r="I79">
        <v>0</v>
      </c>
      <c r="J79">
        <v>0</v>
      </c>
      <c r="K79" s="19">
        <f t="shared" si="0"/>
        <v>1</v>
      </c>
      <c r="M79">
        <v>130</v>
      </c>
    </row>
    <row r="80" spans="1:13" x14ac:dyDescent="0.25">
      <c r="A80" s="17" t="s">
        <v>57</v>
      </c>
      <c r="D80">
        <v>0.1</v>
      </c>
      <c r="F80">
        <v>0.3</v>
      </c>
      <c r="H80">
        <v>0.6</v>
      </c>
      <c r="K80" s="19">
        <f t="shared" si="0"/>
        <v>1</v>
      </c>
      <c r="M80">
        <v>110</v>
      </c>
    </row>
    <row r="81" spans="1:13" x14ac:dyDescent="0.25">
      <c r="A81" s="17" t="s">
        <v>59</v>
      </c>
      <c r="D81">
        <v>0.1</v>
      </c>
      <c r="F81">
        <v>0.2</v>
      </c>
      <c r="H81">
        <v>0.7</v>
      </c>
      <c r="K81" s="19">
        <f t="shared" si="0"/>
        <v>1</v>
      </c>
      <c r="M81">
        <v>110</v>
      </c>
    </row>
    <row r="82" spans="1:13" x14ac:dyDescent="0.25">
      <c r="A82" s="17" t="s">
        <v>72</v>
      </c>
      <c r="G82">
        <v>1</v>
      </c>
      <c r="H82">
        <v>0</v>
      </c>
      <c r="K82" s="19">
        <f t="shared" si="0"/>
        <v>1</v>
      </c>
      <c r="M82">
        <v>110</v>
      </c>
    </row>
    <row r="83" spans="1:13" x14ac:dyDescent="0.25">
      <c r="A83" s="17" t="s">
        <v>53</v>
      </c>
      <c r="G83">
        <v>1</v>
      </c>
      <c r="K83" s="19">
        <f t="shared" si="0"/>
        <v>1</v>
      </c>
      <c r="M83">
        <v>130</v>
      </c>
    </row>
    <row r="84" spans="1:13" x14ac:dyDescent="0.25">
      <c r="A84" s="17" t="s">
        <v>56</v>
      </c>
      <c r="G84">
        <v>1</v>
      </c>
      <c r="K84" s="19">
        <f t="shared" si="0"/>
        <v>1</v>
      </c>
      <c r="M84">
        <v>110</v>
      </c>
    </row>
    <row r="85" spans="1:13" x14ac:dyDescent="0.25">
      <c r="A85" s="17" t="s">
        <v>54</v>
      </c>
      <c r="G85">
        <v>1</v>
      </c>
      <c r="K85" s="19">
        <f t="shared" si="0"/>
        <v>1</v>
      </c>
      <c r="M85">
        <v>80</v>
      </c>
    </row>
    <row r="86" spans="1:13" x14ac:dyDescent="0.25">
      <c r="A86" s="17" t="s">
        <v>55</v>
      </c>
      <c r="G86">
        <v>1</v>
      </c>
      <c r="K86" s="19">
        <f t="shared" si="0"/>
        <v>1</v>
      </c>
      <c r="M86">
        <v>80</v>
      </c>
    </row>
    <row r="87" spans="1:13" x14ac:dyDescent="0.25">
      <c r="A87" s="17" t="s">
        <v>52</v>
      </c>
      <c r="G87">
        <v>1</v>
      </c>
      <c r="K87" s="19">
        <f t="shared" si="0"/>
        <v>1</v>
      </c>
      <c r="M87">
        <v>60</v>
      </c>
    </row>
    <row r="88" spans="1:13" x14ac:dyDescent="0.25">
      <c r="A88" s="17" t="s">
        <v>73</v>
      </c>
      <c r="G88">
        <v>1</v>
      </c>
      <c r="K88" s="19">
        <f t="shared" si="0"/>
        <v>1</v>
      </c>
      <c r="M88">
        <v>110</v>
      </c>
    </row>
    <row r="89" spans="1:13" x14ac:dyDescent="0.25">
      <c r="A89" s="12"/>
      <c r="G89" t="s">
        <v>10</v>
      </c>
      <c r="K89" s="19" t="s">
        <v>10</v>
      </c>
    </row>
    <row r="90" spans="1:13" x14ac:dyDescent="0.25">
      <c r="A90" s="12" t="s">
        <v>61</v>
      </c>
      <c r="H90">
        <v>1</v>
      </c>
      <c r="K90" s="19">
        <f t="shared" si="0"/>
        <v>1</v>
      </c>
      <c r="M90">
        <v>200</v>
      </c>
    </row>
    <row r="91" spans="1:13" x14ac:dyDescent="0.25">
      <c r="A91" s="12" t="s">
        <v>62</v>
      </c>
      <c r="H91">
        <v>1</v>
      </c>
      <c r="K91" s="19">
        <f t="shared" si="0"/>
        <v>1</v>
      </c>
      <c r="M91">
        <v>110</v>
      </c>
    </row>
    <row r="92" spans="1:13" x14ac:dyDescent="0.25">
      <c r="A92" s="12" t="s">
        <v>64</v>
      </c>
      <c r="H92">
        <v>1</v>
      </c>
      <c r="K92" s="19">
        <f t="shared" si="0"/>
        <v>1</v>
      </c>
      <c r="M92">
        <v>110</v>
      </c>
    </row>
    <row r="93" spans="1:13" x14ac:dyDescent="0.25">
      <c r="A93" s="12" t="s">
        <v>63</v>
      </c>
      <c r="H93">
        <v>1</v>
      </c>
      <c r="K93" s="19">
        <f t="shared" si="0"/>
        <v>1</v>
      </c>
      <c r="M93">
        <v>40</v>
      </c>
    </row>
    <row r="94" spans="1:13" x14ac:dyDescent="0.25">
      <c r="A94" s="12" t="s">
        <v>72</v>
      </c>
      <c r="H94">
        <v>1</v>
      </c>
      <c r="K94" s="19">
        <f t="shared" si="0"/>
        <v>1</v>
      </c>
      <c r="M94">
        <v>110</v>
      </c>
    </row>
    <row r="95" spans="1:13" x14ac:dyDescent="0.25">
      <c r="A95" s="12" t="s">
        <v>73</v>
      </c>
      <c r="H95">
        <v>0</v>
      </c>
      <c r="K95" s="19">
        <f t="shared" si="0"/>
        <v>0</v>
      </c>
      <c r="M95">
        <v>0</v>
      </c>
    </row>
    <row r="97" spans="2:11" x14ac:dyDescent="0.25">
      <c r="B97" s="12" t="str">
        <f>B40</f>
        <v>ENE/RAC</v>
      </c>
      <c r="C97" s="12" t="str">
        <f t="shared" ref="C97:K97" si="1">C40</f>
        <v>GPG Exec</v>
      </c>
      <c r="D97" s="12" t="str">
        <f t="shared" si="1"/>
        <v>ENE Europe</v>
      </c>
      <c r="E97" s="12" t="str">
        <f t="shared" si="1"/>
        <v>EES</v>
      </c>
      <c r="F97" s="12" t="str">
        <f t="shared" si="1"/>
        <v>EI</v>
      </c>
      <c r="G97" s="12" t="str">
        <f t="shared" si="1"/>
        <v>EBS</v>
      </c>
      <c r="H97" s="12" t="str">
        <f t="shared" si="1"/>
        <v>ENE NA</v>
      </c>
      <c r="I97" s="12" t="s">
        <v>10</v>
      </c>
      <c r="J97" s="12" t="s">
        <v>10</v>
      </c>
      <c r="K97" s="12" t="str">
        <f t="shared" si="1"/>
        <v>Total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Allocations</vt:lpstr>
      <vt:lpstr>Pctgs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vkamins</dc:creator>
  <cp:lastModifiedBy>Havlíček Jan</cp:lastModifiedBy>
  <cp:lastPrinted>2000-04-26T14:24:41Z</cp:lastPrinted>
  <dcterms:created xsi:type="dcterms:W3CDTF">2000-04-21T14:44:44Z</dcterms:created>
  <dcterms:modified xsi:type="dcterms:W3CDTF">2023-09-10T11:42:16Z</dcterms:modified>
</cp:coreProperties>
</file>