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83DB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5256" windowWidth="8508" windowHeight="5508" tabRatio="601" firstSheet="1" activeTab="1"/>
  </bookViews>
  <sheets>
    <sheet name="XXXXX" sheetId="4" state="veryHidden" r:id="rId1"/>
    <sheet name="Sheet1" sheetId="1" r:id="rId2"/>
    <sheet name="Sheet2" sheetId="2" r:id="rId3"/>
    <sheet name="Sheet3" sheetId="3" r:id="rId4"/>
  </sheets>
  <calcPr calcId="0" calcOnSave="0"/>
</workbook>
</file>

<file path=xl/calcChain.xml><?xml version="1.0" encoding="utf-8"?>
<calcChain xmlns="http://schemas.openxmlformats.org/spreadsheetml/2006/main">
  <c r="I14" i="1" l="1"/>
  <c r="J14" i="1"/>
  <c r="M14" i="1"/>
  <c r="N14" i="1"/>
  <c r="O14" i="1"/>
  <c r="P14" i="1"/>
  <c r="I15" i="1"/>
  <c r="J15" i="1"/>
  <c r="M15" i="1"/>
  <c r="N15" i="1"/>
  <c r="O15" i="1"/>
  <c r="P15" i="1"/>
  <c r="I16" i="1"/>
  <c r="J16" i="1"/>
  <c r="M16" i="1"/>
  <c r="N16" i="1"/>
  <c r="O16" i="1"/>
  <c r="P16" i="1"/>
  <c r="N17" i="1"/>
  <c r="O17" i="1"/>
  <c r="P17" i="1"/>
  <c r="N18" i="1"/>
  <c r="O18" i="1"/>
  <c r="P18" i="1"/>
</calcChain>
</file>

<file path=xl/sharedStrings.xml><?xml version="1.0" encoding="utf-8"?>
<sst xmlns="http://schemas.openxmlformats.org/spreadsheetml/2006/main" count="36" uniqueCount="34">
  <si>
    <t>S1</t>
  </si>
  <si>
    <t>S2</t>
  </si>
  <si>
    <t>K</t>
  </si>
  <si>
    <t>r</t>
  </si>
  <si>
    <t>vol1</t>
  </si>
  <si>
    <t>vol2</t>
  </si>
  <si>
    <t>correl</t>
  </si>
  <si>
    <t>A1</t>
  </si>
  <si>
    <t>A2</t>
  </si>
  <si>
    <t>EuroSpdopt</t>
  </si>
  <si>
    <t>Optype</t>
  </si>
  <si>
    <t>call</t>
  </si>
  <si>
    <t>put</t>
  </si>
  <si>
    <t>Risk</t>
  </si>
  <si>
    <t>price</t>
  </si>
  <si>
    <t>delta1</t>
  </si>
  <si>
    <t>delta2</t>
  </si>
  <si>
    <t>gamma1</t>
  </si>
  <si>
    <t>gamm2</t>
  </si>
  <si>
    <t>vega1</t>
  </si>
  <si>
    <t>vega2</t>
  </si>
  <si>
    <t>eta</t>
  </si>
  <si>
    <t>rho</t>
  </si>
  <si>
    <t>theta</t>
  </si>
  <si>
    <t>charm1</t>
  </si>
  <si>
    <t>charm2</t>
  </si>
  <si>
    <t>OptType</t>
  </si>
  <si>
    <t>Asian Spread Option With Lognormal Approximation</t>
  </si>
  <si>
    <t>Set Avg</t>
  </si>
  <si>
    <t>ExpDays</t>
  </si>
  <si>
    <t>Av Start</t>
  </si>
  <si>
    <t>AsnSpdopt</t>
  </si>
  <si>
    <t>Call/put(1/0)</t>
  </si>
  <si>
    <t>RetType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</si>
</sst>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0.000000"/>
    <numFmt numFmtId="180" formatCode="0.000"/>
    <numFmt numFmtId="199" formatCode="0_)"/>
    <numFmt numFmtId="21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3" formatCode="&quot;\&quot;#,##0.00;&quot;\&quot;&quot;\&quot;&quot;\&quot;&quot;\&quot;&quot;\&quot;&quot;\&quot;&quot;\&quot;&quot;\&quot;\-#,##0.00"/>
    <numFmt numFmtId="344" formatCode="&quot;\&quot;#,##0.00;[Red]&quot;\&quot;&quot;\&quot;&quot;\&quot;&quot;\&quot;&quot;\&quot;&quot;\&quot;&quot;\&quot;&quot;\&quot;\-#,##0.00"/>
    <numFmt numFmtId="345" formatCode="_ &quot;\&quot;* #,##0_ ;_ &quot;\&quot;* &quot;\&quot;&quot;\&quot;&quot;\&quot;&quot;\&quot;&quot;\&quot;&quot;\&quot;&quot;\&quot;\-#,##0_ ;_ &quot;\&quot;* &quot;-&quot;_ ;_ @_ 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10"/>
      <name val="Courier"/>
    </font>
    <font>
      <sz val="8"/>
      <name val="Tms Rmn"/>
    </font>
    <font>
      <sz val="10"/>
      <name val="Geneva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sz val="10"/>
      <color indexed="15"/>
      <name val="Arial"/>
      <family val="2"/>
    </font>
    <font>
      <b/>
      <sz val="20"/>
      <color indexed="1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40" fillId="0" borderId="1" applyProtection="0"/>
    <xf numFmtId="306" fontId="41" fillId="0" borderId="0" applyFont="0" applyFill="0" applyBorder="0" applyAlignment="0" applyProtection="0"/>
    <xf numFmtId="308" fontId="41" fillId="0" borderId="0" applyFont="0" applyFill="0" applyBorder="0" applyAlignment="0" applyProtection="0"/>
    <xf numFmtId="276" fontId="41" fillId="0" borderId="0" applyFont="0" applyFill="0" applyBorder="0" applyAlignment="0" applyProtection="0"/>
    <xf numFmtId="274" fontId="41" fillId="0" borderId="0" applyFont="0" applyFill="0" applyBorder="0" applyAlignment="0" applyProtection="0"/>
    <xf numFmtId="0" fontId="9" fillId="0" borderId="0"/>
  </cellStyleXfs>
  <cellXfs count="13">
    <xf numFmtId="0" fontId="0" fillId="0" borderId="0" xfId="0"/>
    <xf numFmtId="0" fontId="47" fillId="0" borderId="0" xfId="0" applyFont="1"/>
    <xf numFmtId="0" fontId="0" fillId="0" borderId="4" xfId="0" applyBorder="1"/>
    <xf numFmtId="178" fontId="0" fillId="0" borderId="4" xfId="0" quotePrefix="1" applyNumberFormat="1" applyBorder="1"/>
    <xf numFmtId="178" fontId="0" fillId="0" borderId="4" xfId="0" applyNumberFormat="1" applyBorder="1"/>
    <xf numFmtId="0" fontId="47" fillId="4" borderId="4" xfId="0" applyFont="1" applyFill="1" applyBorder="1"/>
    <xf numFmtId="0" fontId="0" fillId="5" borderId="0" xfId="0" applyFill="1"/>
    <xf numFmtId="0" fontId="0" fillId="5" borderId="0" xfId="0" quotePrefix="1" applyFill="1"/>
    <xf numFmtId="0" fontId="47" fillId="5" borderId="0" xfId="0" applyFont="1" applyFill="1"/>
    <xf numFmtId="0" fontId="0" fillId="6" borderId="0" xfId="0" applyFill="1"/>
    <xf numFmtId="0" fontId="48" fillId="6" borderId="0" xfId="0" applyFont="1" applyFill="1"/>
    <xf numFmtId="0" fontId="49" fillId="6" borderId="0" xfId="0" applyFont="1" applyFill="1"/>
    <xf numFmtId="0" fontId="0" fillId="7" borderId="0" xfId="0" applyFill="1"/>
  </cellXfs>
  <cellStyles count="18">
    <cellStyle name="Date" xfId="1"/>
    <cellStyle name="Fixed" xfId="2"/>
    <cellStyle name="HEADER" xfId="3"/>
    <cellStyle name="Heading1" xfId="4"/>
    <cellStyle name="Heading2" xfId="5"/>
    <cellStyle name="HIGHLIGHT" xfId="6"/>
    <cellStyle name="Normal" xfId="0" builtinId="0"/>
    <cellStyle name="Normal - Style1" xfId="7"/>
    <cellStyle name="Total" xfId="8" builtinId="25" customBuiltin="1"/>
    <cellStyle name="Unprot" xfId="9"/>
    <cellStyle name="Unprot$" xfId="10"/>
    <cellStyle name="Unprot_dimon" xfId="11"/>
    <cellStyle name="Unprotect" xfId="12"/>
    <cellStyle name="콤마 [0]_94하반기" xfId="13"/>
    <cellStyle name="콤마_94하반기" xfId="14"/>
    <cellStyle name="통화 [0]_94하반기" xfId="15"/>
    <cellStyle name="통화_94하반기" xfId="16"/>
    <cellStyle name="표준_970120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6" fmlaLink="$W$12" fmlaRange="$V$12:$V$13" noThreeD="1" sel="1" val="0"/>
</file>

<file path=xl/ctrlProps/ctrlProp2.xml><?xml version="1.0" encoding="utf-8"?>
<formControlPr xmlns="http://schemas.microsoft.com/office/spreadsheetml/2009/9/main" objectType="Drop" dropStyle="combo" dx="26" fmlaLink="$W$15" fmlaRange="$V$16:$V$27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8</xdr:row>
          <xdr:rowOff>22860</xdr:rowOff>
        </xdr:from>
        <xdr:to>
          <xdr:col>11</xdr:col>
          <xdr:colOff>144780</xdr:colOff>
          <xdr:row>9</xdr:row>
          <xdr:rowOff>99060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289560</xdr:colOff>
          <xdr:row>8</xdr:row>
          <xdr:rowOff>7620</xdr:rowOff>
        </xdr:from>
        <xdr:to>
          <xdr:col>12</xdr:col>
          <xdr:colOff>449580</xdr:colOff>
          <xdr:row>9</xdr:row>
          <xdr:rowOff>99060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213" zoomScaleSheetLayoutView="4"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showGridLines="0" tabSelected="1" topLeftCell="B1" workbookViewId="0">
      <selection activeCell="L13" sqref="L13"/>
    </sheetView>
  </sheetViews>
  <sheetFormatPr defaultRowHeight="13.2"/>
  <cols>
    <col min="3" max="3" width="11" bestFit="1" customWidth="1"/>
    <col min="10" max="10" width="7" customWidth="1"/>
    <col min="11" max="11" width="8.5546875" customWidth="1"/>
    <col min="12" max="12" width="9.109375" customWidth="1"/>
    <col min="13" max="13" width="11.33203125" customWidth="1"/>
    <col min="14" max="14" width="9" customWidth="1"/>
    <col min="15" max="15" width="11.6640625" customWidth="1"/>
    <col min="16" max="16" width="12.33203125" customWidth="1"/>
    <col min="17" max="17" width="12" customWidth="1"/>
    <col min="18" max="18" width="11.44140625" customWidth="1"/>
  </cols>
  <sheetData>
    <row r="1" spans="1:2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3" ht="24.6">
      <c r="A3" s="10"/>
      <c r="B3" s="10"/>
      <c r="C3" s="10"/>
      <c r="D3" s="11" t="s">
        <v>27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2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2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23">
      <c r="A8" s="6"/>
      <c r="B8" s="6"/>
      <c r="C8" s="6"/>
      <c r="D8" s="6"/>
      <c r="E8" s="6"/>
      <c r="F8" s="7"/>
      <c r="G8" s="6"/>
      <c r="H8" s="6"/>
      <c r="I8" s="6"/>
      <c r="J8" s="6"/>
      <c r="K8" s="8" t="s">
        <v>26</v>
      </c>
      <c r="L8" s="6"/>
      <c r="M8" s="8" t="s">
        <v>13</v>
      </c>
      <c r="N8" s="6"/>
      <c r="O8" s="8"/>
      <c r="P8" s="8"/>
      <c r="Q8" s="6"/>
      <c r="R8" s="6"/>
      <c r="S8" s="6"/>
    </row>
    <row r="9" spans="1:2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2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V10" s="1" t="s">
        <v>10</v>
      </c>
    </row>
    <row r="11" spans="1:2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V11" s="1"/>
    </row>
    <row r="12" spans="1:23">
      <c r="A12" s="6"/>
      <c r="B12" s="6"/>
      <c r="C12" s="6"/>
      <c r="D12" s="6"/>
      <c r="E12" s="6"/>
      <c r="F12" s="6"/>
      <c r="G12" s="6"/>
      <c r="H12" s="6"/>
      <c r="I12" s="6" t="s">
        <v>28</v>
      </c>
      <c r="J12" s="6" t="s">
        <v>28</v>
      </c>
      <c r="K12" s="6"/>
      <c r="L12" s="6"/>
      <c r="M12" s="6"/>
      <c r="N12" s="6"/>
      <c r="O12" s="6"/>
      <c r="P12" s="6"/>
      <c r="Q12" s="6"/>
      <c r="R12" s="6"/>
      <c r="S12" s="6"/>
      <c r="V12" t="s">
        <v>12</v>
      </c>
      <c r="W12">
        <v>1</v>
      </c>
    </row>
    <row r="13" spans="1:23">
      <c r="A13" s="6"/>
      <c r="B13" s="5" t="s">
        <v>0</v>
      </c>
      <c r="C13" s="5" t="s">
        <v>1</v>
      </c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  <c r="I13" s="5" t="s">
        <v>7</v>
      </c>
      <c r="J13" s="5" t="s">
        <v>8</v>
      </c>
      <c r="K13" s="5" t="s">
        <v>29</v>
      </c>
      <c r="L13" s="5" t="s">
        <v>30</v>
      </c>
      <c r="M13" s="5" t="s">
        <v>32</v>
      </c>
      <c r="N13" s="5" t="s">
        <v>33</v>
      </c>
      <c r="O13" s="5" t="s">
        <v>31</v>
      </c>
      <c r="P13" s="5" t="s">
        <v>9</v>
      </c>
      <c r="Q13" s="6"/>
      <c r="R13" s="6"/>
      <c r="S13" s="6"/>
      <c r="V13" t="s">
        <v>11</v>
      </c>
    </row>
    <row r="14" spans="1:23">
      <c r="A14" s="6"/>
      <c r="B14" s="2">
        <v>21.936599999999999</v>
      </c>
      <c r="C14" s="2">
        <v>18.892700000000001</v>
      </c>
      <c r="D14" s="2">
        <v>3.15</v>
      </c>
      <c r="E14" s="2">
        <v>6.0100000000000001E-2</v>
      </c>
      <c r="F14" s="2">
        <v>0.33</v>
      </c>
      <c r="G14" s="2">
        <v>0.33</v>
      </c>
      <c r="H14" s="2">
        <v>1</v>
      </c>
      <c r="I14" s="2">
        <f t="shared" ref="I14:J16" si="0">B14</f>
        <v>21.936599999999999</v>
      </c>
      <c r="J14" s="2">
        <f t="shared" si="0"/>
        <v>18.892700000000001</v>
      </c>
      <c r="K14" s="2">
        <v>435</v>
      </c>
      <c r="L14" s="2">
        <v>406</v>
      </c>
      <c r="M14" s="2">
        <f>$W$12-1</f>
        <v>0</v>
      </c>
      <c r="N14" s="2">
        <f>$W$15-1</f>
        <v>0</v>
      </c>
      <c r="O14" s="3">
        <f>_xll.ASNSPRD(B14,C14,D14,E14,F14,G14,H14,I14,J14,K14,L14,M14,N14)</f>
        <v>0.45401983782702215</v>
      </c>
      <c r="P14" s="4">
        <f>_xll.xSPRDOPT(B14,C14,D14,E14,F14,G14,H14,K14,M14,N14)</f>
        <v>0.4632124256604046</v>
      </c>
      <c r="Q14" s="6"/>
      <c r="R14" s="6"/>
      <c r="S14" s="6"/>
    </row>
    <row r="15" spans="1:23">
      <c r="A15" s="6"/>
      <c r="B15" s="2">
        <v>19.7026</v>
      </c>
      <c r="C15" s="2">
        <v>18.420000000000002</v>
      </c>
      <c r="D15" s="2">
        <v>3.15</v>
      </c>
      <c r="E15" s="2">
        <v>6.1199999999999997E-2</v>
      </c>
      <c r="F15" s="2">
        <v>0.33</v>
      </c>
      <c r="G15" s="2">
        <v>0.33</v>
      </c>
      <c r="H15" s="2">
        <v>1</v>
      </c>
      <c r="I15" s="2">
        <f t="shared" si="0"/>
        <v>19.7026</v>
      </c>
      <c r="J15" s="2">
        <f t="shared" si="0"/>
        <v>18.420000000000002</v>
      </c>
      <c r="K15" s="2">
        <v>556</v>
      </c>
      <c r="L15" s="2">
        <v>526</v>
      </c>
      <c r="M15" s="2">
        <f>$W$12-1</f>
        <v>0</v>
      </c>
      <c r="N15" s="2">
        <f>$W$15-1</f>
        <v>0</v>
      </c>
      <c r="O15" s="3">
        <f>_xll.ASNSPRD(B15,C15,D15,E15,F15,G15,H15,I15,J15,K15,L15,M15,N15)</f>
        <v>1.7043559372696662</v>
      </c>
      <c r="P15" s="4">
        <f>_xll.xSPRDOPT(B15,C15,D15,E15,F15,G15,H15,K15,M15,N15)</f>
        <v>1.7048023589690522</v>
      </c>
      <c r="Q15" s="6"/>
      <c r="R15" s="6"/>
      <c r="S15" s="6"/>
      <c r="V15" s="1" t="s">
        <v>13</v>
      </c>
      <c r="W15">
        <v>1</v>
      </c>
    </row>
    <row r="16" spans="1:23">
      <c r="A16" s="6"/>
      <c r="B16" s="2">
        <v>25</v>
      </c>
      <c r="C16" s="2">
        <v>18.768000000000001</v>
      </c>
      <c r="D16" s="2">
        <v>2.9</v>
      </c>
      <c r="E16" s="2">
        <v>6.0400000000000002E-2</v>
      </c>
      <c r="F16" s="2">
        <v>0.33</v>
      </c>
      <c r="G16" s="2">
        <v>0.33</v>
      </c>
      <c r="H16" s="2">
        <v>1</v>
      </c>
      <c r="I16" s="2">
        <f t="shared" si="0"/>
        <v>25</v>
      </c>
      <c r="J16" s="2">
        <f t="shared" si="0"/>
        <v>18.768000000000001</v>
      </c>
      <c r="K16" s="2">
        <v>466</v>
      </c>
      <c r="L16" s="2">
        <v>436</v>
      </c>
      <c r="M16" s="2">
        <f>$W$12-1</f>
        <v>0</v>
      </c>
      <c r="N16" s="2">
        <f>$W$15-1</f>
        <v>0</v>
      </c>
      <c r="O16" s="3">
        <f>_xll.ASNSPRD(B16,C16,D16,E16,F16,G16,H16,I16,J16,K16,L16,M16,N16)</f>
        <v>9.2063634028989299E-3</v>
      </c>
      <c r="P16" s="4">
        <f>_xll.xSPRDOPT(B16,C16,D16,E16,F16,G16,H16,K16,M16,N16)</f>
        <v>1.0667916446687757E-2</v>
      </c>
      <c r="Q16" s="6"/>
      <c r="R16" s="6"/>
      <c r="S16" s="6"/>
      <c r="V16" t="s">
        <v>14</v>
      </c>
    </row>
    <row r="17" spans="1:22">
      <c r="A17" s="6"/>
      <c r="B17" s="2">
        <v>2</v>
      </c>
      <c r="C17" s="2">
        <v>2.1</v>
      </c>
      <c r="D17" s="2">
        <v>0.1</v>
      </c>
      <c r="E17" s="2">
        <v>0.06</v>
      </c>
      <c r="F17" s="2">
        <v>0.4</v>
      </c>
      <c r="G17" s="2">
        <v>0.6</v>
      </c>
      <c r="H17" s="2">
        <v>0.6</v>
      </c>
      <c r="I17" s="2">
        <v>2</v>
      </c>
      <c r="J17" s="2">
        <v>2</v>
      </c>
      <c r="K17" s="2">
        <v>365</v>
      </c>
      <c r="L17" s="2">
        <v>300</v>
      </c>
      <c r="M17" s="2">
        <v>1</v>
      </c>
      <c r="N17" s="2">
        <f>$W$15-1</f>
        <v>0</v>
      </c>
      <c r="O17" s="3">
        <f>_xll.ASNSPRD(B17,C17,D17,E17,F17,G17,H17,I17,J17,K17,L17,M17,N17)</f>
        <v>0.25216494470148021</v>
      </c>
      <c r="P17" s="4">
        <f>_xll.xSPRDOPT(B17,C17,D17,E17,F17,G17,H17,K17,M17,N17)</f>
        <v>0.27333741016805951</v>
      </c>
      <c r="Q17" s="6"/>
      <c r="R17" s="6"/>
      <c r="S17" s="6"/>
      <c r="V17" t="s">
        <v>15</v>
      </c>
    </row>
    <row r="18" spans="1:22">
      <c r="A18" s="6"/>
      <c r="B18" s="2">
        <v>2</v>
      </c>
      <c r="C18" s="2">
        <v>2.1</v>
      </c>
      <c r="D18" s="2">
        <v>0.1</v>
      </c>
      <c r="E18" s="2">
        <v>0.06</v>
      </c>
      <c r="F18" s="2">
        <v>0.4</v>
      </c>
      <c r="G18" s="2">
        <v>0.6</v>
      </c>
      <c r="H18" s="2">
        <v>0.6</v>
      </c>
      <c r="I18" s="2">
        <v>2</v>
      </c>
      <c r="J18" s="2">
        <v>2</v>
      </c>
      <c r="K18" s="2">
        <v>365</v>
      </c>
      <c r="L18" s="2">
        <v>365</v>
      </c>
      <c r="M18" s="2">
        <v>1</v>
      </c>
      <c r="N18" s="2">
        <f>$W$15-1</f>
        <v>0</v>
      </c>
      <c r="O18" s="3">
        <f>_xll.ASNSPRD(B18,C18,D18,E18,F18,G18,H18,I18,J18,K18,L18,M18,N18)</f>
        <v>0.27333741016805957</v>
      </c>
      <c r="P18" s="4">
        <f>_xll.xSPRDOPT(B18,C18,D18,E18,F18,G18,H18,K18,M18,N18)</f>
        <v>0.27333741016805951</v>
      </c>
      <c r="Q18" s="6"/>
      <c r="R18" s="6"/>
      <c r="S18" s="6"/>
      <c r="V18" t="s">
        <v>16</v>
      </c>
    </row>
    <row r="19" spans="1:2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V19" t="s">
        <v>17</v>
      </c>
    </row>
    <row r="20" spans="1:2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V20" t="s">
        <v>18</v>
      </c>
    </row>
    <row r="21" spans="1:2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V21" t="s">
        <v>19</v>
      </c>
    </row>
    <row r="22" spans="1: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V22" t="s">
        <v>20</v>
      </c>
    </row>
    <row r="23" spans="1:2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V23" t="s">
        <v>21</v>
      </c>
    </row>
    <row r="24" spans="1:2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V24" t="s">
        <v>22</v>
      </c>
    </row>
    <row r="25" spans="1:2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V25" t="s">
        <v>23</v>
      </c>
    </row>
    <row r="26" spans="1:2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V26" t="s">
        <v>24</v>
      </c>
    </row>
    <row r="27" spans="1:2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V27" t="s">
        <v>25</v>
      </c>
    </row>
    <row r="28" spans="1:2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2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2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2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2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</sheetData>
  <pageMargins left="0.75" right="0.75" top="1" bottom="1" header="0.5" footer="0.5"/>
  <pageSetup scale="85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373380</xdr:colOff>
                    <xdr:row>8</xdr:row>
                    <xdr:rowOff>22860</xdr:rowOff>
                  </from>
                  <to>
                    <xdr:col>11</xdr:col>
                    <xdr:colOff>144780</xdr:colOff>
                    <xdr:row>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11</xdr:col>
                    <xdr:colOff>289560</xdr:colOff>
                    <xdr:row>8</xdr:row>
                    <xdr:rowOff>7620</xdr:rowOff>
                  </from>
                  <to>
                    <xdr:col>12</xdr:col>
                    <xdr:colOff>449580</xdr:colOff>
                    <xdr:row>9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 Lu</dc:creator>
  <cp:lastModifiedBy>Havlíček Jan</cp:lastModifiedBy>
  <cp:lastPrinted>1999-11-03T15:18:39Z</cp:lastPrinted>
  <dcterms:created xsi:type="dcterms:W3CDTF">1999-09-15T01:35:15Z</dcterms:created>
  <dcterms:modified xsi:type="dcterms:W3CDTF">2023-09-10T11:43:47Z</dcterms:modified>
</cp:coreProperties>
</file>