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/>
  </bookViews>
  <sheets>
    <sheet name="Data" sheetId="1" r:id="rId1"/>
    <sheet name="Pivot" sheetId="6" r:id="rId2"/>
  </sheets>
  <calcPr calcId="0"/>
  <pivotCaches>
    <pivotCache cacheId="0" r:id="rId3"/>
  </pivotCaches>
</workbook>
</file>

<file path=xl/calcChain.xml><?xml version="1.0" encoding="utf-8"?>
<calcChain xmlns="http://schemas.openxmlformats.org/spreadsheetml/2006/main">
  <c r="E2" i="1" l="1"/>
  <c r="E3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<sst xmlns="http://schemas.openxmlformats.org/spreadsheetml/2006/main" count="104" uniqueCount="53">
  <si>
    <t>Company</t>
  </si>
  <si>
    <t>Type</t>
  </si>
  <si>
    <t>Location</t>
  </si>
  <si>
    <t>River</t>
  </si>
  <si>
    <t>Annual Production</t>
  </si>
  <si>
    <t>Equistar</t>
  </si>
  <si>
    <t>Solutia</t>
  </si>
  <si>
    <t>Phillips</t>
  </si>
  <si>
    <t>Ultramar</t>
  </si>
  <si>
    <t>Valero</t>
  </si>
  <si>
    <t>Dow</t>
  </si>
  <si>
    <t>Dupont</t>
  </si>
  <si>
    <t>Union Carbide</t>
  </si>
  <si>
    <t>Plastics</t>
  </si>
  <si>
    <t>Chemicals</t>
  </si>
  <si>
    <t>Refining</t>
  </si>
  <si>
    <t>Chocolate Bayou</t>
  </si>
  <si>
    <t>BP Amoco</t>
  </si>
  <si>
    <t>Green Lake</t>
  </si>
  <si>
    <t>Guadalupe</t>
  </si>
  <si>
    <t>Victoria</t>
  </si>
  <si>
    <t>Unit price</t>
  </si>
  <si>
    <t>Revenue Exposure</t>
  </si>
  <si>
    <t>2300 MM lbs</t>
  </si>
  <si>
    <t>1650 MM cu ft</t>
  </si>
  <si>
    <t>Freeport</t>
  </si>
  <si>
    <t>Point Comfort</t>
  </si>
  <si>
    <t>Brazos</t>
  </si>
  <si>
    <t>30000 MM lbs</t>
  </si>
  <si>
    <t>Sweeny</t>
  </si>
  <si>
    <t>?</t>
  </si>
  <si>
    <t>Colorado</t>
  </si>
  <si>
    <t>Corpus Christi</t>
  </si>
  <si>
    <t>Nueces</t>
  </si>
  <si>
    <t>131 MM bbl (feed)</t>
  </si>
  <si>
    <t>67 MM bbl (feed)</t>
  </si>
  <si>
    <t>Three Rivers</t>
  </si>
  <si>
    <t>26 MM bbl (feed)</t>
  </si>
  <si>
    <t>Formosa</t>
  </si>
  <si>
    <t>Seadrift</t>
  </si>
  <si>
    <t>Navidad</t>
  </si>
  <si>
    <t>BASF</t>
  </si>
  <si>
    <t>Bay City</t>
  </si>
  <si>
    <t>Grand Total</t>
  </si>
  <si>
    <t>(All)</t>
  </si>
  <si>
    <t>Data</t>
  </si>
  <si>
    <t>200 MM (est)</t>
  </si>
  <si>
    <t>2000MM (est)</t>
  </si>
  <si>
    <t>500MM</t>
  </si>
  <si>
    <t>300MM (est)</t>
  </si>
  <si>
    <t>200MM (est)</t>
  </si>
  <si>
    <t>Sum of Revenue Exposure</t>
  </si>
  <si>
    <t>Count of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</si>
</sst>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65" fontId="0" fillId="0" borderId="0" xfId="2" applyNumberFormat="1" applyFont="1"/>
    <xf numFmtId="44" fontId="0" fillId="0" borderId="0" xfId="2" applyNumberFormat="1" applyFont="1"/>
    <xf numFmtId="167" fontId="0" fillId="0" borderId="0" xfId="1" applyNumberFormat="1" applyFont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165" fontId="0" fillId="0" borderId="1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8" xfId="2" applyNumberFormat="1" applyFont="1" applyBorder="1"/>
    <xf numFmtId="165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5"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68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ie Weldon" refreshedDate="36817.510036921296" createdVersion="1" recordCount="17">
  <cacheSource type="worksheet">
    <worksheetSource ref="A1:E18" sheet="Data"/>
  </cacheSource>
  <cacheFields count="5">
    <cacheField name="Company" numFmtId="0">
      <sharedItems count="11">
        <s v="BASF"/>
        <s v="BP Amoco"/>
        <s v="Dow"/>
        <s v="Dupont"/>
        <s v="Equistar"/>
        <s v="Formosa"/>
        <s v="Phillips"/>
        <s v="Solutia"/>
        <s v="Ultramar"/>
        <s v="Union Carbide"/>
        <s v="Valero"/>
      </sharedItems>
    </cacheField>
    <cacheField name="Type" numFmtId="0">
      <sharedItems count="3">
        <s v="Chemicals"/>
        <s v="Plastics"/>
        <s v="Refining"/>
      </sharedItems>
    </cacheField>
    <cacheField name="Location" numFmtId="0">
      <sharedItems count="10">
        <s v="Freeport"/>
        <s v="Chocolate Bayou"/>
        <s v="Green Lake"/>
        <s v="Victoria"/>
        <s v="Corpus Christi"/>
        <s v="Bay City"/>
        <s v="Point Comfort"/>
        <s v="Sweeny"/>
        <s v="Three Rivers"/>
        <s v="Seadrift"/>
      </sharedItems>
    </cacheField>
    <cacheField name="River" numFmtId="0">
      <sharedItems count="5">
        <s v="Brazos"/>
        <s v="Guadalupe"/>
        <s v="Nueces"/>
        <s v="Colorado"/>
        <s v="Navidad"/>
      </sharedItems>
    </cacheField>
    <cacheField name="Revenue Exposure" numFmtId="0">
      <sharedItems containsSemiMixedTypes="0" containsString="0" containsNumber="1" containsInteger="1" minValue="40000000" maxValue="9000000000" count="12">
        <n v="400000000"/>
        <n v="1320000000"/>
        <n v="40000000"/>
        <n v="9000000000"/>
        <n v="920000000"/>
        <n v="80000000"/>
        <n v="200000000"/>
        <n v="800000000"/>
        <n v="3930000000"/>
        <n v="120000000"/>
        <n v="780000000"/>
        <n v="2010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</r>
  <r>
    <x v="1"/>
    <x v="1"/>
    <x v="1"/>
    <x v="0"/>
    <x v="1"/>
  </r>
  <r>
    <x v="1"/>
    <x v="0"/>
    <x v="2"/>
    <x v="1"/>
    <x v="2"/>
  </r>
  <r>
    <x v="2"/>
    <x v="0"/>
    <x v="0"/>
    <x v="0"/>
    <x v="3"/>
  </r>
  <r>
    <x v="3"/>
    <x v="0"/>
    <x v="3"/>
    <x v="1"/>
    <x v="4"/>
  </r>
  <r>
    <x v="4"/>
    <x v="1"/>
    <x v="1"/>
    <x v="0"/>
    <x v="5"/>
  </r>
  <r>
    <x v="4"/>
    <x v="0"/>
    <x v="1"/>
    <x v="0"/>
    <x v="5"/>
  </r>
  <r>
    <x v="4"/>
    <x v="1"/>
    <x v="3"/>
    <x v="1"/>
    <x v="6"/>
  </r>
  <r>
    <x v="4"/>
    <x v="0"/>
    <x v="4"/>
    <x v="2"/>
    <x v="5"/>
  </r>
  <r>
    <x v="4"/>
    <x v="1"/>
    <x v="5"/>
    <x v="3"/>
    <x v="5"/>
  </r>
  <r>
    <x v="5"/>
    <x v="1"/>
    <x v="6"/>
    <x v="4"/>
    <x v="7"/>
  </r>
  <r>
    <x v="6"/>
    <x v="2"/>
    <x v="7"/>
    <x v="0"/>
    <x v="8"/>
  </r>
  <r>
    <x v="6"/>
    <x v="0"/>
    <x v="7"/>
    <x v="0"/>
    <x v="5"/>
  </r>
  <r>
    <x v="7"/>
    <x v="0"/>
    <x v="1"/>
    <x v="0"/>
    <x v="9"/>
  </r>
  <r>
    <x v="8"/>
    <x v="2"/>
    <x v="8"/>
    <x v="2"/>
    <x v="10"/>
  </r>
  <r>
    <x v="9"/>
    <x v="1"/>
    <x v="9"/>
    <x v="1"/>
    <x v="7"/>
  </r>
  <r>
    <x v="10"/>
    <x v="2"/>
    <x v="4"/>
    <x v="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5:C10" firstHeaderRow="1" firstDataRow="2" firstDataCol="1" rowPageCount="2" colPageCount="1"/>
  <pivotFields count="5">
    <pivotField axis="axisPage" compact="0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6">
        <item x="3"/>
        <item x="0"/>
        <item x="1"/>
        <item x="4"/>
        <item x="2"/>
        <item t="default"/>
      </items>
    </pivotField>
    <pivotField dataField="1" compact="0" numFmtId="165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0"/>
    <pageField fld="0" hier="0"/>
  </pageFields>
  <dataFields count="2">
    <dataField name="Sum of Revenue Exposure" fld="4" baseField="0" baseItem="0" numFmtId="165"/>
    <dataField name="Count of Location" fld="2" subtotal="count" baseField="0" baseItem="0"/>
  </dataFields>
  <formats count="5">
    <format dxfId="4">
      <pivotArea outline="0" fieldPosition="0">
        <references count="1">
          <reference field="4294967294" count="1" selected="0">
            <x v="0"/>
          </reference>
        </references>
      </pivotArea>
    </format>
    <format dxfId="3">
      <pivotArea outline="0" fieldPosition="0">
        <references count="1">
          <reference field="4294967294" count="1" selected="0">
            <x v="0"/>
          </reference>
        </references>
      </pivotArea>
    </format>
    <format dxfId="2">
      <pivotArea outline="0" fieldPosition="0">
        <references count="1">
          <reference field="4294967294" count="1" selected="0">
            <x v="0"/>
          </reference>
        </references>
      </pivotArea>
    </format>
    <format dxfId="1">
      <pivotArea outline="0" fieldPosition="0">
        <references count="1">
          <reference field="4294967294" count="1" selected="0">
            <x v="0"/>
          </reference>
        </references>
      </pivotArea>
    </format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24" sqref="F24"/>
    </sheetView>
  </sheetViews>
  <sheetFormatPr defaultRowHeight="13.2" x14ac:dyDescent="0.25"/>
  <cols>
    <col min="1" max="1" width="12.5546875" bestFit="1" customWidth="1"/>
    <col min="2" max="2" width="11.44140625" customWidth="1"/>
    <col min="3" max="3" width="15.109375" bestFit="1" customWidth="1"/>
    <col min="4" max="4" width="11.33203125" customWidth="1"/>
    <col min="5" max="6" width="18" customWidth="1"/>
    <col min="7" max="7" width="19.5546875" customWidth="1"/>
    <col min="8" max="8" width="17.88671875" bestFit="1" customWidth="1"/>
    <col min="9" max="9" width="9.66406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G1" s="1" t="s">
        <v>4</v>
      </c>
      <c r="H1" s="1" t="s">
        <v>4</v>
      </c>
      <c r="I1" s="1" t="s">
        <v>21</v>
      </c>
    </row>
    <row r="2" spans="1:9" x14ac:dyDescent="0.25">
      <c r="A2" t="s">
        <v>41</v>
      </c>
      <c r="B2" t="s">
        <v>14</v>
      </c>
      <c r="C2" t="s">
        <v>25</v>
      </c>
      <c r="D2" t="s">
        <v>27</v>
      </c>
      <c r="E2" s="8">
        <f t="shared" ref="E2:E18" si="0">I2*H2</f>
        <v>400000000</v>
      </c>
      <c r="F2" s="8"/>
      <c r="G2" t="s">
        <v>30</v>
      </c>
      <c r="H2" s="10">
        <v>1000000000</v>
      </c>
      <c r="I2" s="9">
        <v>0.4</v>
      </c>
    </row>
    <row r="3" spans="1:9" x14ac:dyDescent="0.25">
      <c r="A3" t="s">
        <v>17</v>
      </c>
      <c r="B3" t="s">
        <v>13</v>
      </c>
      <c r="C3" t="s">
        <v>16</v>
      </c>
      <c r="D3" t="s">
        <v>27</v>
      </c>
      <c r="E3" s="8">
        <f t="shared" si="0"/>
        <v>1320000000</v>
      </c>
      <c r="F3" s="8"/>
      <c r="G3" t="s">
        <v>24</v>
      </c>
      <c r="H3" s="10">
        <f>1650000000*2</f>
        <v>3300000000</v>
      </c>
      <c r="I3" s="9">
        <v>0.4</v>
      </c>
    </row>
    <row r="4" spans="1:9" x14ac:dyDescent="0.25">
      <c r="A4" t="s">
        <v>17</v>
      </c>
      <c r="B4" t="s">
        <v>14</v>
      </c>
      <c r="C4" t="s">
        <v>18</v>
      </c>
      <c r="D4" t="s">
        <v>19</v>
      </c>
      <c r="E4" s="8">
        <f t="shared" si="0"/>
        <v>40000000</v>
      </c>
      <c r="F4" s="8"/>
      <c r="H4" s="10">
        <v>100000000</v>
      </c>
      <c r="I4" s="9">
        <v>0.4</v>
      </c>
    </row>
    <row r="5" spans="1:9" x14ac:dyDescent="0.25">
      <c r="A5" t="s">
        <v>10</v>
      </c>
      <c r="B5" t="s">
        <v>14</v>
      </c>
      <c r="C5" t="s">
        <v>25</v>
      </c>
      <c r="D5" t="s">
        <v>27</v>
      </c>
      <c r="E5" s="8">
        <f t="shared" si="0"/>
        <v>9000000000</v>
      </c>
      <c r="F5" s="8"/>
      <c r="G5" t="s">
        <v>28</v>
      </c>
      <c r="H5" s="10">
        <v>30000000000</v>
      </c>
      <c r="I5" s="9">
        <v>0.3</v>
      </c>
    </row>
    <row r="6" spans="1:9" x14ac:dyDescent="0.25">
      <c r="A6" t="s">
        <v>11</v>
      </c>
      <c r="B6" t="s">
        <v>14</v>
      </c>
      <c r="C6" t="s">
        <v>20</v>
      </c>
      <c r="D6" t="s">
        <v>19</v>
      </c>
      <c r="E6" s="8">
        <f t="shared" si="0"/>
        <v>920000000</v>
      </c>
      <c r="F6" s="8"/>
      <c r="G6" t="s">
        <v>23</v>
      </c>
      <c r="H6" s="10">
        <v>2300000000</v>
      </c>
      <c r="I6" s="9">
        <v>0.4</v>
      </c>
    </row>
    <row r="7" spans="1:9" x14ac:dyDescent="0.25">
      <c r="A7" t="s">
        <v>5</v>
      </c>
      <c r="B7" t="s">
        <v>13</v>
      </c>
      <c r="C7" t="s">
        <v>16</v>
      </c>
      <c r="D7" t="s">
        <v>27</v>
      </c>
      <c r="E7" s="8">
        <f t="shared" si="0"/>
        <v>80000000</v>
      </c>
      <c r="F7" s="8"/>
      <c r="G7" t="s">
        <v>46</v>
      </c>
      <c r="H7" s="10">
        <v>200000000</v>
      </c>
      <c r="I7" s="9">
        <v>0.4</v>
      </c>
    </row>
    <row r="8" spans="1:9" x14ac:dyDescent="0.25">
      <c r="A8" t="s">
        <v>5</v>
      </c>
      <c r="B8" t="s">
        <v>14</v>
      </c>
      <c r="C8" t="s">
        <v>16</v>
      </c>
      <c r="D8" t="s">
        <v>27</v>
      </c>
      <c r="E8" s="8">
        <f t="shared" si="0"/>
        <v>80000000</v>
      </c>
      <c r="F8" s="8"/>
      <c r="G8" t="s">
        <v>50</v>
      </c>
      <c r="H8" s="10">
        <v>200000000</v>
      </c>
      <c r="I8" s="9">
        <v>0.4</v>
      </c>
    </row>
    <row r="9" spans="1:9" x14ac:dyDescent="0.25">
      <c r="A9" t="s">
        <v>5</v>
      </c>
      <c r="B9" t="s">
        <v>13</v>
      </c>
      <c r="C9" t="s">
        <v>20</v>
      </c>
      <c r="D9" t="s">
        <v>19</v>
      </c>
      <c r="E9" s="8">
        <f t="shared" si="0"/>
        <v>200000000</v>
      </c>
      <c r="F9" s="8"/>
      <c r="G9" t="s">
        <v>48</v>
      </c>
      <c r="H9" s="10">
        <v>500000000</v>
      </c>
      <c r="I9" s="9">
        <v>0.4</v>
      </c>
    </row>
    <row r="10" spans="1:9" x14ac:dyDescent="0.25">
      <c r="A10" t="s">
        <v>5</v>
      </c>
      <c r="B10" t="s">
        <v>14</v>
      </c>
      <c r="C10" t="s">
        <v>32</v>
      </c>
      <c r="D10" t="s">
        <v>33</v>
      </c>
      <c r="E10" s="8">
        <f t="shared" si="0"/>
        <v>80000000</v>
      </c>
      <c r="F10" s="8"/>
      <c r="G10" t="s">
        <v>50</v>
      </c>
      <c r="H10" s="10">
        <v>200000000</v>
      </c>
      <c r="I10" s="9">
        <v>0.4</v>
      </c>
    </row>
    <row r="11" spans="1:9" x14ac:dyDescent="0.25">
      <c r="A11" t="s">
        <v>5</v>
      </c>
      <c r="B11" t="s">
        <v>13</v>
      </c>
      <c r="C11" t="s">
        <v>42</v>
      </c>
      <c r="D11" t="s">
        <v>31</v>
      </c>
      <c r="E11" s="8">
        <f t="shared" si="0"/>
        <v>80000000</v>
      </c>
      <c r="F11" s="8"/>
      <c r="G11" t="s">
        <v>50</v>
      </c>
      <c r="H11" s="10">
        <v>200000000</v>
      </c>
      <c r="I11" s="9">
        <v>0.4</v>
      </c>
    </row>
    <row r="12" spans="1:9" x14ac:dyDescent="0.25">
      <c r="A12" t="s">
        <v>38</v>
      </c>
      <c r="B12" t="s">
        <v>13</v>
      </c>
      <c r="C12" t="s">
        <v>26</v>
      </c>
      <c r="D12" t="s">
        <v>40</v>
      </c>
      <c r="E12" s="8">
        <f t="shared" si="0"/>
        <v>800000000</v>
      </c>
      <c r="F12" s="8"/>
      <c r="G12" t="s">
        <v>47</v>
      </c>
      <c r="H12" s="10">
        <v>2000000000</v>
      </c>
      <c r="I12" s="9">
        <v>0.4</v>
      </c>
    </row>
    <row r="13" spans="1:9" x14ac:dyDescent="0.25">
      <c r="A13" t="s">
        <v>7</v>
      </c>
      <c r="B13" t="s">
        <v>15</v>
      </c>
      <c r="C13" t="s">
        <v>29</v>
      </c>
      <c r="D13" t="s">
        <v>27</v>
      </c>
      <c r="E13" s="8">
        <f t="shared" si="0"/>
        <v>3930000000</v>
      </c>
      <c r="F13" s="8"/>
      <c r="G13" t="s">
        <v>34</v>
      </c>
      <c r="H13" s="10">
        <v>131000000</v>
      </c>
      <c r="I13" s="9">
        <v>30</v>
      </c>
    </row>
    <row r="14" spans="1:9" x14ac:dyDescent="0.25">
      <c r="A14" t="s">
        <v>7</v>
      </c>
      <c r="B14" t="s">
        <v>14</v>
      </c>
      <c r="C14" t="s">
        <v>29</v>
      </c>
      <c r="D14" t="s">
        <v>27</v>
      </c>
      <c r="E14" s="8">
        <f t="shared" si="0"/>
        <v>80000000</v>
      </c>
      <c r="F14" s="8"/>
      <c r="G14" t="s">
        <v>50</v>
      </c>
      <c r="H14" s="10">
        <v>200000000</v>
      </c>
      <c r="I14" s="9">
        <v>0.4</v>
      </c>
    </row>
    <row r="15" spans="1:9" x14ac:dyDescent="0.25">
      <c r="A15" t="s">
        <v>6</v>
      </c>
      <c r="B15" t="s">
        <v>14</v>
      </c>
      <c r="C15" t="s">
        <v>16</v>
      </c>
      <c r="D15" t="s">
        <v>27</v>
      </c>
      <c r="E15" s="8">
        <f t="shared" si="0"/>
        <v>120000000</v>
      </c>
      <c r="F15" s="8"/>
      <c r="G15" t="s">
        <v>49</v>
      </c>
      <c r="H15" s="10">
        <v>300000000</v>
      </c>
      <c r="I15" s="9">
        <v>0.4</v>
      </c>
    </row>
    <row r="16" spans="1:9" x14ac:dyDescent="0.25">
      <c r="A16" t="s">
        <v>8</v>
      </c>
      <c r="B16" t="s">
        <v>15</v>
      </c>
      <c r="C16" t="s">
        <v>36</v>
      </c>
      <c r="D16" t="s">
        <v>33</v>
      </c>
      <c r="E16" s="8">
        <f t="shared" si="0"/>
        <v>780000000</v>
      </c>
      <c r="F16" s="8"/>
      <c r="G16" t="s">
        <v>37</v>
      </c>
      <c r="H16" s="10">
        <v>26000000</v>
      </c>
      <c r="I16" s="9">
        <v>30</v>
      </c>
    </row>
    <row r="17" spans="1:9" x14ac:dyDescent="0.25">
      <c r="A17" t="s">
        <v>12</v>
      </c>
      <c r="B17" t="s">
        <v>13</v>
      </c>
      <c r="C17" t="s">
        <v>39</v>
      </c>
      <c r="D17" t="s">
        <v>19</v>
      </c>
      <c r="E17" s="8">
        <f t="shared" si="0"/>
        <v>800000000</v>
      </c>
      <c r="F17" s="8"/>
      <c r="G17" t="s">
        <v>47</v>
      </c>
      <c r="H17" s="10">
        <v>2000000000</v>
      </c>
      <c r="I17" s="9">
        <v>0.4</v>
      </c>
    </row>
    <row r="18" spans="1:9" x14ac:dyDescent="0.25">
      <c r="A18" t="s">
        <v>9</v>
      </c>
      <c r="B18" t="s">
        <v>15</v>
      </c>
      <c r="C18" t="s">
        <v>32</v>
      </c>
      <c r="D18" t="s">
        <v>33</v>
      </c>
      <c r="E18" s="17">
        <f t="shared" si="0"/>
        <v>2010000000</v>
      </c>
      <c r="F18" s="8"/>
      <c r="G18" t="s">
        <v>35</v>
      </c>
      <c r="H18" s="10">
        <v>67000000</v>
      </c>
      <c r="I18" s="9">
        <v>30</v>
      </c>
    </row>
    <row r="19" spans="1:9" x14ac:dyDescent="0.25">
      <c r="E19" s="18">
        <f>SUM(E2:E18)</f>
        <v>20720000000</v>
      </c>
      <c r="F19" s="8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A5" sqref="A5"/>
      <pivotSelection pane="bottomRight" showHeader="1" activeRow="4" previousRow="4" click="1" r:id="rId1">
        <pivotArea type="origin" dataOnly="0" labelOnly="1" outline="0" fieldPosition="0"/>
      </pivotSelection>
    </sheetView>
  </sheetViews>
  <sheetFormatPr defaultRowHeight="13.2" x14ac:dyDescent="0.25"/>
  <cols>
    <col min="1" max="1" width="10.5546875" customWidth="1"/>
    <col min="2" max="2" width="22.88671875" bestFit="1" customWidth="1"/>
    <col min="3" max="3" width="15.44140625" customWidth="1"/>
    <col min="4" max="6" width="15.88671875" bestFit="1" customWidth="1"/>
  </cols>
  <sheetData>
    <row r="2" spans="1:3" x14ac:dyDescent="0.25">
      <c r="A2" s="3" t="s">
        <v>3</v>
      </c>
      <c r="B2" s="7" t="s">
        <v>44</v>
      </c>
    </row>
    <row r="3" spans="1:3" x14ac:dyDescent="0.25">
      <c r="A3" s="3" t="s">
        <v>0</v>
      </c>
      <c r="B3" s="7" t="s">
        <v>44</v>
      </c>
    </row>
    <row r="5" spans="1:3" x14ac:dyDescent="0.25">
      <c r="A5" s="2"/>
      <c r="B5" s="3" t="s">
        <v>45</v>
      </c>
      <c r="C5" s="4"/>
    </row>
    <row r="6" spans="1:3" x14ac:dyDescent="0.25">
      <c r="A6" s="3" t="s">
        <v>1</v>
      </c>
      <c r="B6" s="2" t="s">
        <v>51</v>
      </c>
      <c r="C6" s="4" t="s">
        <v>52</v>
      </c>
    </row>
    <row r="7" spans="1:3" x14ac:dyDescent="0.25">
      <c r="A7" s="2" t="s">
        <v>14</v>
      </c>
      <c r="B7" s="14">
        <v>10720000000</v>
      </c>
      <c r="C7" s="11">
        <v>8</v>
      </c>
    </row>
    <row r="8" spans="1:3" x14ac:dyDescent="0.25">
      <c r="A8" s="5" t="s">
        <v>13</v>
      </c>
      <c r="B8" s="15">
        <v>3280000000</v>
      </c>
      <c r="C8" s="12">
        <v>6</v>
      </c>
    </row>
    <row r="9" spans="1:3" x14ac:dyDescent="0.25">
      <c r="A9" s="5" t="s">
        <v>15</v>
      </c>
      <c r="B9" s="15">
        <v>6720000000</v>
      </c>
      <c r="C9" s="12">
        <v>3</v>
      </c>
    </row>
    <row r="10" spans="1:3" x14ac:dyDescent="0.25">
      <c r="A10" s="6" t="s">
        <v>43</v>
      </c>
      <c r="B10" s="16">
        <v>20720000000</v>
      </c>
      <c r="C10" s="13">
        <v>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Havlíček Jan</cp:lastModifiedBy>
  <dcterms:created xsi:type="dcterms:W3CDTF">2000-10-17T20:05:15Z</dcterms:created>
  <dcterms:modified xsi:type="dcterms:W3CDTF">2023-09-10T11:44:00Z</dcterms:modified>
</cp:coreProperties>
</file>