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6000" windowHeight="8700" firstSheet="3" activeTab="4"/>
  </bookViews>
  <sheets>
    <sheet name="Conveyance" sheetId="1" r:id="rId1"/>
    <sheet name="Index Pt Gas Volumes" sheetId="7" r:id="rId2"/>
    <sheet name="Sheet2" sheetId="2" r:id="rId3"/>
    <sheet name="Gas BASIS" sheetId="6" r:id="rId4"/>
    <sheet name="Weighted Avg" sheetId="8" r:id="rId5"/>
    <sheet name="Index PT" sheetId="5" r:id="rId6"/>
    <sheet name="Oil BASIS" sheetId="10" r:id="rId7"/>
    <sheet name="Confirm" sheetId="4" r:id="rId8"/>
    <sheet name="% Hedged" sheetId="11" r:id="rId9"/>
    <sheet name="Convey" sheetId="3" r:id="rId10"/>
  </sheets>
  <definedNames>
    <definedName name="_xlnm._FilterDatabase" localSheetId="7" hidden="1">Confirm!$A$1:$BH$85</definedName>
    <definedName name="_xlnm.Print_Area" localSheetId="8">'% Hedged'!$A$1:$C$88</definedName>
    <definedName name="_xlnm.Print_Area" localSheetId="1">'Index Pt Gas Volumes'!$A$3:$BP$72</definedName>
    <definedName name="_xlnm.Print_Titles" localSheetId="1">'Index Pt Gas Volumes'!$A:$A</definedName>
  </definedNames>
  <calcPr calcId="92512" fullCalcOnLoad="1"/>
</workbook>
</file>

<file path=xl/calcChain.xml><?xml version="1.0" encoding="utf-8"?>
<calcChain xmlns="http://schemas.openxmlformats.org/spreadsheetml/2006/main">
  <c r="C2" i="11" l="1"/>
  <c r="D2" i="11"/>
  <c r="D2" i="11" a="1"/>
  <c r="E2" i="11"/>
  <c r="E2" i="11" a="1"/>
  <c r="F2" i="11"/>
  <c r="F2" i="11" a="1"/>
  <c r="G2" i="11"/>
  <c r="G2" i="11" a="1"/>
  <c r="H2" i="11"/>
  <c r="H2" i="11" a="1"/>
  <c r="I2" i="11"/>
  <c r="I2" i="11" a="1"/>
  <c r="J2" i="11"/>
  <c r="J2" i="11" a="1"/>
  <c r="K2" i="11"/>
  <c r="K2" i="11" a="1"/>
  <c r="L2" i="11"/>
  <c r="L2" i="11" a="1"/>
  <c r="M2" i="11"/>
  <c r="M2" i="11" a="1"/>
  <c r="N2" i="11"/>
  <c r="N2" i="11" a="1"/>
  <c r="O2" i="11"/>
  <c r="O2" i="11" a="1"/>
  <c r="P2" i="11"/>
  <c r="P2" i="11" a="1"/>
  <c r="Q2" i="11"/>
  <c r="Q2" i="11" a="1"/>
  <c r="R2" i="11"/>
  <c r="R2" i="11" a="1"/>
  <c r="S2" i="11"/>
  <c r="S2" i="11" a="1"/>
  <c r="T2" i="11"/>
  <c r="T2" i="11" a="1"/>
  <c r="U2" i="11"/>
  <c r="U2" i="11" a="1"/>
  <c r="V2" i="11"/>
  <c r="V2" i="11" a="1"/>
  <c r="W2" i="11"/>
  <c r="W2" i="11" a="1"/>
  <c r="X2" i="11"/>
  <c r="X2" i="11" a="1"/>
  <c r="Y2" i="11"/>
  <c r="Y2" i="11" a="1"/>
  <c r="Z2" i="11"/>
  <c r="Z2" i="11" a="1"/>
  <c r="AA2" i="11"/>
  <c r="AA2" i="11" a="1"/>
  <c r="AB2" i="11"/>
  <c r="AB2" i="11" a="1"/>
  <c r="AC2" i="11"/>
  <c r="AC2" i="11" a="1"/>
  <c r="AD2" i="11"/>
  <c r="AD2" i="11" a="1"/>
  <c r="AE2" i="11"/>
  <c r="AE2" i="11" a="1"/>
  <c r="AF2" i="11"/>
  <c r="AF2" i="11" a="1"/>
  <c r="AG2" i="11"/>
  <c r="AG2" i="11" a="1"/>
  <c r="AH2" i="11"/>
  <c r="AH2" i="11" a="1"/>
  <c r="AI2" i="11"/>
  <c r="AI2" i="11" a="1"/>
  <c r="AJ2" i="11"/>
  <c r="AJ2" i="11" a="1"/>
  <c r="AK2" i="11"/>
  <c r="AK2" i="11" a="1"/>
  <c r="AL2" i="11"/>
  <c r="AL2" i="11" a="1"/>
  <c r="AM2" i="11"/>
  <c r="AM2" i="11" a="1"/>
  <c r="AN2" i="11"/>
  <c r="AN2" i="11" a="1"/>
  <c r="AO2" i="11"/>
  <c r="AO2" i="11" a="1"/>
  <c r="AP2" i="11"/>
  <c r="AP2" i="11" a="1"/>
  <c r="AQ2" i="11"/>
  <c r="AQ2" i="11" a="1"/>
  <c r="AR2" i="11"/>
  <c r="AR2" i="11" a="1"/>
  <c r="AS2" i="11"/>
  <c r="AS2" i="11" a="1"/>
  <c r="AT2" i="11"/>
  <c r="AT2" i="11" a="1"/>
  <c r="AU2" i="11"/>
  <c r="AU2" i="11" a="1"/>
  <c r="AV2" i="11"/>
  <c r="AV2" i="11" a="1"/>
  <c r="AW2" i="11"/>
  <c r="AW2" i="11" a="1"/>
  <c r="AX2" i="11"/>
  <c r="AX2" i="11" a="1"/>
  <c r="AY2" i="11"/>
  <c r="AY2" i="11" a="1"/>
  <c r="AZ2" i="11"/>
  <c r="AZ2" i="11" a="1"/>
  <c r="BA2" i="11"/>
  <c r="BA2" i="11" a="1"/>
  <c r="BB2" i="11"/>
  <c r="BB2" i="11" a="1"/>
  <c r="BC2" i="11"/>
  <c r="BC2" i="11" a="1"/>
  <c r="BD2" i="11"/>
  <c r="BD2" i="11" a="1"/>
  <c r="BE2" i="11"/>
  <c r="BE2" i="11" a="1"/>
  <c r="BF2" i="11"/>
  <c r="BF2" i="11" a="1"/>
  <c r="BG2" i="11"/>
  <c r="BG2" i="11" a="1"/>
  <c r="BH2" i="11"/>
  <c r="BH2" i="11" a="1"/>
  <c r="C3" i="11"/>
  <c r="D3" i="11"/>
  <c r="D3" i="11" a="1"/>
  <c r="E3" i="11"/>
  <c r="E3" i="11" a="1"/>
  <c r="F3" i="11"/>
  <c r="F3" i="11" a="1"/>
  <c r="G3" i="11"/>
  <c r="G3" i="11" a="1"/>
  <c r="H3" i="11"/>
  <c r="H3" i="11" a="1"/>
  <c r="I3" i="11"/>
  <c r="I3" i="11" a="1"/>
  <c r="J3" i="11"/>
  <c r="J3" i="11" a="1"/>
  <c r="K3" i="11"/>
  <c r="K3" i="11" a="1"/>
  <c r="L3" i="11"/>
  <c r="L3" i="11" a="1"/>
  <c r="M3" i="11"/>
  <c r="M3" i="11" a="1"/>
  <c r="N3" i="11"/>
  <c r="N3" i="11" a="1"/>
  <c r="O3" i="11"/>
  <c r="O3" i="11" a="1"/>
  <c r="P3" i="11"/>
  <c r="P3" i="11" a="1"/>
  <c r="Q3" i="11"/>
  <c r="Q3" i="11" a="1"/>
  <c r="R3" i="11"/>
  <c r="R3" i="11" a="1"/>
  <c r="S3" i="11"/>
  <c r="S3" i="11" a="1"/>
  <c r="T3" i="11"/>
  <c r="T3" i="11" a="1"/>
  <c r="U3" i="11"/>
  <c r="U3" i="11" a="1"/>
  <c r="V3" i="11"/>
  <c r="V3" i="11" a="1"/>
  <c r="W3" i="11"/>
  <c r="W3" i="11" a="1"/>
  <c r="X3" i="11"/>
  <c r="X3" i="11" a="1"/>
  <c r="Y3" i="11"/>
  <c r="Y3" i="11" a="1"/>
  <c r="Z3" i="11"/>
  <c r="Z3" i="11" a="1"/>
  <c r="AA3" i="11"/>
  <c r="AA3" i="11" a="1"/>
  <c r="AB3" i="11"/>
  <c r="AB3" i="11" a="1"/>
  <c r="AC3" i="11"/>
  <c r="AC3" i="11" a="1"/>
  <c r="AD3" i="11"/>
  <c r="AD3" i="11" a="1"/>
  <c r="AE3" i="11"/>
  <c r="AE3" i="11" a="1"/>
  <c r="AF3" i="11"/>
  <c r="AF3" i="11" a="1"/>
  <c r="AG3" i="11"/>
  <c r="AG3" i="11" a="1"/>
  <c r="AH3" i="11"/>
  <c r="AH3" i="11" a="1"/>
  <c r="AI3" i="11"/>
  <c r="AI3" i="11" a="1"/>
  <c r="AJ3" i="11"/>
  <c r="AJ3" i="11" a="1"/>
  <c r="AK3" i="11"/>
  <c r="AK3" i="11" a="1"/>
  <c r="AL3" i="11"/>
  <c r="AL3" i="11" a="1"/>
  <c r="AM3" i="11"/>
  <c r="AM3" i="11" a="1"/>
  <c r="AN3" i="11"/>
  <c r="AN3" i="11" a="1"/>
  <c r="AO3" i="11"/>
  <c r="AO3" i="11" a="1"/>
  <c r="AP3" i="11"/>
  <c r="AP3" i="11" a="1"/>
  <c r="AQ3" i="11"/>
  <c r="AQ3" i="11" a="1"/>
  <c r="AR3" i="11"/>
  <c r="AR3" i="11" a="1"/>
  <c r="AS3" i="11"/>
  <c r="AS3" i="11" a="1"/>
  <c r="AT3" i="11"/>
  <c r="AT3" i="11" a="1"/>
  <c r="AU3" i="11"/>
  <c r="AU3" i="11" a="1"/>
  <c r="AV3" i="11"/>
  <c r="AV3" i="11" a="1"/>
  <c r="AW3" i="11"/>
  <c r="AW3" i="11" a="1"/>
  <c r="AX3" i="11"/>
  <c r="AX3" i="11" a="1"/>
  <c r="AY3" i="11"/>
  <c r="AY3" i="11" a="1"/>
  <c r="AZ3" i="11"/>
  <c r="AZ3" i="11" a="1"/>
  <c r="BA3" i="11"/>
  <c r="BA3" i="11" a="1"/>
  <c r="BB3" i="11"/>
  <c r="BB3" i="11" a="1"/>
  <c r="BC3" i="11"/>
  <c r="BC3" i="11" a="1"/>
  <c r="BD3" i="11"/>
  <c r="BD3" i="11" a="1"/>
  <c r="BE3" i="11"/>
  <c r="BE3" i="11" a="1"/>
  <c r="BF3" i="11"/>
  <c r="BF3" i="11" a="1"/>
  <c r="BG3" i="11"/>
  <c r="BG3" i="11" a="1"/>
  <c r="BH3" i="11"/>
  <c r="BH3" i="11" a="1"/>
  <c r="C4" i="11"/>
  <c r="D4" i="11"/>
  <c r="D4" i="11" a="1"/>
  <c r="E4" i="11"/>
  <c r="E4" i="11" a="1"/>
  <c r="F4" i="11"/>
  <c r="F4" i="11" a="1"/>
  <c r="G4" i="11"/>
  <c r="G4" i="11" a="1"/>
  <c r="H4" i="11"/>
  <c r="H4" i="11" a="1"/>
  <c r="I4" i="11"/>
  <c r="I4" i="11" a="1"/>
  <c r="J4" i="11"/>
  <c r="J4" i="11" a="1"/>
  <c r="K4" i="11"/>
  <c r="K4" i="11" a="1"/>
  <c r="L4" i="11"/>
  <c r="L4" i="11" a="1"/>
  <c r="M4" i="11"/>
  <c r="M4" i="11" a="1"/>
  <c r="N4" i="11"/>
  <c r="N4" i="11" a="1"/>
  <c r="O4" i="11"/>
  <c r="O4" i="11" a="1"/>
  <c r="P4" i="11"/>
  <c r="P4" i="11" a="1"/>
  <c r="Q4" i="11"/>
  <c r="Q4" i="11" a="1"/>
  <c r="R4" i="11"/>
  <c r="R4" i="11" a="1"/>
  <c r="S4" i="11"/>
  <c r="S4" i="11" a="1"/>
  <c r="T4" i="11"/>
  <c r="T4" i="11" a="1"/>
  <c r="U4" i="11"/>
  <c r="U4" i="11" a="1"/>
  <c r="V4" i="11"/>
  <c r="V4" i="11" a="1"/>
  <c r="W4" i="11"/>
  <c r="W4" i="11" a="1"/>
  <c r="X4" i="11"/>
  <c r="X4" i="11" a="1"/>
  <c r="Y4" i="11"/>
  <c r="Y4" i="11" a="1"/>
  <c r="Z4" i="11"/>
  <c r="Z4" i="11" a="1"/>
  <c r="AA4" i="11"/>
  <c r="AA4" i="11" a="1"/>
  <c r="AB4" i="11"/>
  <c r="AB4" i="11" a="1"/>
  <c r="AC4" i="11"/>
  <c r="AC4" i="11" a="1"/>
  <c r="AD4" i="11"/>
  <c r="AD4" i="11" a="1"/>
  <c r="AE4" i="11"/>
  <c r="AE4" i="11" a="1"/>
  <c r="AF4" i="11"/>
  <c r="AF4" i="11" a="1"/>
  <c r="AG4" i="11"/>
  <c r="AG4" i="11" a="1"/>
  <c r="AH4" i="11"/>
  <c r="AH4" i="11" a="1"/>
  <c r="AI4" i="11"/>
  <c r="AI4" i="11" a="1"/>
  <c r="AJ4" i="11"/>
  <c r="AJ4" i="11" a="1"/>
  <c r="AK4" i="11"/>
  <c r="AK4" i="11" a="1"/>
  <c r="AL4" i="11"/>
  <c r="AL4" i="11" a="1"/>
  <c r="AM4" i="11"/>
  <c r="AM4" i="11" a="1"/>
  <c r="AN4" i="11"/>
  <c r="AN4" i="11" a="1"/>
  <c r="AO4" i="11"/>
  <c r="AO4" i="11" a="1"/>
  <c r="AP4" i="11"/>
  <c r="AP4" i="11" a="1"/>
  <c r="AQ4" i="11"/>
  <c r="AQ4" i="11" a="1"/>
  <c r="AR4" i="11"/>
  <c r="AR4" i="11" a="1"/>
  <c r="AS4" i="11"/>
  <c r="AS4" i="11" a="1"/>
  <c r="AT4" i="11"/>
  <c r="AT4" i="11" a="1"/>
  <c r="AU4" i="11"/>
  <c r="AU4" i="11" a="1"/>
  <c r="AV4" i="11"/>
  <c r="AV4" i="11" a="1"/>
  <c r="AW4" i="11"/>
  <c r="AW4" i="11" a="1"/>
  <c r="AX4" i="11"/>
  <c r="AX4" i="11" a="1"/>
  <c r="AY4" i="11"/>
  <c r="AY4" i="11" a="1"/>
  <c r="AZ4" i="11"/>
  <c r="AZ4" i="11" a="1"/>
  <c r="BA4" i="11"/>
  <c r="BA4" i="11" a="1"/>
  <c r="BB4" i="11"/>
  <c r="BB4" i="11" a="1"/>
  <c r="BC4" i="11"/>
  <c r="BC4" i="11" a="1"/>
  <c r="BD4" i="11"/>
  <c r="BD4" i="11" a="1"/>
  <c r="BE4" i="11"/>
  <c r="BE4" i="11" a="1"/>
  <c r="BF4" i="11"/>
  <c r="BF4" i="11" a="1"/>
  <c r="BG4" i="11"/>
  <c r="BG4" i="11" a="1"/>
  <c r="BH4" i="11"/>
  <c r="BH4" i="11" a="1"/>
  <c r="C5" i="11"/>
  <c r="D5" i="11"/>
  <c r="D5" i="11" a="1"/>
  <c r="E5" i="11"/>
  <c r="E5" i="11" a="1"/>
  <c r="F5" i="11"/>
  <c r="F5" i="11" a="1"/>
  <c r="G5" i="11"/>
  <c r="G5" i="11" a="1"/>
  <c r="H5" i="11"/>
  <c r="H5" i="11" a="1"/>
  <c r="I5" i="11"/>
  <c r="I5" i="11" a="1"/>
  <c r="J5" i="11"/>
  <c r="J5" i="11" a="1"/>
  <c r="K5" i="11"/>
  <c r="K5" i="11" a="1"/>
  <c r="L5" i="11"/>
  <c r="L5" i="11" a="1"/>
  <c r="M5" i="11"/>
  <c r="M5" i="11" a="1"/>
  <c r="N5" i="11"/>
  <c r="N5" i="11" a="1"/>
  <c r="O5" i="11"/>
  <c r="O5" i="11" a="1"/>
  <c r="P5" i="11"/>
  <c r="P5" i="11" a="1"/>
  <c r="Q5" i="11"/>
  <c r="Q5" i="11" a="1"/>
  <c r="R5" i="11"/>
  <c r="R5" i="11" a="1"/>
  <c r="S5" i="11"/>
  <c r="S5" i="11" a="1"/>
  <c r="T5" i="11"/>
  <c r="T5" i="11" a="1"/>
  <c r="U5" i="11"/>
  <c r="U5" i="11" a="1"/>
  <c r="V5" i="11"/>
  <c r="V5" i="11" a="1"/>
  <c r="W5" i="11"/>
  <c r="W5" i="11" a="1"/>
  <c r="X5" i="11"/>
  <c r="X5" i="11" a="1"/>
  <c r="Y5" i="11"/>
  <c r="Y5" i="11" a="1"/>
  <c r="Z5" i="11"/>
  <c r="Z5" i="11" a="1"/>
  <c r="AA5" i="11"/>
  <c r="AA5" i="11" a="1"/>
  <c r="AB5" i="11"/>
  <c r="AB5" i="11" a="1"/>
  <c r="AC5" i="11"/>
  <c r="AC5" i="11" a="1"/>
  <c r="AD5" i="11"/>
  <c r="AD5" i="11" a="1"/>
  <c r="AE5" i="11"/>
  <c r="AE5" i="11" a="1"/>
  <c r="AF5" i="11"/>
  <c r="AF5" i="11" a="1"/>
  <c r="AG5" i="11"/>
  <c r="AG5" i="11" a="1"/>
  <c r="AH5" i="11"/>
  <c r="AH5" i="11" a="1"/>
  <c r="AI5" i="11"/>
  <c r="AI5" i="11" a="1"/>
  <c r="AJ5" i="11"/>
  <c r="AJ5" i="11" a="1"/>
  <c r="AK5" i="11"/>
  <c r="AK5" i="11" a="1"/>
  <c r="AL5" i="11"/>
  <c r="AL5" i="11" a="1"/>
  <c r="AM5" i="11"/>
  <c r="AM5" i="11" a="1"/>
  <c r="AN5" i="11"/>
  <c r="AN5" i="11" a="1"/>
  <c r="AO5" i="11"/>
  <c r="AO5" i="11" a="1"/>
  <c r="AP5" i="11"/>
  <c r="AP5" i="11" a="1"/>
  <c r="AQ5" i="11"/>
  <c r="AQ5" i="11" a="1"/>
  <c r="AR5" i="11"/>
  <c r="AR5" i="11" a="1"/>
  <c r="AS5" i="11"/>
  <c r="AS5" i="11" a="1"/>
  <c r="AT5" i="11"/>
  <c r="AT5" i="11" a="1"/>
  <c r="AU5" i="11"/>
  <c r="AU5" i="11" a="1"/>
  <c r="AV5" i="11"/>
  <c r="AV5" i="11" a="1"/>
  <c r="AW5" i="11"/>
  <c r="AW5" i="11" a="1"/>
  <c r="AX5" i="11"/>
  <c r="AX5" i="11" a="1"/>
  <c r="AY5" i="11"/>
  <c r="AY5" i="11" a="1"/>
  <c r="AZ5" i="11"/>
  <c r="AZ5" i="11" a="1"/>
  <c r="BA5" i="11"/>
  <c r="BA5" i="11" a="1"/>
  <c r="BB5" i="11"/>
  <c r="BB5" i="11" a="1"/>
  <c r="BC5" i="11"/>
  <c r="BC5" i="11" a="1"/>
  <c r="BD5" i="11"/>
  <c r="BD5" i="11" a="1"/>
  <c r="BE5" i="11"/>
  <c r="BE5" i="11" a="1"/>
  <c r="BF5" i="11"/>
  <c r="BF5" i="11" a="1"/>
  <c r="BG5" i="11"/>
  <c r="BG5" i="11" a="1"/>
  <c r="BH5" i="11"/>
  <c r="BH5" i="11" a="1"/>
  <c r="C6" i="11"/>
  <c r="D6" i="11"/>
  <c r="D6" i="11" a="1"/>
  <c r="E6" i="11"/>
  <c r="E6" i="11" a="1"/>
  <c r="F6" i="11"/>
  <c r="F6" i="11" a="1"/>
  <c r="G6" i="11"/>
  <c r="G6" i="11" a="1"/>
  <c r="H6" i="11"/>
  <c r="H6" i="11" a="1"/>
  <c r="I6" i="11"/>
  <c r="I6" i="11" a="1"/>
  <c r="J6" i="11"/>
  <c r="J6" i="11" a="1"/>
  <c r="K6" i="11"/>
  <c r="K6" i="11" a="1"/>
  <c r="L6" i="11"/>
  <c r="L6" i="11" a="1"/>
  <c r="M6" i="11"/>
  <c r="M6" i="11" a="1"/>
  <c r="N6" i="11"/>
  <c r="N6" i="11" a="1"/>
  <c r="O6" i="11"/>
  <c r="O6" i="11" a="1"/>
  <c r="P6" i="11"/>
  <c r="P6" i="11" a="1"/>
  <c r="Q6" i="11"/>
  <c r="Q6" i="11" a="1"/>
  <c r="R6" i="11"/>
  <c r="R6" i="11" a="1"/>
  <c r="S6" i="11"/>
  <c r="S6" i="11" a="1"/>
  <c r="T6" i="11"/>
  <c r="T6" i="11" a="1"/>
  <c r="U6" i="11"/>
  <c r="U6" i="11" a="1"/>
  <c r="V6" i="11"/>
  <c r="V6" i="11" a="1"/>
  <c r="W6" i="11"/>
  <c r="W6" i="11" a="1"/>
  <c r="X6" i="11"/>
  <c r="X6" i="11" a="1"/>
  <c r="Y6" i="11"/>
  <c r="Y6" i="11" a="1"/>
  <c r="Z6" i="11"/>
  <c r="Z6" i="11" a="1"/>
  <c r="AA6" i="11"/>
  <c r="AA6" i="11" a="1"/>
  <c r="AB6" i="11"/>
  <c r="AB6" i="11" a="1"/>
  <c r="AC6" i="11"/>
  <c r="AC6" i="11" a="1"/>
  <c r="AD6" i="11"/>
  <c r="AD6" i="11" a="1"/>
  <c r="AE6" i="11"/>
  <c r="AE6" i="11" a="1"/>
  <c r="AF6" i="11"/>
  <c r="AF6" i="11" a="1"/>
  <c r="AG6" i="11"/>
  <c r="AG6" i="11" a="1"/>
  <c r="AH6" i="11"/>
  <c r="AH6" i="11" a="1"/>
  <c r="AI6" i="11"/>
  <c r="AI6" i="11" a="1"/>
  <c r="AJ6" i="11"/>
  <c r="AJ6" i="11" a="1"/>
  <c r="AK6" i="11"/>
  <c r="AK6" i="11" a="1"/>
  <c r="AL6" i="11"/>
  <c r="AL6" i="11" a="1"/>
  <c r="AM6" i="11"/>
  <c r="AM6" i="11" a="1"/>
  <c r="AN6" i="11"/>
  <c r="AN6" i="11" a="1"/>
  <c r="AO6" i="11"/>
  <c r="AO6" i="11" a="1"/>
  <c r="AP6" i="11"/>
  <c r="AP6" i="11" a="1"/>
  <c r="AQ6" i="11"/>
  <c r="AQ6" i="11" a="1"/>
  <c r="AR6" i="11"/>
  <c r="AR6" i="11" a="1"/>
  <c r="AS6" i="11"/>
  <c r="AS6" i="11" a="1"/>
  <c r="AT6" i="11"/>
  <c r="AT6" i="11" a="1"/>
  <c r="AU6" i="11"/>
  <c r="AU6" i="11" a="1"/>
  <c r="AV6" i="11"/>
  <c r="AV6" i="11" a="1"/>
  <c r="AW6" i="11"/>
  <c r="AW6" i="11" a="1"/>
  <c r="AX6" i="11"/>
  <c r="AX6" i="11" a="1"/>
  <c r="AY6" i="11"/>
  <c r="AY6" i="11" a="1"/>
  <c r="AZ6" i="11"/>
  <c r="AZ6" i="11" a="1"/>
  <c r="BA6" i="11"/>
  <c r="BA6" i="11" a="1"/>
  <c r="BB6" i="11"/>
  <c r="BB6" i="11" a="1"/>
  <c r="BC6" i="11"/>
  <c r="BC6" i="11" a="1"/>
  <c r="BD6" i="11"/>
  <c r="BD6" i="11" a="1"/>
  <c r="BE6" i="11"/>
  <c r="BE6" i="11" a="1"/>
  <c r="BF6" i="11"/>
  <c r="BF6" i="11" a="1"/>
  <c r="BG6" i="11"/>
  <c r="BG6" i="11" a="1"/>
  <c r="BH6" i="11"/>
  <c r="BH6" i="11" a="1"/>
  <c r="C7" i="11"/>
  <c r="D7" i="11"/>
  <c r="D7" i="11" a="1"/>
  <c r="E7" i="11"/>
  <c r="E7" i="11" a="1"/>
  <c r="F7" i="11"/>
  <c r="F7" i="11" a="1"/>
  <c r="G7" i="11"/>
  <c r="G7" i="11" a="1"/>
  <c r="H7" i="11"/>
  <c r="H7" i="11" a="1"/>
  <c r="I7" i="11"/>
  <c r="I7" i="11" a="1"/>
  <c r="J7" i="11"/>
  <c r="J7" i="11" a="1"/>
  <c r="K7" i="11"/>
  <c r="K7" i="11" a="1"/>
  <c r="L7" i="11"/>
  <c r="L7" i="11" a="1"/>
  <c r="M7" i="11"/>
  <c r="M7" i="11" a="1"/>
  <c r="N7" i="11"/>
  <c r="N7" i="11" a="1"/>
  <c r="O7" i="11"/>
  <c r="O7" i="11" a="1"/>
  <c r="P7" i="11"/>
  <c r="P7" i="11" a="1"/>
  <c r="Q7" i="11"/>
  <c r="Q7" i="11" a="1"/>
  <c r="R7" i="11"/>
  <c r="R7" i="11" a="1"/>
  <c r="S7" i="11"/>
  <c r="S7" i="11" a="1"/>
  <c r="T7" i="11"/>
  <c r="T7" i="11" a="1"/>
  <c r="U7" i="11"/>
  <c r="U7" i="11" a="1"/>
  <c r="V7" i="11"/>
  <c r="V7" i="11" a="1"/>
  <c r="W7" i="11"/>
  <c r="W7" i="11" a="1"/>
  <c r="X7" i="11"/>
  <c r="X7" i="11" a="1"/>
  <c r="Y7" i="11"/>
  <c r="Y7" i="11" a="1"/>
  <c r="Z7" i="11"/>
  <c r="Z7" i="11" a="1"/>
  <c r="AA7" i="11"/>
  <c r="AA7" i="11" a="1"/>
  <c r="AB7" i="11"/>
  <c r="AB7" i="11" a="1"/>
  <c r="AC7" i="11"/>
  <c r="AC7" i="11" a="1"/>
  <c r="AD7" i="11"/>
  <c r="AD7" i="11" a="1"/>
  <c r="AE7" i="11"/>
  <c r="AE7" i="11" a="1"/>
  <c r="AF7" i="11"/>
  <c r="AF7" i="11" a="1"/>
  <c r="AG7" i="11"/>
  <c r="AG7" i="11" a="1"/>
  <c r="AH7" i="11"/>
  <c r="AH7" i="11" a="1"/>
  <c r="AI7" i="11"/>
  <c r="AI7" i="11" a="1"/>
  <c r="AJ7" i="11"/>
  <c r="AJ7" i="11" a="1"/>
  <c r="AK7" i="11"/>
  <c r="AK7" i="11" a="1"/>
  <c r="AL7" i="11"/>
  <c r="AL7" i="11" a="1"/>
  <c r="AM7" i="11"/>
  <c r="AM7" i="11" a="1"/>
  <c r="AN7" i="11"/>
  <c r="AN7" i="11" a="1"/>
  <c r="AO7" i="11"/>
  <c r="AO7" i="11" a="1"/>
  <c r="AP7" i="11"/>
  <c r="AP7" i="11" a="1"/>
  <c r="AQ7" i="11"/>
  <c r="AQ7" i="11" a="1"/>
  <c r="AR7" i="11"/>
  <c r="AR7" i="11" a="1"/>
  <c r="AS7" i="11"/>
  <c r="AS7" i="11" a="1"/>
  <c r="AT7" i="11"/>
  <c r="AT7" i="11" a="1"/>
  <c r="AU7" i="11"/>
  <c r="AU7" i="11" a="1"/>
  <c r="AV7" i="11"/>
  <c r="AV7" i="11" a="1"/>
  <c r="AW7" i="11"/>
  <c r="AW7" i="11" a="1"/>
  <c r="AX7" i="11"/>
  <c r="AX7" i="11" a="1"/>
  <c r="AY7" i="11"/>
  <c r="AY7" i="11" a="1"/>
  <c r="AZ7" i="11"/>
  <c r="AZ7" i="11" a="1"/>
  <c r="BA7" i="11"/>
  <c r="BA7" i="11" a="1"/>
  <c r="BB7" i="11"/>
  <c r="BB7" i="11" a="1"/>
  <c r="BC7" i="11"/>
  <c r="BC7" i="11" a="1"/>
  <c r="BD7" i="11"/>
  <c r="BD7" i="11" a="1"/>
  <c r="BE7" i="11"/>
  <c r="BE7" i="11" a="1"/>
  <c r="BF7" i="11"/>
  <c r="BF7" i="11" a="1"/>
  <c r="BG7" i="11"/>
  <c r="BG7" i="11" a="1"/>
  <c r="BH7" i="11"/>
  <c r="BH7" i="11" a="1"/>
  <c r="C8" i="11"/>
  <c r="D8" i="11"/>
  <c r="D8" i="11" a="1"/>
  <c r="E8" i="11"/>
  <c r="E8" i="11" a="1"/>
  <c r="F8" i="11"/>
  <c r="F8" i="11" a="1"/>
  <c r="G8" i="11"/>
  <c r="G8" i="11" a="1"/>
  <c r="H8" i="11"/>
  <c r="H8" i="11" a="1"/>
  <c r="I8" i="11"/>
  <c r="I8" i="11" a="1"/>
  <c r="J8" i="11"/>
  <c r="J8" i="11" a="1"/>
  <c r="K8" i="11"/>
  <c r="K8" i="11" a="1"/>
  <c r="L8" i="11"/>
  <c r="L8" i="11" a="1"/>
  <c r="M8" i="11"/>
  <c r="M8" i="11" a="1"/>
  <c r="N8" i="11"/>
  <c r="N8" i="11" a="1"/>
  <c r="O8" i="11"/>
  <c r="O8" i="11" a="1"/>
  <c r="P8" i="11"/>
  <c r="P8" i="11" a="1"/>
  <c r="Q8" i="11"/>
  <c r="Q8" i="11" a="1"/>
  <c r="R8" i="11"/>
  <c r="R8" i="11" a="1"/>
  <c r="S8" i="11"/>
  <c r="S8" i="11" a="1"/>
  <c r="T8" i="11"/>
  <c r="T8" i="11" a="1"/>
  <c r="U8" i="11"/>
  <c r="U8" i="11" a="1"/>
  <c r="V8" i="11"/>
  <c r="V8" i="11" a="1"/>
  <c r="W8" i="11"/>
  <c r="W8" i="11" a="1"/>
  <c r="X8" i="11"/>
  <c r="X8" i="11" a="1"/>
  <c r="Y8" i="11"/>
  <c r="Y8" i="11" a="1"/>
  <c r="Z8" i="11"/>
  <c r="Z8" i="11" a="1"/>
  <c r="AA8" i="11"/>
  <c r="AA8" i="11" a="1"/>
  <c r="AB8" i="11"/>
  <c r="AB8" i="11" a="1"/>
  <c r="AC8" i="11"/>
  <c r="AC8" i="11" a="1"/>
  <c r="AD8" i="11"/>
  <c r="AD8" i="11" a="1"/>
  <c r="AE8" i="11"/>
  <c r="AE8" i="11" a="1"/>
  <c r="AF8" i="11"/>
  <c r="AF8" i="11" a="1"/>
  <c r="AG8" i="11"/>
  <c r="AG8" i="11" a="1"/>
  <c r="AH8" i="11"/>
  <c r="AH8" i="11" a="1"/>
  <c r="AI8" i="11"/>
  <c r="AI8" i="11" a="1"/>
  <c r="AJ8" i="11"/>
  <c r="AJ8" i="11" a="1"/>
  <c r="AK8" i="11"/>
  <c r="AK8" i="11" a="1"/>
  <c r="AL8" i="11"/>
  <c r="AL8" i="11" a="1"/>
  <c r="AM8" i="11"/>
  <c r="AM8" i="11" a="1"/>
  <c r="AN8" i="11"/>
  <c r="AN8" i="11" a="1"/>
  <c r="AO8" i="11"/>
  <c r="AO8" i="11" a="1"/>
  <c r="AP8" i="11"/>
  <c r="AP8" i="11" a="1"/>
  <c r="AQ8" i="11"/>
  <c r="AQ8" i="11" a="1"/>
  <c r="AR8" i="11"/>
  <c r="AR8" i="11" a="1"/>
  <c r="AS8" i="11"/>
  <c r="AS8" i="11" a="1"/>
  <c r="AT8" i="11"/>
  <c r="AT8" i="11" a="1"/>
  <c r="AU8" i="11"/>
  <c r="AU8" i="11" a="1"/>
  <c r="AV8" i="11"/>
  <c r="AV8" i="11" a="1"/>
  <c r="AW8" i="11"/>
  <c r="AW8" i="11" a="1"/>
  <c r="AX8" i="11"/>
  <c r="AX8" i="11" a="1"/>
  <c r="AY8" i="11"/>
  <c r="AY8" i="11" a="1"/>
  <c r="AZ8" i="11"/>
  <c r="AZ8" i="11" a="1"/>
  <c r="BA8" i="11"/>
  <c r="BA8" i="11" a="1"/>
  <c r="BB8" i="11"/>
  <c r="BB8" i="11" a="1"/>
  <c r="BC8" i="11"/>
  <c r="BC8" i="11" a="1"/>
  <c r="BD8" i="11"/>
  <c r="BD8" i="11" a="1"/>
  <c r="BE8" i="11"/>
  <c r="BE8" i="11" a="1"/>
  <c r="BF8" i="11"/>
  <c r="BF8" i="11" a="1"/>
  <c r="BG8" i="11"/>
  <c r="BG8" i="11" a="1"/>
  <c r="BH8" i="11"/>
  <c r="BH8" i="11" a="1"/>
  <c r="C9" i="11"/>
  <c r="D9" i="11"/>
  <c r="D9" i="11" a="1"/>
  <c r="E9" i="11"/>
  <c r="E9" i="11" a="1"/>
  <c r="F9" i="11"/>
  <c r="F9" i="11" a="1"/>
  <c r="G9" i="11"/>
  <c r="G9" i="11" a="1"/>
  <c r="H9" i="11"/>
  <c r="H9" i="11" a="1"/>
  <c r="I9" i="11"/>
  <c r="I9" i="11" a="1"/>
  <c r="J9" i="11"/>
  <c r="J9" i="11" a="1"/>
  <c r="K9" i="11"/>
  <c r="K9" i="11" a="1"/>
  <c r="L9" i="11"/>
  <c r="L9" i="11" a="1"/>
  <c r="M9" i="11"/>
  <c r="M9" i="11" a="1"/>
  <c r="N9" i="11"/>
  <c r="N9" i="11" a="1"/>
  <c r="O9" i="11"/>
  <c r="O9" i="11" a="1"/>
  <c r="P9" i="11"/>
  <c r="P9" i="11" a="1"/>
  <c r="Q9" i="11"/>
  <c r="Q9" i="11" a="1"/>
  <c r="R9" i="11"/>
  <c r="R9" i="11" a="1"/>
  <c r="S9" i="11"/>
  <c r="S9" i="11" a="1"/>
  <c r="T9" i="11"/>
  <c r="T9" i="11" a="1"/>
  <c r="U9" i="11"/>
  <c r="U9" i="11" a="1"/>
  <c r="V9" i="11"/>
  <c r="V9" i="11" a="1"/>
  <c r="W9" i="11"/>
  <c r="W9" i="11" a="1"/>
  <c r="X9" i="11"/>
  <c r="X9" i="11" a="1"/>
  <c r="Y9" i="11"/>
  <c r="Y9" i="11" a="1"/>
  <c r="Z9" i="11"/>
  <c r="Z9" i="11" a="1"/>
  <c r="AA9" i="11"/>
  <c r="AA9" i="11" a="1"/>
  <c r="AB9" i="11"/>
  <c r="AB9" i="11" a="1"/>
  <c r="AC9" i="11"/>
  <c r="AC9" i="11" a="1"/>
  <c r="AD9" i="11"/>
  <c r="AD9" i="11" a="1"/>
  <c r="AE9" i="11"/>
  <c r="AE9" i="11" a="1"/>
  <c r="AF9" i="11"/>
  <c r="AF9" i="11" a="1"/>
  <c r="AG9" i="11"/>
  <c r="AG9" i="11" a="1"/>
  <c r="AH9" i="11"/>
  <c r="AH9" i="11" a="1"/>
  <c r="AI9" i="11"/>
  <c r="AI9" i="11" a="1"/>
  <c r="AJ9" i="11"/>
  <c r="AJ9" i="11" a="1"/>
  <c r="AK9" i="11"/>
  <c r="AK9" i="11" a="1"/>
  <c r="AL9" i="11"/>
  <c r="AL9" i="11" a="1"/>
  <c r="AM9" i="11"/>
  <c r="AM9" i="11" a="1"/>
  <c r="AN9" i="11"/>
  <c r="AN9" i="11" a="1"/>
  <c r="AO9" i="11"/>
  <c r="AO9" i="11" a="1"/>
  <c r="AP9" i="11"/>
  <c r="AP9" i="11" a="1"/>
  <c r="AQ9" i="11"/>
  <c r="AQ9" i="11" a="1"/>
  <c r="AR9" i="11"/>
  <c r="AR9" i="11" a="1"/>
  <c r="AS9" i="11"/>
  <c r="AS9" i="11" a="1"/>
  <c r="AT9" i="11"/>
  <c r="AT9" i="11" a="1"/>
  <c r="AU9" i="11"/>
  <c r="AU9" i="11" a="1"/>
  <c r="AV9" i="11"/>
  <c r="AV9" i="11" a="1"/>
  <c r="AW9" i="11"/>
  <c r="AW9" i="11" a="1"/>
  <c r="AX9" i="11"/>
  <c r="AX9" i="11" a="1"/>
  <c r="AY9" i="11"/>
  <c r="AY9" i="11" a="1"/>
  <c r="AZ9" i="11"/>
  <c r="AZ9" i="11" a="1"/>
  <c r="BA9" i="11"/>
  <c r="BA9" i="11" a="1"/>
  <c r="BB9" i="11"/>
  <c r="BB9" i="11" a="1"/>
  <c r="BC9" i="11"/>
  <c r="BC9" i="11" a="1"/>
  <c r="BD9" i="11"/>
  <c r="BD9" i="11" a="1"/>
  <c r="BE9" i="11"/>
  <c r="BE9" i="11" a="1"/>
  <c r="BF9" i="11"/>
  <c r="BF9" i="11" a="1"/>
  <c r="BG9" i="11"/>
  <c r="BG9" i="11" a="1"/>
  <c r="BH9" i="11"/>
  <c r="BH9" i="11" a="1"/>
  <c r="C10" i="11"/>
  <c r="D10" i="11"/>
  <c r="D10" i="11" a="1"/>
  <c r="E10" i="11"/>
  <c r="E10" i="11" a="1"/>
  <c r="F10" i="11"/>
  <c r="F10" i="11" a="1"/>
  <c r="G10" i="11"/>
  <c r="G10" i="11" a="1"/>
  <c r="H10" i="11"/>
  <c r="H10" i="11" a="1"/>
  <c r="I10" i="11"/>
  <c r="I10" i="11" a="1"/>
  <c r="J10" i="11"/>
  <c r="J10" i="11" a="1"/>
  <c r="K10" i="11"/>
  <c r="K10" i="11" a="1"/>
  <c r="L10" i="11"/>
  <c r="L10" i="11" a="1"/>
  <c r="M10" i="11"/>
  <c r="M10" i="11" a="1"/>
  <c r="N10" i="11"/>
  <c r="N10" i="11" a="1"/>
  <c r="O10" i="11"/>
  <c r="O10" i="11" a="1"/>
  <c r="P10" i="11"/>
  <c r="P10" i="11" a="1"/>
  <c r="Q10" i="11"/>
  <c r="Q10" i="11" a="1"/>
  <c r="R10" i="11"/>
  <c r="R10" i="11" a="1"/>
  <c r="S10" i="11"/>
  <c r="S10" i="11" a="1"/>
  <c r="T10" i="11"/>
  <c r="T10" i="11" a="1"/>
  <c r="U10" i="11"/>
  <c r="U10" i="11" a="1"/>
  <c r="V10" i="11"/>
  <c r="V10" i="11" a="1"/>
  <c r="W10" i="11"/>
  <c r="W10" i="11" a="1"/>
  <c r="X10" i="11"/>
  <c r="X10" i="11" a="1"/>
  <c r="Y10" i="11"/>
  <c r="Y10" i="11" a="1"/>
  <c r="Z10" i="11"/>
  <c r="Z10" i="11" a="1"/>
  <c r="AA10" i="11"/>
  <c r="AA10" i="11" a="1"/>
  <c r="AB10" i="11"/>
  <c r="AB10" i="11" a="1"/>
  <c r="AC10" i="11"/>
  <c r="AC10" i="11" a="1"/>
  <c r="AD10" i="11"/>
  <c r="AD10" i="11" a="1"/>
  <c r="AE10" i="11"/>
  <c r="AE10" i="11" a="1"/>
  <c r="AF10" i="11"/>
  <c r="AF10" i="11" a="1"/>
  <c r="AG10" i="11"/>
  <c r="AG10" i="11" a="1"/>
  <c r="AH10" i="11"/>
  <c r="AH10" i="11" a="1"/>
  <c r="AI10" i="11"/>
  <c r="AI10" i="11" a="1"/>
  <c r="AJ10" i="11"/>
  <c r="AJ10" i="11" a="1"/>
  <c r="AK10" i="11"/>
  <c r="AK10" i="11" a="1"/>
  <c r="AL10" i="11"/>
  <c r="AL10" i="11" a="1"/>
  <c r="AM10" i="11"/>
  <c r="AM10" i="11" a="1"/>
  <c r="AN10" i="11"/>
  <c r="AN10" i="11" a="1"/>
  <c r="AO10" i="11"/>
  <c r="AO10" i="11" a="1"/>
  <c r="AP10" i="11"/>
  <c r="AP10" i="11" a="1"/>
  <c r="AQ10" i="11"/>
  <c r="AQ10" i="11" a="1"/>
  <c r="AR10" i="11"/>
  <c r="AR10" i="11" a="1"/>
  <c r="AS10" i="11"/>
  <c r="AS10" i="11" a="1"/>
  <c r="AT10" i="11"/>
  <c r="AT10" i="11" a="1"/>
  <c r="AU10" i="11"/>
  <c r="AU10" i="11" a="1"/>
  <c r="AV10" i="11"/>
  <c r="AV10" i="11" a="1"/>
  <c r="AW10" i="11"/>
  <c r="AW10" i="11" a="1"/>
  <c r="AX10" i="11"/>
  <c r="AX10" i="11" a="1"/>
  <c r="AY10" i="11"/>
  <c r="AY10" i="11" a="1"/>
  <c r="AZ10" i="11"/>
  <c r="AZ10" i="11" a="1"/>
  <c r="BA10" i="11"/>
  <c r="BA10" i="11" a="1"/>
  <c r="BB10" i="11"/>
  <c r="BB10" i="11" a="1"/>
  <c r="BC10" i="11"/>
  <c r="BC10" i="11" a="1"/>
  <c r="BD10" i="11"/>
  <c r="BD10" i="11" a="1"/>
  <c r="BE10" i="11"/>
  <c r="BE10" i="11" a="1"/>
  <c r="BF10" i="11"/>
  <c r="BF10" i="11" a="1"/>
  <c r="BG10" i="11"/>
  <c r="BG10" i="11" a="1"/>
  <c r="BH10" i="11"/>
  <c r="BH10" i="11" a="1"/>
  <c r="C11" i="11"/>
  <c r="D11" i="11"/>
  <c r="D11" i="11" a="1"/>
  <c r="E11" i="11"/>
  <c r="E11" i="11" a="1"/>
  <c r="F11" i="11"/>
  <c r="F11" i="11" a="1"/>
  <c r="G11" i="11"/>
  <c r="G11" i="11" a="1"/>
  <c r="H11" i="11"/>
  <c r="H11" i="11" a="1"/>
  <c r="I11" i="11"/>
  <c r="I11" i="11" a="1"/>
  <c r="J11" i="11"/>
  <c r="J11" i="11" a="1"/>
  <c r="K11" i="11"/>
  <c r="K11" i="11" a="1"/>
  <c r="L11" i="11"/>
  <c r="L11" i="11" a="1"/>
  <c r="M11" i="11"/>
  <c r="M11" i="11" a="1"/>
  <c r="N11" i="11"/>
  <c r="N11" i="11" a="1"/>
  <c r="O11" i="11"/>
  <c r="O11" i="11" a="1"/>
  <c r="P11" i="11"/>
  <c r="P11" i="11" a="1"/>
  <c r="Q11" i="11"/>
  <c r="Q11" i="11" a="1"/>
  <c r="R11" i="11"/>
  <c r="R11" i="11" a="1"/>
  <c r="S11" i="11"/>
  <c r="S11" i="11" a="1"/>
  <c r="T11" i="11"/>
  <c r="T11" i="11" a="1"/>
  <c r="U11" i="11"/>
  <c r="U11" i="11" a="1"/>
  <c r="V11" i="11"/>
  <c r="V11" i="11" a="1"/>
  <c r="W11" i="11"/>
  <c r="W11" i="11" a="1"/>
  <c r="X11" i="11"/>
  <c r="X11" i="11" a="1"/>
  <c r="Y11" i="11"/>
  <c r="Y11" i="11" a="1"/>
  <c r="Z11" i="11"/>
  <c r="Z11" i="11" a="1"/>
  <c r="AA11" i="11"/>
  <c r="AA11" i="11" a="1"/>
  <c r="AB11" i="11"/>
  <c r="AB11" i="11" a="1"/>
  <c r="AC11" i="11"/>
  <c r="AC11" i="11" a="1"/>
  <c r="AD11" i="11"/>
  <c r="AD11" i="11" a="1"/>
  <c r="AE11" i="11"/>
  <c r="AE11" i="11" a="1"/>
  <c r="AF11" i="11"/>
  <c r="AF11" i="11" a="1"/>
  <c r="AG11" i="11"/>
  <c r="AG11" i="11" a="1"/>
  <c r="AH11" i="11"/>
  <c r="AH11" i="11" a="1"/>
  <c r="AI11" i="11"/>
  <c r="AI11" i="11" a="1"/>
  <c r="AJ11" i="11"/>
  <c r="AJ11" i="11" a="1"/>
  <c r="AK11" i="11"/>
  <c r="AK11" i="11" a="1"/>
  <c r="AL11" i="11"/>
  <c r="AL11" i="11" a="1"/>
  <c r="AM11" i="11"/>
  <c r="AM11" i="11" a="1"/>
  <c r="AN11" i="11"/>
  <c r="AN11" i="11" a="1"/>
  <c r="AO11" i="11"/>
  <c r="AO11" i="11" a="1"/>
  <c r="AP11" i="11"/>
  <c r="AP11" i="11" a="1"/>
  <c r="AQ11" i="11"/>
  <c r="AQ11" i="11" a="1"/>
  <c r="AR11" i="11"/>
  <c r="AR11" i="11" a="1"/>
  <c r="AS11" i="11"/>
  <c r="AS11" i="11" a="1"/>
  <c r="AT11" i="11"/>
  <c r="AT11" i="11" a="1"/>
  <c r="AU11" i="11"/>
  <c r="AU11" i="11" a="1"/>
  <c r="AV11" i="11"/>
  <c r="AV11" i="11" a="1"/>
  <c r="AW11" i="11"/>
  <c r="AW11" i="11" a="1"/>
  <c r="AX11" i="11"/>
  <c r="AX11" i="11" a="1"/>
  <c r="AY11" i="11"/>
  <c r="AY11" i="11" a="1"/>
  <c r="AZ11" i="11"/>
  <c r="AZ11" i="11" a="1"/>
  <c r="BA11" i="11"/>
  <c r="BA11" i="11" a="1"/>
  <c r="BB11" i="11"/>
  <c r="BB11" i="11" a="1"/>
  <c r="BC11" i="11"/>
  <c r="BC11" i="11" a="1"/>
  <c r="BD11" i="11"/>
  <c r="BD11" i="11" a="1"/>
  <c r="BE11" i="11"/>
  <c r="BE11" i="11" a="1"/>
  <c r="BF11" i="11"/>
  <c r="BF11" i="11" a="1"/>
  <c r="BG11" i="11"/>
  <c r="BG11" i="11" a="1"/>
  <c r="BH11" i="11"/>
  <c r="BH11" i="11" a="1"/>
  <c r="C12" i="11"/>
  <c r="D12" i="11"/>
  <c r="D12" i="11" a="1"/>
  <c r="E12" i="11"/>
  <c r="E12" i="11" a="1"/>
  <c r="F12" i="11"/>
  <c r="F12" i="11" a="1"/>
  <c r="G12" i="11"/>
  <c r="G12" i="11" a="1"/>
  <c r="H12" i="11"/>
  <c r="H12" i="11" a="1"/>
  <c r="I12" i="11"/>
  <c r="I12" i="11" a="1"/>
  <c r="J12" i="11"/>
  <c r="J12" i="11" a="1"/>
  <c r="K12" i="11"/>
  <c r="K12" i="11" a="1"/>
  <c r="L12" i="11"/>
  <c r="L12" i="11" a="1"/>
  <c r="M12" i="11"/>
  <c r="M12" i="11" a="1"/>
  <c r="N12" i="11"/>
  <c r="N12" i="11" a="1"/>
  <c r="O12" i="11"/>
  <c r="O12" i="11" a="1"/>
  <c r="P12" i="11"/>
  <c r="P12" i="11" a="1"/>
  <c r="Q12" i="11"/>
  <c r="Q12" i="11" a="1"/>
  <c r="R12" i="11"/>
  <c r="R12" i="11" a="1"/>
  <c r="S12" i="11"/>
  <c r="S12" i="11" a="1"/>
  <c r="T12" i="11"/>
  <c r="T12" i="11" a="1"/>
  <c r="U12" i="11"/>
  <c r="U12" i="11" a="1"/>
  <c r="V12" i="11"/>
  <c r="V12" i="11" a="1"/>
  <c r="W12" i="11"/>
  <c r="W12" i="11" a="1"/>
  <c r="X12" i="11"/>
  <c r="X12" i="11" a="1"/>
  <c r="Y12" i="11"/>
  <c r="Y12" i="11" a="1"/>
  <c r="Z12" i="11"/>
  <c r="Z12" i="11" a="1"/>
  <c r="AA12" i="11"/>
  <c r="AA12" i="11" a="1"/>
  <c r="AB12" i="11"/>
  <c r="AB12" i="11" a="1"/>
  <c r="AC12" i="11"/>
  <c r="AC12" i="11" a="1"/>
  <c r="AD12" i="11"/>
  <c r="AD12" i="11" a="1"/>
  <c r="AE12" i="11"/>
  <c r="AE12" i="11" a="1"/>
  <c r="AF12" i="11"/>
  <c r="AF12" i="11" a="1"/>
  <c r="AG12" i="11"/>
  <c r="AG12" i="11" a="1"/>
  <c r="AH12" i="11"/>
  <c r="AH12" i="11" a="1"/>
  <c r="AI12" i="11"/>
  <c r="AI12" i="11" a="1"/>
  <c r="AJ12" i="11"/>
  <c r="AJ12" i="11" a="1"/>
  <c r="AK12" i="11"/>
  <c r="AK12" i="11" a="1"/>
  <c r="AL12" i="11"/>
  <c r="AL12" i="11" a="1"/>
  <c r="AM12" i="11"/>
  <c r="AM12" i="11" a="1"/>
  <c r="AN12" i="11"/>
  <c r="AN12" i="11" a="1"/>
  <c r="AO12" i="11"/>
  <c r="AO12" i="11" a="1"/>
  <c r="AP12" i="11"/>
  <c r="AP12" i="11" a="1"/>
  <c r="AQ12" i="11"/>
  <c r="AQ12" i="11" a="1"/>
  <c r="AR12" i="11"/>
  <c r="AR12" i="11" a="1"/>
  <c r="AS12" i="11"/>
  <c r="AS12" i="11" a="1"/>
  <c r="AT12" i="11"/>
  <c r="AT12" i="11" a="1"/>
  <c r="AU12" i="11"/>
  <c r="AU12" i="11" a="1"/>
  <c r="AV12" i="11"/>
  <c r="AV12" i="11" a="1"/>
  <c r="AW12" i="11"/>
  <c r="AW12" i="11" a="1"/>
  <c r="AX12" i="11"/>
  <c r="AX12" i="11" a="1"/>
  <c r="AY12" i="11"/>
  <c r="AY12" i="11" a="1"/>
  <c r="AZ12" i="11"/>
  <c r="AZ12" i="11" a="1"/>
  <c r="BA12" i="11"/>
  <c r="BA12" i="11" a="1"/>
  <c r="BB12" i="11"/>
  <c r="BB12" i="11" a="1"/>
  <c r="BC12" i="11"/>
  <c r="BC12" i="11" a="1"/>
  <c r="BD12" i="11"/>
  <c r="BD12" i="11" a="1"/>
  <c r="BE12" i="11"/>
  <c r="BE12" i="11" a="1"/>
  <c r="BF12" i="11"/>
  <c r="BF12" i="11" a="1"/>
  <c r="BG12" i="11"/>
  <c r="BG12" i="11" a="1"/>
  <c r="BH12" i="11"/>
  <c r="BH12" i="11" a="1"/>
  <c r="C13" i="11"/>
  <c r="D13" i="11"/>
  <c r="D13" i="11" a="1"/>
  <c r="E13" i="11"/>
  <c r="E13" i="11" a="1"/>
  <c r="F13" i="11"/>
  <c r="F13" i="11" a="1"/>
  <c r="G13" i="11"/>
  <c r="G13" i="11" a="1"/>
  <c r="H13" i="11"/>
  <c r="H13" i="11" a="1"/>
  <c r="I13" i="11"/>
  <c r="I13" i="11" a="1"/>
  <c r="J13" i="11"/>
  <c r="J13" i="11" a="1"/>
  <c r="K13" i="11"/>
  <c r="K13" i="11" a="1"/>
  <c r="L13" i="11"/>
  <c r="L13" i="11" a="1"/>
  <c r="M13" i="11"/>
  <c r="M13" i="11" a="1"/>
  <c r="N13" i="11"/>
  <c r="N13" i="11" a="1"/>
  <c r="O13" i="11"/>
  <c r="O13" i="11" a="1"/>
  <c r="P13" i="11"/>
  <c r="P13" i="11" a="1"/>
  <c r="Q13" i="11"/>
  <c r="Q13" i="11" a="1"/>
  <c r="R13" i="11"/>
  <c r="R13" i="11" a="1"/>
  <c r="S13" i="11"/>
  <c r="S13" i="11" a="1"/>
  <c r="T13" i="11"/>
  <c r="T13" i="11" a="1"/>
  <c r="U13" i="11"/>
  <c r="U13" i="11" a="1"/>
  <c r="V13" i="11"/>
  <c r="V13" i="11" a="1"/>
  <c r="W13" i="11"/>
  <c r="W13" i="11" a="1"/>
  <c r="X13" i="11"/>
  <c r="X13" i="11" a="1"/>
  <c r="Y13" i="11"/>
  <c r="Y13" i="11" a="1"/>
  <c r="Z13" i="11"/>
  <c r="Z13" i="11" a="1"/>
  <c r="AA13" i="11"/>
  <c r="AA13" i="11" a="1"/>
  <c r="AB13" i="11"/>
  <c r="AB13" i="11" a="1"/>
  <c r="AC13" i="11"/>
  <c r="AC13" i="11" a="1"/>
  <c r="AD13" i="11"/>
  <c r="AD13" i="11" a="1"/>
  <c r="AE13" i="11"/>
  <c r="AE13" i="11" a="1"/>
  <c r="AF13" i="11"/>
  <c r="AF13" i="11" a="1"/>
  <c r="AG13" i="11"/>
  <c r="AG13" i="11" a="1"/>
  <c r="AH13" i="11"/>
  <c r="AH13" i="11" a="1"/>
  <c r="AI13" i="11"/>
  <c r="AI13" i="11" a="1"/>
  <c r="AJ13" i="11"/>
  <c r="AJ13" i="11" a="1"/>
  <c r="AK13" i="11"/>
  <c r="AK13" i="11" a="1"/>
  <c r="AL13" i="11"/>
  <c r="AL13" i="11" a="1"/>
  <c r="AM13" i="11"/>
  <c r="AM13" i="11" a="1"/>
  <c r="AN13" i="11"/>
  <c r="AN13" i="11" a="1"/>
  <c r="AO13" i="11"/>
  <c r="AO13" i="11" a="1"/>
  <c r="AP13" i="11"/>
  <c r="AP13" i="11" a="1"/>
  <c r="AQ13" i="11"/>
  <c r="AQ13" i="11" a="1"/>
  <c r="AR13" i="11"/>
  <c r="AR13" i="11" a="1"/>
  <c r="AS13" i="11"/>
  <c r="AS13" i="11" a="1"/>
  <c r="AT13" i="11"/>
  <c r="AT13" i="11" a="1"/>
  <c r="AU13" i="11"/>
  <c r="AU13" i="11" a="1"/>
  <c r="AV13" i="11"/>
  <c r="AV13" i="11" a="1"/>
  <c r="AW13" i="11"/>
  <c r="AW13" i="11" a="1"/>
  <c r="AX13" i="11"/>
  <c r="AX13" i="11" a="1"/>
  <c r="AY13" i="11"/>
  <c r="AY13" i="11" a="1"/>
  <c r="AZ13" i="11"/>
  <c r="AZ13" i="11" a="1"/>
  <c r="BA13" i="11"/>
  <c r="BA13" i="11" a="1"/>
  <c r="BB13" i="11"/>
  <c r="BB13" i="11" a="1"/>
  <c r="BC13" i="11"/>
  <c r="BC13" i="11" a="1"/>
  <c r="BD13" i="11"/>
  <c r="BD13" i="11" a="1"/>
  <c r="BE13" i="11"/>
  <c r="BE13" i="11" a="1"/>
  <c r="BF13" i="11"/>
  <c r="BF13" i="11" a="1"/>
  <c r="BG13" i="11"/>
  <c r="BG13" i="11" a="1"/>
  <c r="BH13" i="11"/>
  <c r="BH13" i="11" a="1"/>
  <c r="C14" i="11"/>
  <c r="D14" i="11"/>
  <c r="D14" i="11" a="1"/>
  <c r="E14" i="11"/>
  <c r="E14" i="11" a="1"/>
  <c r="F14" i="11"/>
  <c r="F14" i="11" a="1"/>
  <c r="G14" i="11"/>
  <c r="G14" i="11" a="1"/>
  <c r="H14" i="11"/>
  <c r="H14" i="11" a="1"/>
  <c r="I14" i="11"/>
  <c r="I14" i="11" a="1"/>
  <c r="J14" i="11"/>
  <c r="J14" i="11" a="1"/>
  <c r="K14" i="11"/>
  <c r="K14" i="11" a="1"/>
  <c r="L14" i="11"/>
  <c r="L14" i="11" a="1"/>
  <c r="M14" i="11"/>
  <c r="M14" i="11" a="1"/>
  <c r="N14" i="11"/>
  <c r="N14" i="11" a="1"/>
  <c r="O14" i="11"/>
  <c r="O14" i="11" a="1"/>
  <c r="P14" i="11"/>
  <c r="P14" i="11" a="1"/>
  <c r="Q14" i="11"/>
  <c r="Q14" i="11" a="1"/>
  <c r="R14" i="11"/>
  <c r="R14" i="11" a="1"/>
  <c r="S14" i="11"/>
  <c r="S14" i="11" a="1"/>
  <c r="T14" i="11"/>
  <c r="T14" i="11" a="1"/>
  <c r="U14" i="11"/>
  <c r="U14" i="11" a="1"/>
  <c r="V14" i="11"/>
  <c r="V14" i="11" a="1"/>
  <c r="W14" i="11"/>
  <c r="W14" i="11" a="1"/>
  <c r="X14" i="11"/>
  <c r="X14" i="11" a="1"/>
  <c r="Y14" i="11"/>
  <c r="Y14" i="11" a="1"/>
  <c r="Z14" i="11"/>
  <c r="Z14" i="11" a="1"/>
  <c r="AA14" i="11"/>
  <c r="AA14" i="11" a="1"/>
  <c r="AB14" i="11"/>
  <c r="AB14" i="11" a="1"/>
  <c r="AC14" i="11"/>
  <c r="AC14" i="11" a="1"/>
  <c r="AD14" i="11"/>
  <c r="AD14" i="11" a="1"/>
  <c r="AE14" i="11"/>
  <c r="AE14" i="11" a="1"/>
  <c r="AF14" i="11"/>
  <c r="AF14" i="11" a="1"/>
  <c r="AG14" i="11"/>
  <c r="AG14" i="11" a="1"/>
  <c r="AH14" i="11"/>
  <c r="AH14" i="11" a="1"/>
  <c r="AI14" i="11"/>
  <c r="AI14" i="11" a="1"/>
  <c r="AJ14" i="11"/>
  <c r="AJ14" i="11" a="1"/>
  <c r="AK14" i="11"/>
  <c r="AK14" i="11" a="1"/>
  <c r="AL14" i="11"/>
  <c r="AL14" i="11" a="1"/>
  <c r="AM14" i="11"/>
  <c r="AM14" i="11" a="1"/>
  <c r="AN14" i="11"/>
  <c r="AN14" i="11" a="1"/>
  <c r="AO14" i="11"/>
  <c r="AO14" i="11" a="1"/>
  <c r="AP14" i="11"/>
  <c r="AP14" i="11" a="1"/>
  <c r="AQ14" i="11"/>
  <c r="AQ14" i="11" a="1"/>
  <c r="AR14" i="11"/>
  <c r="AR14" i="11" a="1"/>
  <c r="AS14" i="11"/>
  <c r="AS14" i="11" a="1"/>
  <c r="AT14" i="11"/>
  <c r="AT14" i="11" a="1"/>
  <c r="AU14" i="11"/>
  <c r="AU14" i="11" a="1"/>
  <c r="AV14" i="11"/>
  <c r="AV14" i="11" a="1"/>
  <c r="AW14" i="11"/>
  <c r="AW14" i="11" a="1"/>
  <c r="AX14" i="11"/>
  <c r="AX14" i="11" a="1"/>
  <c r="AY14" i="11"/>
  <c r="AY14" i="11" a="1"/>
  <c r="AZ14" i="11"/>
  <c r="AZ14" i="11" a="1"/>
  <c r="BA14" i="11"/>
  <c r="BA14" i="11" a="1"/>
  <c r="BB14" i="11"/>
  <c r="BB14" i="11" a="1"/>
  <c r="BC14" i="11"/>
  <c r="BC14" i="11" a="1"/>
  <c r="BD14" i="11"/>
  <c r="BD14" i="11" a="1"/>
  <c r="BE14" i="11"/>
  <c r="BE14" i="11" a="1"/>
  <c r="BF14" i="11"/>
  <c r="BF14" i="11" a="1"/>
  <c r="BG14" i="11"/>
  <c r="BG14" i="11" a="1"/>
  <c r="BH14" i="11"/>
  <c r="BH14" i="11" a="1"/>
  <c r="C15" i="11"/>
  <c r="D15" i="11"/>
  <c r="D15" i="11" a="1"/>
  <c r="E15" i="11"/>
  <c r="E15" i="11" a="1"/>
  <c r="F15" i="11"/>
  <c r="F15" i="11" a="1"/>
  <c r="G15" i="11"/>
  <c r="G15" i="11" a="1"/>
  <c r="H15" i="11"/>
  <c r="H15" i="11" a="1"/>
  <c r="I15" i="11"/>
  <c r="I15" i="11" a="1"/>
  <c r="J15" i="11"/>
  <c r="J15" i="11" a="1"/>
  <c r="K15" i="11"/>
  <c r="K15" i="11" a="1"/>
  <c r="L15" i="11"/>
  <c r="L15" i="11" a="1"/>
  <c r="M15" i="11"/>
  <c r="M15" i="11" a="1"/>
  <c r="N15" i="11"/>
  <c r="N15" i="11" a="1"/>
  <c r="O15" i="11"/>
  <c r="O15" i="11" a="1"/>
  <c r="P15" i="11"/>
  <c r="P15" i="11" a="1"/>
  <c r="Q15" i="11"/>
  <c r="Q15" i="11" a="1"/>
  <c r="R15" i="11"/>
  <c r="R15" i="11" a="1"/>
  <c r="S15" i="11"/>
  <c r="S15" i="11" a="1"/>
  <c r="T15" i="11"/>
  <c r="T15" i="11" a="1"/>
  <c r="U15" i="11"/>
  <c r="U15" i="11" a="1"/>
  <c r="V15" i="11"/>
  <c r="V15" i="11" a="1"/>
  <c r="W15" i="11"/>
  <c r="W15" i="11" a="1"/>
  <c r="X15" i="11"/>
  <c r="X15" i="11" a="1"/>
  <c r="Y15" i="11"/>
  <c r="Y15" i="11" a="1"/>
  <c r="Z15" i="11"/>
  <c r="Z15" i="11" a="1"/>
  <c r="AA15" i="11"/>
  <c r="AA15" i="11" a="1"/>
  <c r="AB15" i="11"/>
  <c r="AB15" i="11" a="1"/>
  <c r="AC15" i="11"/>
  <c r="AC15" i="11" a="1"/>
  <c r="AD15" i="11"/>
  <c r="AD15" i="11" a="1"/>
  <c r="AE15" i="11"/>
  <c r="AE15" i="11" a="1"/>
  <c r="AF15" i="11"/>
  <c r="AF15" i="11" a="1"/>
  <c r="AG15" i="11"/>
  <c r="AG15" i="11" a="1"/>
  <c r="AH15" i="11"/>
  <c r="AH15" i="11" a="1"/>
  <c r="AI15" i="11"/>
  <c r="AI15" i="11" a="1"/>
  <c r="AJ15" i="11"/>
  <c r="AJ15" i="11" a="1"/>
  <c r="AK15" i="11"/>
  <c r="AK15" i="11" a="1"/>
  <c r="AL15" i="11"/>
  <c r="AL15" i="11" a="1"/>
  <c r="AM15" i="11"/>
  <c r="AM15" i="11" a="1"/>
  <c r="AN15" i="11"/>
  <c r="AN15" i="11" a="1"/>
  <c r="AO15" i="11"/>
  <c r="AO15" i="11" a="1"/>
  <c r="AP15" i="11"/>
  <c r="AP15" i="11" a="1"/>
  <c r="AQ15" i="11"/>
  <c r="AQ15" i="11" a="1"/>
  <c r="AR15" i="11"/>
  <c r="AR15" i="11" a="1"/>
  <c r="AS15" i="11"/>
  <c r="AS15" i="11" a="1"/>
  <c r="AT15" i="11"/>
  <c r="AT15" i="11" a="1"/>
  <c r="AU15" i="11"/>
  <c r="AU15" i="11" a="1"/>
  <c r="AV15" i="11"/>
  <c r="AV15" i="11" a="1"/>
  <c r="AW15" i="11"/>
  <c r="AW15" i="11" a="1"/>
  <c r="AX15" i="11"/>
  <c r="AX15" i="11" a="1"/>
  <c r="AY15" i="11"/>
  <c r="AY15" i="11" a="1"/>
  <c r="AZ15" i="11"/>
  <c r="AZ15" i="11" a="1"/>
  <c r="BA15" i="11"/>
  <c r="BA15" i="11" a="1"/>
  <c r="BB15" i="11"/>
  <c r="BB15" i="11" a="1"/>
  <c r="BC15" i="11"/>
  <c r="BC15" i="11" a="1"/>
  <c r="BD15" i="11"/>
  <c r="BD15" i="11" a="1"/>
  <c r="BE15" i="11"/>
  <c r="BE15" i="11" a="1"/>
  <c r="BF15" i="11"/>
  <c r="BF15" i="11" a="1"/>
  <c r="BG15" i="11"/>
  <c r="BG15" i="11" a="1"/>
  <c r="BH15" i="11"/>
  <c r="BH15" i="11" a="1"/>
  <c r="C16" i="11"/>
  <c r="D16" i="11"/>
  <c r="D16" i="11" a="1"/>
  <c r="E16" i="11"/>
  <c r="E16" i="11" a="1"/>
  <c r="F16" i="11"/>
  <c r="F16" i="11" a="1"/>
  <c r="G16" i="11"/>
  <c r="G16" i="11" a="1"/>
  <c r="H16" i="11"/>
  <c r="H16" i="11" a="1"/>
  <c r="I16" i="11"/>
  <c r="I16" i="11" a="1"/>
  <c r="J16" i="11"/>
  <c r="J16" i="11" a="1"/>
  <c r="K16" i="11"/>
  <c r="K16" i="11" a="1"/>
  <c r="L16" i="11"/>
  <c r="L16" i="11" a="1"/>
  <c r="M16" i="11"/>
  <c r="M16" i="11" a="1"/>
  <c r="N16" i="11"/>
  <c r="N16" i="11" a="1"/>
  <c r="O16" i="11"/>
  <c r="O16" i="11" a="1"/>
  <c r="P16" i="11"/>
  <c r="P16" i="11" a="1"/>
  <c r="Q16" i="11"/>
  <c r="Q16" i="11" a="1"/>
  <c r="R16" i="11"/>
  <c r="R16" i="11" a="1"/>
  <c r="S16" i="11"/>
  <c r="S16" i="11" a="1"/>
  <c r="T16" i="11"/>
  <c r="T16" i="11" a="1"/>
  <c r="U16" i="11"/>
  <c r="U16" i="11" a="1"/>
  <c r="V16" i="11"/>
  <c r="V16" i="11" a="1"/>
  <c r="W16" i="11"/>
  <c r="W16" i="11" a="1"/>
  <c r="X16" i="11"/>
  <c r="X16" i="11" a="1"/>
  <c r="Y16" i="11"/>
  <c r="Y16" i="11" a="1"/>
  <c r="Z16" i="11"/>
  <c r="Z16" i="11" a="1"/>
  <c r="AA16" i="11"/>
  <c r="AA16" i="11" a="1"/>
  <c r="AB16" i="11"/>
  <c r="AB16" i="11" a="1"/>
  <c r="AC16" i="11"/>
  <c r="AC16" i="11" a="1"/>
  <c r="AD16" i="11"/>
  <c r="AD16" i="11" a="1"/>
  <c r="AE16" i="11"/>
  <c r="AE16" i="11" a="1"/>
  <c r="AF16" i="11"/>
  <c r="AF16" i="11" a="1"/>
  <c r="AG16" i="11"/>
  <c r="AG16" i="11" a="1"/>
  <c r="AH16" i="11"/>
  <c r="AH16" i="11" a="1"/>
  <c r="AI16" i="11"/>
  <c r="AI16" i="11" a="1"/>
  <c r="AJ16" i="11"/>
  <c r="AJ16" i="11" a="1"/>
  <c r="AK16" i="11"/>
  <c r="AK16" i="11" a="1"/>
  <c r="AL16" i="11"/>
  <c r="AL16" i="11" a="1"/>
  <c r="AM16" i="11"/>
  <c r="AM16" i="11" a="1"/>
  <c r="AN16" i="11"/>
  <c r="AN16" i="11" a="1"/>
  <c r="AO16" i="11"/>
  <c r="AO16" i="11" a="1"/>
  <c r="AP16" i="11"/>
  <c r="AP16" i="11" a="1"/>
  <c r="AQ16" i="11"/>
  <c r="AQ16" i="11" a="1"/>
  <c r="AR16" i="11"/>
  <c r="AR16" i="11" a="1"/>
  <c r="AS16" i="11"/>
  <c r="AS16" i="11" a="1"/>
  <c r="AT16" i="11"/>
  <c r="AT16" i="11" a="1"/>
  <c r="AU16" i="11"/>
  <c r="AU16" i="11" a="1"/>
  <c r="AV16" i="11"/>
  <c r="AV16" i="11" a="1"/>
  <c r="AW16" i="11"/>
  <c r="AW16" i="11" a="1"/>
  <c r="AX16" i="11"/>
  <c r="AX16" i="11" a="1"/>
  <c r="AY16" i="11"/>
  <c r="AY16" i="11" a="1"/>
  <c r="AZ16" i="11"/>
  <c r="AZ16" i="11" a="1"/>
  <c r="BA16" i="11"/>
  <c r="BA16" i="11" a="1"/>
  <c r="BB16" i="11"/>
  <c r="BB16" i="11" a="1"/>
  <c r="BC16" i="11"/>
  <c r="BC16" i="11" a="1"/>
  <c r="BD16" i="11"/>
  <c r="BD16" i="11" a="1"/>
  <c r="BE16" i="11"/>
  <c r="BE16" i="11" a="1"/>
  <c r="BF16" i="11"/>
  <c r="BF16" i="11" a="1"/>
  <c r="BG16" i="11"/>
  <c r="BG16" i="11" a="1"/>
  <c r="BH16" i="11"/>
  <c r="BH16" i="11" a="1"/>
  <c r="C17" i="11"/>
  <c r="D17" i="11"/>
  <c r="D17" i="11" a="1"/>
  <c r="E17" i="11"/>
  <c r="E17" i="11" a="1"/>
  <c r="F17" i="11"/>
  <c r="F17" i="11" a="1"/>
  <c r="G17" i="11"/>
  <c r="G17" i="11" a="1"/>
  <c r="H17" i="11"/>
  <c r="H17" i="11" a="1"/>
  <c r="I17" i="11"/>
  <c r="I17" i="11" a="1"/>
  <c r="J17" i="11"/>
  <c r="J17" i="11" a="1"/>
  <c r="K17" i="11"/>
  <c r="K17" i="11" a="1"/>
  <c r="L17" i="11"/>
  <c r="L17" i="11" a="1"/>
  <c r="M17" i="11"/>
  <c r="M17" i="11" a="1"/>
  <c r="N17" i="11"/>
  <c r="N17" i="11" a="1"/>
  <c r="O17" i="11"/>
  <c r="O17" i="11" a="1"/>
  <c r="P17" i="11"/>
  <c r="P17" i="11" a="1"/>
  <c r="Q17" i="11"/>
  <c r="Q17" i="11" a="1"/>
  <c r="R17" i="11"/>
  <c r="R17" i="11" a="1"/>
  <c r="S17" i="11"/>
  <c r="S17" i="11" a="1"/>
  <c r="T17" i="11"/>
  <c r="T17" i="11" a="1"/>
  <c r="U17" i="11"/>
  <c r="U17" i="11" a="1"/>
  <c r="V17" i="11"/>
  <c r="V17" i="11" a="1"/>
  <c r="W17" i="11"/>
  <c r="W17" i="11" a="1"/>
  <c r="X17" i="11"/>
  <c r="X17" i="11" a="1"/>
  <c r="Y17" i="11"/>
  <c r="Y17" i="11" a="1"/>
  <c r="Z17" i="11"/>
  <c r="Z17" i="11" a="1"/>
  <c r="AA17" i="11"/>
  <c r="AA17" i="11" a="1"/>
  <c r="AB17" i="11"/>
  <c r="AB17" i="11" a="1"/>
  <c r="AC17" i="11"/>
  <c r="AC17" i="11" a="1"/>
  <c r="AD17" i="11"/>
  <c r="AD17" i="11" a="1"/>
  <c r="AE17" i="11"/>
  <c r="AE17" i="11" a="1"/>
  <c r="AF17" i="11"/>
  <c r="AF17" i="11" a="1"/>
  <c r="AG17" i="11"/>
  <c r="AG17" i="11" a="1"/>
  <c r="AH17" i="11"/>
  <c r="AH17" i="11" a="1"/>
  <c r="AI17" i="11"/>
  <c r="AI17" i="11" a="1"/>
  <c r="AJ17" i="11"/>
  <c r="AJ17" i="11" a="1"/>
  <c r="AK17" i="11"/>
  <c r="AK17" i="11" a="1"/>
  <c r="AL17" i="11"/>
  <c r="AL17" i="11" a="1"/>
  <c r="AM17" i="11"/>
  <c r="AM17" i="11" a="1"/>
  <c r="AN17" i="11"/>
  <c r="AN17" i="11" a="1"/>
  <c r="AO17" i="11"/>
  <c r="AO17" i="11" a="1"/>
  <c r="AP17" i="11"/>
  <c r="AP17" i="11" a="1"/>
  <c r="AQ17" i="11"/>
  <c r="AQ17" i="11" a="1"/>
  <c r="AR17" i="11"/>
  <c r="AR17" i="11" a="1"/>
  <c r="AS17" i="11"/>
  <c r="AS17" i="11" a="1"/>
  <c r="AT17" i="11"/>
  <c r="AT17" i="11" a="1"/>
  <c r="AU17" i="11"/>
  <c r="AU17" i="11" a="1"/>
  <c r="AV17" i="11"/>
  <c r="AV17" i="11" a="1"/>
  <c r="AW17" i="11"/>
  <c r="AW17" i="11" a="1"/>
  <c r="AX17" i="11"/>
  <c r="AX17" i="11" a="1"/>
  <c r="AY17" i="11"/>
  <c r="AY17" i="11" a="1"/>
  <c r="AZ17" i="11"/>
  <c r="AZ17" i="11" a="1"/>
  <c r="BA17" i="11"/>
  <c r="BA17" i="11" a="1"/>
  <c r="BB17" i="11"/>
  <c r="BB17" i="11" a="1"/>
  <c r="BC17" i="11"/>
  <c r="BC17" i="11" a="1"/>
  <c r="BD17" i="11"/>
  <c r="BD17" i="11" a="1"/>
  <c r="BE17" i="11"/>
  <c r="BE17" i="11" a="1"/>
  <c r="BF17" i="11"/>
  <c r="BF17" i="11" a="1"/>
  <c r="BG17" i="11"/>
  <c r="BG17" i="11" a="1"/>
  <c r="BH17" i="11"/>
  <c r="BH17" i="11" a="1"/>
  <c r="C18" i="11"/>
  <c r="D18" i="11"/>
  <c r="D18" i="11" a="1"/>
  <c r="E18" i="11"/>
  <c r="E18" i="11" a="1"/>
  <c r="F18" i="11"/>
  <c r="F18" i="11" a="1"/>
  <c r="G18" i="11"/>
  <c r="G18" i="11" a="1"/>
  <c r="H18" i="11"/>
  <c r="H18" i="11" a="1"/>
  <c r="I18" i="11"/>
  <c r="I18" i="11" a="1"/>
  <c r="J18" i="11"/>
  <c r="J18" i="11" a="1"/>
  <c r="K18" i="11"/>
  <c r="K18" i="11" a="1"/>
  <c r="L18" i="11"/>
  <c r="L18" i="11" a="1"/>
  <c r="M18" i="11"/>
  <c r="M18" i="11" a="1"/>
  <c r="N18" i="11"/>
  <c r="N18" i="11" a="1"/>
  <c r="O18" i="11"/>
  <c r="O18" i="11" a="1"/>
  <c r="P18" i="11"/>
  <c r="P18" i="11" a="1"/>
  <c r="Q18" i="11"/>
  <c r="Q18" i="11" a="1"/>
  <c r="R18" i="11"/>
  <c r="R18" i="11" a="1"/>
  <c r="S18" i="11"/>
  <c r="S18" i="11" a="1"/>
  <c r="T18" i="11"/>
  <c r="T18" i="11" a="1"/>
  <c r="U18" i="11"/>
  <c r="U18" i="11" a="1"/>
  <c r="V18" i="11"/>
  <c r="V18" i="11" a="1"/>
  <c r="W18" i="11"/>
  <c r="W18" i="11" a="1"/>
  <c r="X18" i="11"/>
  <c r="X18" i="11" a="1"/>
  <c r="Y18" i="11"/>
  <c r="Y18" i="11" a="1"/>
  <c r="Z18" i="11"/>
  <c r="Z18" i="11" a="1"/>
  <c r="AA18" i="11"/>
  <c r="AA18" i="11" a="1"/>
  <c r="AB18" i="11"/>
  <c r="AB18" i="11" a="1"/>
  <c r="AC18" i="11"/>
  <c r="AC18" i="11" a="1"/>
  <c r="AD18" i="11"/>
  <c r="AD18" i="11" a="1"/>
  <c r="AE18" i="11"/>
  <c r="AE18" i="11" a="1"/>
  <c r="AF18" i="11"/>
  <c r="AF18" i="11" a="1"/>
  <c r="AG18" i="11"/>
  <c r="AG18" i="11" a="1"/>
  <c r="AH18" i="11"/>
  <c r="AH18" i="11" a="1"/>
  <c r="AI18" i="11"/>
  <c r="AI18" i="11" a="1"/>
  <c r="AJ18" i="11"/>
  <c r="AJ18" i="11" a="1"/>
  <c r="AK18" i="11"/>
  <c r="AK18" i="11" a="1"/>
  <c r="AL18" i="11"/>
  <c r="AL18" i="11" a="1"/>
  <c r="AM18" i="11"/>
  <c r="AM18" i="11" a="1"/>
  <c r="AN18" i="11"/>
  <c r="AN18" i="11" a="1"/>
  <c r="AO18" i="11"/>
  <c r="AO18" i="11" a="1"/>
  <c r="AP18" i="11"/>
  <c r="AP18" i="11" a="1"/>
  <c r="AQ18" i="11"/>
  <c r="AQ18" i="11" a="1"/>
  <c r="AR18" i="11"/>
  <c r="AR18" i="11" a="1"/>
  <c r="AS18" i="11"/>
  <c r="AS18" i="11" a="1"/>
  <c r="AT18" i="11"/>
  <c r="AT18" i="11" a="1"/>
  <c r="AU18" i="11"/>
  <c r="AU18" i="11" a="1"/>
  <c r="AV18" i="11"/>
  <c r="AV18" i="11" a="1"/>
  <c r="AW18" i="11"/>
  <c r="AW18" i="11" a="1"/>
  <c r="AX18" i="11"/>
  <c r="AX18" i="11" a="1"/>
  <c r="AY18" i="11"/>
  <c r="AY18" i="11" a="1"/>
  <c r="AZ18" i="11"/>
  <c r="AZ18" i="11" a="1"/>
  <c r="BA18" i="11"/>
  <c r="BA18" i="11" a="1"/>
  <c r="BB18" i="11"/>
  <c r="BB18" i="11" a="1"/>
  <c r="BC18" i="11"/>
  <c r="BC18" i="11" a="1"/>
  <c r="BD18" i="11"/>
  <c r="BD18" i="11" a="1"/>
  <c r="BE18" i="11"/>
  <c r="BE18" i="11" a="1"/>
  <c r="BF18" i="11"/>
  <c r="BF18" i="11" a="1"/>
  <c r="BG18" i="11"/>
  <c r="BG18" i="11" a="1"/>
  <c r="BH18" i="11"/>
  <c r="BH18" i="11" a="1"/>
  <c r="C19" i="11"/>
  <c r="D19" i="11"/>
  <c r="D19" i="11" a="1"/>
  <c r="E19" i="11"/>
  <c r="E19" i="11" a="1"/>
  <c r="F19" i="11"/>
  <c r="F19" i="11" a="1"/>
  <c r="G19" i="11"/>
  <c r="G19" i="11" a="1"/>
  <c r="H19" i="11"/>
  <c r="H19" i="11" a="1"/>
  <c r="I19" i="11"/>
  <c r="I19" i="11" a="1"/>
  <c r="J19" i="11"/>
  <c r="J19" i="11" a="1"/>
  <c r="K19" i="11"/>
  <c r="K19" i="11" a="1"/>
  <c r="L19" i="11"/>
  <c r="L19" i="11" a="1"/>
  <c r="M19" i="11"/>
  <c r="M19" i="11" a="1"/>
  <c r="N19" i="11"/>
  <c r="N19" i="11" a="1"/>
  <c r="O19" i="11"/>
  <c r="O19" i="11" a="1"/>
  <c r="P19" i="11"/>
  <c r="P19" i="11" a="1"/>
  <c r="Q19" i="11"/>
  <c r="Q19" i="11" a="1"/>
  <c r="R19" i="11"/>
  <c r="R19" i="11" a="1"/>
  <c r="S19" i="11"/>
  <c r="S19" i="11" a="1"/>
  <c r="T19" i="11"/>
  <c r="T19" i="11" a="1"/>
  <c r="U19" i="11"/>
  <c r="U19" i="11" a="1"/>
  <c r="V19" i="11"/>
  <c r="V19" i="11" a="1"/>
  <c r="W19" i="11"/>
  <c r="W19" i="11" a="1"/>
  <c r="X19" i="11"/>
  <c r="X19" i="11" a="1"/>
  <c r="Y19" i="11"/>
  <c r="Y19" i="11" a="1"/>
  <c r="Z19" i="11"/>
  <c r="Z19" i="11" a="1"/>
  <c r="AA19" i="11"/>
  <c r="AA19" i="11" a="1"/>
  <c r="AB19" i="11"/>
  <c r="AB19" i="11" a="1"/>
  <c r="AC19" i="11"/>
  <c r="AC19" i="11" a="1"/>
  <c r="AD19" i="11"/>
  <c r="AD19" i="11" a="1"/>
  <c r="AE19" i="11"/>
  <c r="AE19" i="11" a="1"/>
  <c r="AF19" i="11"/>
  <c r="AF19" i="11" a="1"/>
  <c r="AG19" i="11"/>
  <c r="AG19" i="11" a="1"/>
  <c r="AH19" i="11"/>
  <c r="AH19" i="11" a="1"/>
  <c r="AI19" i="11"/>
  <c r="AI19" i="11" a="1"/>
  <c r="AJ19" i="11"/>
  <c r="AJ19" i="11" a="1"/>
  <c r="AK19" i="11"/>
  <c r="AK19" i="11" a="1"/>
  <c r="AL19" i="11"/>
  <c r="AL19" i="11" a="1"/>
  <c r="AM19" i="11"/>
  <c r="AM19" i="11" a="1"/>
  <c r="AN19" i="11"/>
  <c r="AN19" i="11" a="1"/>
  <c r="AO19" i="11"/>
  <c r="AO19" i="11" a="1"/>
  <c r="AP19" i="11"/>
  <c r="AP19" i="11" a="1"/>
  <c r="AQ19" i="11"/>
  <c r="AQ19" i="11" a="1"/>
  <c r="AR19" i="11"/>
  <c r="AR19" i="11" a="1"/>
  <c r="AS19" i="11"/>
  <c r="AS19" i="11" a="1"/>
  <c r="AT19" i="11"/>
  <c r="AT19" i="11" a="1"/>
  <c r="AU19" i="11"/>
  <c r="AU19" i="11" a="1"/>
  <c r="AV19" i="11"/>
  <c r="AV19" i="11" a="1"/>
  <c r="AW19" i="11"/>
  <c r="AW19" i="11" a="1"/>
  <c r="AX19" i="11"/>
  <c r="AX19" i="11" a="1"/>
  <c r="AY19" i="11"/>
  <c r="AY19" i="11" a="1"/>
  <c r="AZ19" i="11"/>
  <c r="AZ19" i="11" a="1"/>
  <c r="BA19" i="11"/>
  <c r="BA19" i="11" a="1"/>
  <c r="BB19" i="11"/>
  <c r="BB19" i="11" a="1"/>
  <c r="BC19" i="11"/>
  <c r="BC19" i="11" a="1"/>
  <c r="BD19" i="11"/>
  <c r="BD19" i="11" a="1"/>
  <c r="BE19" i="11"/>
  <c r="BE19" i="11" a="1"/>
  <c r="BF19" i="11"/>
  <c r="BF19" i="11" a="1"/>
  <c r="BG19" i="11"/>
  <c r="BG19" i="11" a="1"/>
  <c r="BH19" i="11"/>
  <c r="BH19" i="11" a="1"/>
  <c r="C20" i="11"/>
  <c r="D20" i="11"/>
  <c r="D20" i="11" a="1"/>
  <c r="E20" i="11"/>
  <c r="E20" i="11" a="1"/>
  <c r="F20" i="11"/>
  <c r="F20" i="11" a="1"/>
  <c r="G20" i="11"/>
  <c r="G20" i="11" a="1"/>
  <c r="H20" i="11"/>
  <c r="H20" i="11" a="1"/>
  <c r="I20" i="11"/>
  <c r="I20" i="11" a="1"/>
  <c r="J20" i="11"/>
  <c r="J20" i="11" a="1"/>
  <c r="K20" i="11"/>
  <c r="K20" i="11" a="1"/>
  <c r="L20" i="11"/>
  <c r="L20" i="11" a="1"/>
  <c r="M20" i="11"/>
  <c r="M20" i="11" a="1"/>
  <c r="N20" i="11"/>
  <c r="N20" i="11" a="1"/>
  <c r="O20" i="11"/>
  <c r="O20" i="11" a="1"/>
  <c r="P20" i="11"/>
  <c r="P20" i="11" a="1"/>
  <c r="Q20" i="11"/>
  <c r="Q20" i="11" a="1"/>
  <c r="R20" i="11"/>
  <c r="R20" i="11" a="1"/>
  <c r="S20" i="11"/>
  <c r="S20" i="11" a="1"/>
  <c r="T20" i="11"/>
  <c r="T20" i="11" a="1"/>
  <c r="U20" i="11"/>
  <c r="U20" i="11" a="1"/>
  <c r="V20" i="11"/>
  <c r="V20" i="11" a="1"/>
  <c r="W20" i="11"/>
  <c r="W20" i="11" a="1"/>
  <c r="X20" i="11"/>
  <c r="X20" i="11" a="1"/>
  <c r="Y20" i="11"/>
  <c r="Y20" i="11" a="1"/>
  <c r="Z20" i="11"/>
  <c r="Z20" i="11" a="1"/>
  <c r="AA20" i="11"/>
  <c r="AA20" i="11" a="1"/>
  <c r="AB20" i="11"/>
  <c r="AB20" i="11" a="1"/>
  <c r="AC20" i="11"/>
  <c r="AC20" i="11" a="1"/>
  <c r="AD20" i="11"/>
  <c r="AD20" i="11" a="1"/>
  <c r="AE20" i="11"/>
  <c r="AE20" i="11" a="1"/>
  <c r="AF20" i="11"/>
  <c r="AF20" i="11" a="1"/>
  <c r="AG20" i="11"/>
  <c r="AG20" i="11" a="1"/>
  <c r="AH20" i="11"/>
  <c r="AH20" i="11" a="1"/>
  <c r="AI20" i="11"/>
  <c r="AI20" i="11" a="1"/>
  <c r="AJ20" i="11"/>
  <c r="AJ20" i="11" a="1"/>
  <c r="AK20" i="11"/>
  <c r="AK20" i="11" a="1"/>
  <c r="AL20" i="11"/>
  <c r="AL20" i="11" a="1"/>
  <c r="AM20" i="11"/>
  <c r="AM20" i="11" a="1"/>
  <c r="AN20" i="11"/>
  <c r="AN20" i="11" a="1"/>
  <c r="AO20" i="11"/>
  <c r="AO20" i="11" a="1"/>
  <c r="AP20" i="11"/>
  <c r="AP20" i="11" a="1"/>
  <c r="AQ20" i="11"/>
  <c r="AQ20" i="11" a="1"/>
  <c r="AR20" i="11"/>
  <c r="AR20" i="11" a="1"/>
  <c r="AS20" i="11"/>
  <c r="AS20" i="11" a="1"/>
  <c r="AT20" i="11"/>
  <c r="AT20" i="11" a="1"/>
  <c r="AU20" i="11"/>
  <c r="AU20" i="11" a="1"/>
  <c r="AV20" i="11"/>
  <c r="AV20" i="11" a="1"/>
  <c r="AW20" i="11"/>
  <c r="AW20" i="11" a="1"/>
  <c r="AX20" i="11"/>
  <c r="AX20" i="11" a="1"/>
  <c r="AY20" i="11"/>
  <c r="AY20" i="11" a="1"/>
  <c r="AZ20" i="11"/>
  <c r="AZ20" i="11" a="1"/>
  <c r="BA20" i="11"/>
  <c r="BA20" i="11" a="1"/>
  <c r="BB20" i="11"/>
  <c r="BB20" i="11" a="1"/>
  <c r="BC20" i="11"/>
  <c r="BC20" i="11" a="1"/>
  <c r="BD20" i="11"/>
  <c r="BD20" i="11" a="1"/>
  <c r="BE20" i="11"/>
  <c r="BE20" i="11" a="1"/>
  <c r="BF20" i="11"/>
  <c r="BF20" i="11" a="1"/>
  <c r="BG20" i="11"/>
  <c r="BG20" i="11" a="1"/>
  <c r="BH20" i="11"/>
  <c r="BH20" i="11" a="1"/>
  <c r="C21" i="11"/>
  <c r="D21" i="11"/>
  <c r="D21" i="11" a="1"/>
  <c r="E21" i="11"/>
  <c r="E21" i="11" a="1"/>
  <c r="F21" i="11"/>
  <c r="F21" i="11" a="1"/>
  <c r="G21" i="11"/>
  <c r="G21" i="11" a="1"/>
  <c r="H21" i="11"/>
  <c r="H21" i="11" a="1"/>
  <c r="I21" i="11"/>
  <c r="I21" i="11" a="1"/>
  <c r="J21" i="11"/>
  <c r="J21" i="11" a="1"/>
  <c r="K21" i="11"/>
  <c r="K21" i="11" a="1"/>
  <c r="L21" i="11"/>
  <c r="L21" i="11" a="1"/>
  <c r="M21" i="11"/>
  <c r="M21" i="11" a="1"/>
  <c r="N21" i="11"/>
  <c r="N21" i="11" a="1"/>
  <c r="O21" i="11"/>
  <c r="O21" i="11" a="1"/>
  <c r="P21" i="11"/>
  <c r="P21" i="11" a="1"/>
  <c r="Q21" i="11"/>
  <c r="Q21" i="11" a="1"/>
  <c r="R21" i="11"/>
  <c r="R21" i="11" a="1"/>
  <c r="S21" i="11"/>
  <c r="S21" i="11" a="1"/>
  <c r="T21" i="11"/>
  <c r="T21" i="11" a="1"/>
  <c r="U21" i="11"/>
  <c r="U21" i="11" a="1"/>
  <c r="V21" i="11"/>
  <c r="V21" i="11" a="1"/>
  <c r="W21" i="11"/>
  <c r="W21" i="11" a="1"/>
  <c r="X21" i="11"/>
  <c r="X21" i="11" a="1"/>
  <c r="Y21" i="11"/>
  <c r="Y21" i="11" a="1"/>
  <c r="Z21" i="11"/>
  <c r="Z21" i="11" a="1"/>
  <c r="AA21" i="11"/>
  <c r="AA21" i="11" a="1"/>
  <c r="AB21" i="11"/>
  <c r="AB21" i="11" a="1"/>
  <c r="AC21" i="11"/>
  <c r="AC21" i="11" a="1"/>
  <c r="AD21" i="11"/>
  <c r="AD21" i="11" a="1"/>
  <c r="AE21" i="11"/>
  <c r="AE21" i="11" a="1"/>
  <c r="AF21" i="11"/>
  <c r="AF21" i="11" a="1"/>
  <c r="AG21" i="11"/>
  <c r="AG21" i="11" a="1"/>
  <c r="AH21" i="11"/>
  <c r="AH21" i="11" a="1"/>
  <c r="AI21" i="11"/>
  <c r="AI21" i="11" a="1"/>
  <c r="AJ21" i="11"/>
  <c r="AJ21" i="11" a="1"/>
  <c r="AK21" i="11"/>
  <c r="AK21" i="11" a="1"/>
  <c r="AL21" i="11"/>
  <c r="AL21" i="11" a="1"/>
  <c r="AM21" i="11"/>
  <c r="AM21" i="11" a="1"/>
  <c r="AN21" i="11"/>
  <c r="AN21" i="11" a="1"/>
  <c r="AO21" i="11"/>
  <c r="AO21" i="11" a="1"/>
  <c r="AP21" i="11"/>
  <c r="AP21" i="11" a="1"/>
  <c r="AQ21" i="11"/>
  <c r="AQ21" i="11" a="1"/>
  <c r="AR21" i="11"/>
  <c r="AR21" i="11" a="1"/>
  <c r="AS21" i="11"/>
  <c r="AS21" i="11" a="1"/>
  <c r="AT21" i="11"/>
  <c r="AT21" i="11" a="1"/>
  <c r="AU21" i="11"/>
  <c r="AU21" i="11" a="1"/>
  <c r="AV21" i="11"/>
  <c r="AV21" i="11" a="1"/>
  <c r="AW21" i="11"/>
  <c r="AW21" i="11" a="1"/>
  <c r="AX21" i="11"/>
  <c r="AX21" i="11" a="1"/>
  <c r="AY21" i="11"/>
  <c r="AY21" i="11" a="1"/>
  <c r="AZ21" i="11"/>
  <c r="AZ21" i="11" a="1"/>
  <c r="BA21" i="11"/>
  <c r="BA21" i="11" a="1"/>
  <c r="BB21" i="11"/>
  <c r="BB21" i="11" a="1"/>
  <c r="BC21" i="11"/>
  <c r="BC21" i="11" a="1"/>
  <c r="BD21" i="11"/>
  <c r="BD21" i="11" a="1"/>
  <c r="BE21" i="11"/>
  <c r="BE21" i="11" a="1"/>
  <c r="BF21" i="11"/>
  <c r="BF21" i="11" a="1"/>
  <c r="BG21" i="11"/>
  <c r="BG21" i="11" a="1"/>
  <c r="BH21" i="11"/>
  <c r="BH21" i="11" a="1"/>
  <c r="C22" i="11"/>
  <c r="D22" i="11"/>
  <c r="D22" i="11" a="1"/>
  <c r="E22" i="11"/>
  <c r="E22" i="11" a="1"/>
  <c r="F22" i="11"/>
  <c r="F22" i="11" a="1"/>
  <c r="G22" i="11"/>
  <c r="G22" i="11" a="1"/>
  <c r="H22" i="11"/>
  <c r="H22" i="11" a="1"/>
  <c r="I22" i="11"/>
  <c r="I22" i="11" a="1"/>
  <c r="J22" i="11"/>
  <c r="J22" i="11" a="1"/>
  <c r="K22" i="11"/>
  <c r="K22" i="11" a="1"/>
  <c r="L22" i="11"/>
  <c r="L22" i="11" a="1"/>
  <c r="M22" i="11"/>
  <c r="M22" i="11" a="1"/>
  <c r="N22" i="11"/>
  <c r="N22" i="11" a="1"/>
  <c r="O22" i="11"/>
  <c r="O22" i="11" a="1"/>
  <c r="P22" i="11"/>
  <c r="P22" i="11" a="1"/>
  <c r="Q22" i="11"/>
  <c r="Q22" i="11" a="1"/>
  <c r="R22" i="11"/>
  <c r="R22" i="11" a="1"/>
  <c r="S22" i="11"/>
  <c r="S22" i="11" a="1"/>
  <c r="T22" i="11"/>
  <c r="T22" i="11" a="1"/>
  <c r="U22" i="11"/>
  <c r="U22" i="11" a="1"/>
  <c r="V22" i="11"/>
  <c r="V22" i="11" a="1"/>
  <c r="W22" i="11"/>
  <c r="W22" i="11" a="1"/>
  <c r="X22" i="11"/>
  <c r="X22" i="11" a="1"/>
  <c r="Y22" i="11"/>
  <c r="Y22" i="11" a="1"/>
  <c r="Z22" i="11"/>
  <c r="Z22" i="11" a="1"/>
  <c r="AA22" i="11"/>
  <c r="AA22" i="11" a="1"/>
  <c r="AB22" i="11"/>
  <c r="AB22" i="11" a="1"/>
  <c r="AC22" i="11"/>
  <c r="AC22" i="11" a="1"/>
  <c r="AD22" i="11"/>
  <c r="AD22" i="11" a="1"/>
  <c r="AE22" i="11"/>
  <c r="AE22" i="11" a="1"/>
  <c r="AF22" i="11"/>
  <c r="AF22" i="11" a="1"/>
  <c r="AG22" i="11"/>
  <c r="AG22" i="11" a="1"/>
  <c r="AH22" i="11"/>
  <c r="AH22" i="11" a="1"/>
  <c r="AI22" i="11"/>
  <c r="AI22" i="11" a="1"/>
  <c r="AJ22" i="11"/>
  <c r="AJ22" i="11" a="1"/>
  <c r="AK22" i="11"/>
  <c r="AK22" i="11" a="1"/>
  <c r="AL22" i="11"/>
  <c r="AL22" i="11" a="1"/>
  <c r="AM22" i="11"/>
  <c r="AM22" i="11" a="1"/>
  <c r="AN22" i="11"/>
  <c r="AN22" i="11" a="1"/>
  <c r="AO22" i="11"/>
  <c r="AO22" i="11" a="1"/>
  <c r="AP22" i="11"/>
  <c r="AP22" i="11" a="1"/>
  <c r="AQ22" i="11"/>
  <c r="AQ22" i="11" a="1"/>
  <c r="AR22" i="11"/>
  <c r="AR22" i="11" a="1"/>
  <c r="AS22" i="11"/>
  <c r="AS22" i="11" a="1"/>
  <c r="AT22" i="11"/>
  <c r="AT22" i="11" a="1"/>
  <c r="AU22" i="11"/>
  <c r="AU22" i="11" a="1"/>
  <c r="AV22" i="11"/>
  <c r="AV22" i="11" a="1"/>
  <c r="AW22" i="11"/>
  <c r="AW22" i="11" a="1"/>
  <c r="AX22" i="11"/>
  <c r="AX22" i="11" a="1"/>
  <c r="AY22" i="11"/>
  <c r="AY22" i="11" a="1"/>
  <c r="AZ22" i="11"/>
  <c r="AZ22" i="11" a="1"/>
  <c r="BA22" i="11"/>
  <c r="BA22" i="11" a="1"/>
  <c r="BB22" i="11"/>
  <c r="BB22" i="11" a="1"/>
  <c r="BC22" i="11"/>
  <c r="BC22" i="11" a="1"/>
  <c r="BD22" i="11"/>
  <c r="BD22" i="11" a="1"/>
  <c r="BE22" i="11"/>
  <c r="BE22" i="11" a="1"/>
  <c r="BF22" i="11"/>
  <c r="BF22" i="11" a="1"/>
  <c r="BG22" i="11"/>
  <c r="BG22" i="11" a="1"/>
  <c r="BH22" i="11"/>
  <c r="BH22" i="11" a="1"/>
  <c r="C23" i="11"/>
  <c r="D23" i="11"/>
  <c r="D23" i="11" a="1"/>
  <c r="E23" i="11"/>
  <c r="E23" i="11" a="1"/>
  <c r="F23" i="11"/>
  <c r="F23" i="11" a="1"/>
  <c r="G23" i="11"/>
  <c r="G23" i="11" a="1"/>
  <c r="H23" i="11"/>
  <c r="H23" i="11" a="1"/>
  <c r="I23" i="11"/>
  <c r="I23" i="11" a="1"/>
  <c r="J23" i="11"/>
  <c r="J23" i="11" a="1"/>
  <c r="K23" i="11"/>
  <c r="K23" i="11" a="1"/>
  <c r="L23" i="11"/>
  <c r="L23" i="11" a="1"/>
  <c r="M23" i="11"/>
  <c r="M23" i="11" a="1"/>
  <c r="N23" i="11"/>
  <c r="N23" i="11" a="1"/>
  <c r="O23" i="11"/>
  <c r="O23" i="11" a="1"/>
  <c r="P23" i="11"/>
  <c r="P23" i="11" a="1"/>
  <c r="Q23" i="11"/>
  <c r="Q23" i="11" a="1"/>
  <c r="R23" i="11"/>
  <c r="R23" i="11" a="1"/>
  <c r="S23" i="11"/>
  <c r="S23" i="11" a="1"/>
  <c r="T23" i="11"/>
  <c r="T23" i="11" a="1"/>
  <c r="U23" i="11"/>
  <c r="U23" i="11" a="1"/>
  <c r="V23" i="11"/>
  <c r="V23" i="11" a="1"/>
  <c r="W23" i="11"/>
  <c r="W23" i="11" a="1"/>
  <c r="X23" i="11"/>
  <c r="X23" i="11" a="1"/>
  <c r="Y23" i="11"/>
  <c r="Y23" i="11" a="1"/>
  <c r="Z23" i="11"/>
  <c r="Z23" i="11" a="1"/>
  <c r="AA23" i="11"/>
  <c r="AA23" i="11" a="1"/>
  <c r="AB23" i="11"/>
  <c r="AB23" i="11" a="1"/>
  <c r="AC23" i="11"/>
  <c r="AC23" i="11" a="1"/>
  <c r="AD23" i="11"/>
  <c r="AD23" i="11" a="1"/>
  <c r="AE23" i="11"/>
  <c r="AE23" i="11" a="1"/>
  <c r="AF23" i="11"/>
  <c r="AF23" i="11" a="1"/>
  <c r="AG23" i="11"/>
  <c r="AG23" i="11" a="1"/>
  <c r="AH23" i="11"/>
  <c r="AH23" i="11" a="1"/>
  <c r="AI23" i="11"/>
  <c r="AI23" i="11" a="1"/>
  <c r="AJ23" i="11"/>
  <c r="AJ23" i="11" a="1"/>
  <c r="AK23" i="11"/>
  <c r="AK23" i="11" a="1"/>
  <c r="AL23" i="11"/>
  <c r="AL23" i="11" a="1"/>
  <c r="AM23" i="11"/>
  <c r="AM23" i="11" a="1"/>
  <c r="AN23" i="11"/>
  <c r="AN23" i="11" a="1"/>
  <c r="AO23" i="11"/>
  <c r="AO23" i="11" a="1"/>
  <c r="AP23" i="11"/>
  <c r="AP23" i="11" a="1"/>
  <c r="AQ23" i="11"/>
  <c r="AQ23" i="11" a="1"/>
  <c r="AR23" i="11"/>
  <c r="AR23" i="11" a="1"/>
  <c r="AS23" i="11"/>
  <c r="AS23" i="11" a="1"/>
  <c r="AT23" i="11"/>
  <c r="AT23" i="11" a="1"/>
  <c r="AU23" i="11"/>
  <c r="AU23" i="11" a="1"/>
  <c r="AV23" i="11"/>
  <c r="AV23" i="11" a="1"/>
  <c r="AW23" i="11"/>
  <c r="AW23" i="11" a="1"/>
  <c r="AX23" i="11"/>
  <c r="AX23" i="11" a="1"/>
  <c r="AY23" i="11"/>
  <c r="AY23" i="11" a="1"/>
  <c r="AZ23" i="11"/>
  <c r="AZ23" i="11" a="1"/>
  <c r="BA23" i="11"/>
  <c r="BA23" i="11" a="1"/>
  <c r="BB23" i="11"/>
  <c r="BB23" i="11" a="1"/>
  <c r="BC23" i="11"/>
  <c r="BC23" i="11" a="1"/>
  <c r="BD23" i="11"/>
  <c r="BD23" i="11" a="1"/>
  <c r="BE23" i="11"/>
  <c r="BE23" i="11" a="1"/>
  <c r="BF23" i="11"/>
  <c r="BF23" i="11" a="1"/>
  <c r="BG23" i="11"/>
  <c r="BG23" i="11" a="1"/>
  <c r="BH23" i="11"/>
  <c r="BH23" i="11" a="1"/>
  <c r="C24" i="11"/>
  <c r="D24" i="11"/>
  <c r="D24" i="11" a="1"/>
  <c r="E24" i="11"/>
  <c r="E24" i="11" a="1"/>
  <c r="F24" i="11"/>
  <c r="F24" i="11" a="1"/>
  <c r="G24" i="11"/>
  <c r="G24" i="11" a="1"/>
  <c r="H24" i="11"/>
  <c r="H24" i="11" a="1"/>
  <c r="I24" i="11"/>
  <c r="I24" i="11" a="1"/>
  <c r="J24" i="11"/>
  <c r="J24" i="11" a="1"/>
  <c r="K24" i="11"/>
  <c r="K24" i="11" a="1"/>
  <c r="L24" i="11"/>
  <c r="L24" i="11" a="1"/>
  <c r="M24" i="11"/>
  <c r="M24" i="11" a="1"/>
  <c r="N24" i="11"/>
  <c r="N24" i="11" a="1"/>
  <c r="O24" i="11"/>
  <c r="O24" i="11" a="1"/>
  <c r="P24" i="11"/>
  <c r="P24" i="11" a="1"/>
  <c r="Q24" i="11"/>
  <c r="Q24" i="11" a="1"/>
  <c r="R24" i="11"/>
  <c r="R24" i="11" a="1"/>
  <c r="S24" i="11"/>
  <c r="S24" i="11" a="1"/>
  <c r="T24" i="11"/>
  <c r="T24" i="11" a="1"/>
  <c r="U24" i="11"/>
  <c r="U24" i="11" a="1"/>
  <c r="V24" i="11"/>
  <c r="V24" i="11" a="1"/>
  <c r="W24" i="11"/>
  <c r="W24" i="11" a="1"/>
  <c r="X24" i="11"/>
  <c r="X24" i="11" a="1"/>
  <c r="Y24" i="11"/>
  <c r="Y24" i="11" a="1"/>
  <c r="Z24" i="11"/>
  <c r="Z24" i="11" a="1"/>
  <c r="AA24" i="11"/>
  <c r="AA24" i="11" a="1"/>
  <c r="AB24" i="11"/>
  <c r="AB24" i="11" a="1"/>
  <c r="AC24" i="11"/>
  <c r="AC24" i="11" a="1"/>
  <c r="AD24" i="11"/>
  <c r="AD24" i="11" a="1"/>
  <c r="AE24" i="11"/>
  <c r="AE24" i="11" a="1"/>
  <c r="AF24" i="11"/>
  <c r="AF24" i="11" a="1"/>
  <c r="AG24" i="11"/>
  <c r="AG24" i="11" a="1"/>
  <c r="AH24" i="11"/>
  <c r="AH24" i="11" a="1"/>
  <c r="AI24" i="11"/>
  <c r="AI24" i="11" a="1"/>
  <c r="AJ24" i="11"/>
  <c r="AJ24" i="11" a="1"/>
  <c r="AK24" i="11"/>
  <c r="AK24" i="11" a="1"/>
  <c r="AL24" i="11"/>
  <c r="AL24" i="11" a="1"/>
  <c r="AM24" i="11"/>
  <c r="AM24" i="11" a="1"/>
  <c r="AN24" i="11"/>
  <c r="AN24" i="11" a="1"/>
  <c r="AO24" i="11"/>
  <c r="AO24" i="11" a="1"/>
  <c r="AP24" i="11"/>
  <c r="AP24" i="11" a="1"/>
  <c r="AQ24" i="11"/>
  <c r="AQ24" i="11" a="1"/>
  <c r="AR24" i="11"/>
  <c r="AR24" i="11" a="1"/>
  <c r="AS24" i="11"/>
  <c r="AS24" i="11" a="1"/>
  <c r="AT24" i="11"/>
  <c r="AT24" i="11" a="1"/>
  <c r="AU24" i="11"/>
  <c r="AU24" i="11" a="1"/>
  <c r="AV24" i="11"/>
  <c r="AV24" i="11" a="1"/>
  <c r="AW24" i="11"/>
  <c r="AW24" i="11" a="1"/>
  <c r="AX24" i="11"/>
  <c r="AX24" i="11" a="1"/>
  <c r="AY24" i="11"/>
  <c r="AY24" i="11" a="1"/>
  <c r="AZ24" i="11"/>
  <c r="AZ24" i="11" a="1"/>
  <c r="BA24" i="11"/>
  <c r="BA24" i="11" a="1"/>
  <c r="BB24" i="11"/>
  <c r="BB24" i="11" a="1"/>
  <c r="BC24" i="11"/>
  <c r="BC24" i="11" a="1"/>
  <c r="BD24" i="11"/>
  <c r="BD24" i="11" a="1"/>
  <c r="BE24" i="11"/>
  <c r="BE24" i="11" a="1"/>
  <c r="BF24" i="11"/>
  <c r="BF24" i="11" a="1"/>
  <c r="BG24" i="11"/>
  <c r="BG24" i="11" a="1"/>
  <c r="BH24" i="11"/>
  <c r="BH24" i="11" a="1"/>
  <c r="C25" i="11"/>
  <c r="D25" i="11"/>
  <c r="D25" i="11" a="1"/>
  <c r="E25" i="11"/>
  <c r="E25" i="11" a="1"/>
  <c r="F25" i="11"/>
  <c r="F25" i="11" a="1"/>
  <c r="G25" i="11"/>
  <c r="G25" i="11" a="1"/>
  <c r="H25" i="11"/>
  <c r="H25" i="11" a="1"/>
  <c r="I25" i="11"/>
  <c r="I25" i="11" a="1"/>
  <c r="J25" i="11"/>
  <c r="J25" i="11" a="1"/>
  <c r="K25" i="11"/>
  <c r="K25" i="11" a="1"/>
  <c r="L25" i="11"/>
  <c r="L25" i="11" a="1"/>
  <c r="M25" i="11"/>
  <c r="M25" i="11" a="1"/>
  <c r="N25" i="11"/>
  <c r="N25" i="11" a="1"/>
  <c r="O25" i="11"/>
  <c r="O25" i="11" a="1"/>
  <c r="P25" i="11"/>
  <c r="P25" i="11" a="1"/>
  <c r="Q25" i="11"/>
  <c r="Q25" i="11" a="1"/>
  <c r="R25" i="11"/>
  <c r="R25" i="11" a="1"/>
  <c r="S25" i="11"/>
  <c r="S25" i="11" a="1"/>
  <c r="T25" i="11"/>
  <c r="T25" i="11" a="1"/>
  <c r="U25" i="11"/>
  <c r="U25" i="11" a="1"/>
  <c r="V25" i="11"/>
  <c r="V25" i="11" a="1"/>
  <c r="W25" i="11"/>
  <c r="W25" i="11" a="1"/>
  <c r="X25" i="11"/>
  <c r="X25" i="11" a="1"/>
  <c r="Y25" i="11"/>
  <c r="Y25" i="11" a="1"/>
  <c r="Z25" i="11"/>
  <c r="Z25" i="11" a="1"/>
  <c r="AA25" i="11"/>
  <c r="AA25" i="11" a="1"/>
  <c r="AB25" i="11"/>
  <c r="AB25" i="11" a="1"/>
  <c r="AC25" i="11"/>
  <c r="AC25" i="11" a="1"/>
  <c r="AD25" i="11"/>
  <c r="AD25" i="11" a="1"/>
  <c r="AE25" i="11"/>
  <c r="AE25" i="11" a="1"/>
  <c r="AF25" i="11"/>
  <c r="AF25" i="11" a="1"/>
  <c r="AG25" i="11"/>
  <c r="AG25" i="11" a="1"/>
  <c r="AH25" i="11"/>
  <c r="AH25" i="11" a="1"/>
  <c r="AI25" i="11"/>
  <c r="AI25" i="11" a="1"/>
  <c r="AJ25" i="11"/>
  <c r="AJ25" i="11" a="1"/>
  <c r="AK25" i="11"/>
  <c r="AK25" i="11" a="1"/>
  <c r="AL25" i="11"/>
  <c r="AL25" i="11" a="1"/>
  <c r="AM25" i="11"/>
  <c r="AM25" i="11" a="1"/>
  <c r="AN25" i="11"/>
  <c r="AN25" i="11" a="1"/>
  <c r="AO25" i="11"/>
  <c r="AO25" i="11" a="1"/>
  <c r="AP25" i="11"/>
  <c r="AP25" i="11" a="1"/>
  <c r="AQ25" i="11"/>
  <c r="AQ25" i="11" a="1"/>
  <c r="AR25" i="11"/>
  <c r="AR25" i="11" a="1"/>
  <c r="AS25" i="11"/>
  <c r="AS25" i="11" a="1"/>
  <c r="AT25" i="11"/>
  <c r="AT25" i="11" a="1"/>
  <c r="AU25" i="11"/>
  <c r="AU25" i="11" a="1"/>
  <c r="AV25" i="11"/>
  <c r="AV25" i="11" a="1"/>
  <c r="AW25" i="11"/>
  <c r="AW25" i="11" a="1"/>
  <c r="AX25" i="11"/>
  <c r="AX25" i="11" a="1"/>
  <c r="AY25" i="11"/>
  <c r="AY25" i="11" a="1"/>
  <c r="AZ25" i="11"/>
  <c r="AZ25" i="11" a="1"/>
  <c r="BA25" i="11"/>
  <c r="BA25" i="11" a="1"/>
  <c r="BB25" i="11"/>
  <c r="BB25" i="11" a="1"/>
  <c r="BC25" i="11"/>
  <c r="BC25" i="11" a="1"/>
  <c r="BD25" i="11"/>
  <c r="BD25" i="11" a="1"/>
  <c r="BE25" i="11"/>
  <c r="BE25" i="11" a="1"/>
  <c r="BF25" i="11"/>
  <c r="BF25" i="11" a="1"/>
  <c r="BG25" i="11"/>
  <c r="BG25" i="11" a="1"/>
  <c r="BH25" i="11"/>
  <c r="BH25" i="11" a="1"/>
  <c r="C26" i="11"/>
  <c r="D26" i="11"/>
  <c r="D26" i="11" a="1"/>
  <c r="E26" i="11"/>
  <c r="E26" i="11" a="1"/>
  <c r="F26" i="11"/>
  <c r="F26" i="11" a="1"/>
  <c r="G26" i="11"/>
  <c r="G26" i="11" a="1"/>
  <c r="H26" i="11"/>
  <c r="H26" i="11" a="1"/>
  <c r="I26" i="11"/>
  <c r="I26" i="11" a="1"/>
  <c r="J26" i="11"/>
  <c r="J26" i="11" a="1"/>
  <c r="K26" i="11"/>
  <c r="K26" i="11" a="1"/>
  <c r="L26" i="11"/>
  <c r="L26" i="11" a="1"/>
  <c r="M26" i="11"/>
  <c r="M26" i="11" a="1"/>
  <c r="N26" i="11"/>
  <c r="N26" i="11" a="1"/>
  <c r="O26" i="11"/>
  <c r="O26" i="11" a="1"/>
  <c r="P26" i="11"/>
  <c r="P26" i="11" a="1"/>
  <c r="Q26" i="11"/>
  <c r="Q26" i="11" a="1"/>
  <c r="R26" i="11"/>
  <c r="R26" i="11" a="1"/>
  <c r="S26" i="11"/>
  <c r="S26" i="11" a="1"/>
  <c r="T26" i="11"/>
  <c r="T26" i="11" a="1"/>
  <c r="U26" i="11"/>
  <c r="U26" i="11" a="1"/>
  <c r="V26" i="11"/>
  <c r="V26" i="11" a="1"/>
  <c r="W26" i="11"/>
  <c r="W26" i="11" a="1"/>
  <c r="X26" i="11"/>
  <c r="X26" i="11" a="1"/>
  <c r="Y26" i="11"/>
  <c r="Y26" i="11" a="1"/>
  <c r="Z26" i="11"/>
  <c r="Z26" i="11" a="1"/>
  <c r="AA26" i="11"/>
  <c r="AA26" i="11" a="1"/>
  <c r="AB26" i="11"/>
  <c r="AB26" i="11" a="1"/>
  <c r="AC26" i="11"/>
  <c r="AC26" i="11" a="1"/>
  <c r="AD26" i="11"/>
  <c r="AD26" i="11" a="1"/>
  <c r="AE26" i="11"/>
  <c r="AE26" i="11" a="1"/>
  <c r="AF26" i="11"/>
  <c r="AF26" i="11" a="1"/>
  <c r="AG26" i="11"/>
  <c r="AG26" i="11" a="1"/>
  <c r="AH26" i="11"/>
  <c r="AH26" i="11" a="1"/>
  <c r="AI26" i="11"/>
  <c r="AI26" i="11" a="1"/>
  <c r="AJ26" i="11"/>
  <c r="AJ26" i="11" a="1"/>
  <c r="AK26" i="11"/>
  <c r="AK26" i="11" a="1"/>
  <c r="AL26" i="11"/>
  <c r="AL26" i="11" a="1"/>
  <c r="AM26" i="11"/>
  <c r="AM26" i="11" a="1"/>
  <c r="AN26" i="11"/>
  <c r="AN26" i="11" a="1"/>
  <c r="AO26" i="11"/>
  <c r="AO26" i="11" a="1"/>
  <c r="AP26" i="11"/>
  <c r="AP26" i="11" a="1"/>
  <c r="AQ26" i="11"/>
  <c r="AQ26" i="11" a="1"/>
  <c r="AR26" i="11"/>
  <c r="AR26" i="11" a="1"/>
  <c r="AS26" i="11"/>
  <c r="AS26" i="11" a="1"/>
  <c r="AT26" i="11"/>
  <c r="AT26" i="11" a="1"/>
  <c r="AU26" i="11"/>
  <c r="AU26" i="11" a="1"/>
  <c r="AV26" i="11"/>
  <c r="AV26" i="11" a="1"/>
  <c r="AW26" i="11"/>
  <c r="AW26" i="11" a="1"/>
  <c r="AX26" i="11"/>
  <c r="AX26" i="11" a="1"/>
  <c r="AY26" i="11"/>
  <c r="AY26" i="11" a="1"/>
  <c r="AZ26" i="11"/>
  <c r="AZ26" i="11" a="1"/>
  <c r="BA26" i="11"/>
  <c r="BA26" i="11" a="1"/>
  <c r="BB26" i="11"/>
  <c r="BB26" i="11" a="1"/>
  <c r="BC26" i="11"/>
  <c r="BC26" i="11" a="1"/>
  <c r="BD26" i="11"/>
  <c r="BD26" i="11" a="1"/>
  <c r="BE26" i="11"/>
  <c r="BE26" i="11" a="1"/>
  <c r="BF26" i="11"/>
  <c r="BF26" i="11" a="1"/>
  <c r="BG26" i="11"/>
  <c r="BG26" i="11" a="1"/>
  <c r="BH26" i="11"/>
  <c r="BH26" i="11" a="1"/>
  <c r="C27" i="11"/>
  <c r="D27" i="11"/>
  <c r="D27" i="11" a="1"/>
  <c r="E27" i="11"/>
  <c r="E27" i="11" a="1"/>
  <c r="F27" i="11"/>
  <c r="F27" i="11" a="1"/>
  <c r="G27" i="11"/>
  <c r="G27" i="11" a="1"/>
  <c r="H27" i="11"/>
  <c r="H27" i="11" a="1"/>
  <c r="I27" i="11"/>
  <c r="I27" i="11" a="1"/>
  <c r="J27" i="11"/>
  <c r="J27" i="11" a="1"/>
  <c r="K27" i="11"/>
  <c r="K27" i="11" a="1"/>
  <c r="L27" i="11"/>
  <c r="L27" i="11" a="1"/>
  <c r="M27" i="11"/>
  <c r="M27" i="11" a="1"/>
  <c r="N27" i="11"/>
  <c r="N27" i="11" a="1"/>
  <c r="O27" i="11"/>
  <c r="O27" i="11" a="1"/>
  <c r="P27" i="11"/>
  <c r="P27" i="11" a="1"/>
  <c r="Q27" i="11"/>
  <c r="Q27" i="11" a="1"/>
  <c r="R27" i="11"/>
  <c r="R27" i="11" a="1"/>
  <c r="S27" i="11"/>
  <c r="S27" i="11" a="1"/>
  <c r="T27" i="11"/>
  <c r="T27" i="11" a="1"/>
  <c r="U27" i="11"/>
  <c r="U27" i="11" a="1"/>
  <c r="V27" i="11"/>
  <c r="V27" i="11" a="1"/>
  <c r="W27" i="11"/>
  <c r="W27" i="11" a="1"/>
  <c r="X27" i="11"/>
  <c r="X27" i="11" a="1"/>
  <c r="Y27" i="11"/>
  <c r="Y27" i="11" a="1"/>
  <c r="Z27" i="11"/>
  <c r="Z27" i="11" a="1"/>
  <c r="AA27" i="11"/>
  <c r="AA27" i="11" a="1"/>
  <c r="AB27" i="11"/>
  <c r="AB27" i="11" a="1"/>
  <c r="AC27" i="11"/>
  <c r="AC27" i="11" a="1"/>
  <c r="AD27" i="11"/>
  <c r="AD27" i="11" a="1"/>
  <c r="AE27" i="11"/>
  <c r="AE27" i="11" a="1"/>
  <c r="AF27" i="11"/>
  <c r="AF27" i="11" a="1"/>
  <c r="AG27" i="11"/>
  <c r="AG27" i="11" a="1"/>
  <c r="AH27" i="11"/>
  <c r="AH27" i="11" a="1"/>
  <c r="AI27" i="11"/>
  <c r="AI27" i="11" a="1"/>
  <c r="AJ27" i="11"/>
  <c r="AJ27" i="11" a="1"/>
  <c r="AK27" i="11"/>
  <c r="AK27" i="11" a="1"/>
  <c r="AL27" i="11"/>
  <c r="AL27" i="11" a="1"/>
  <c r="AM27" i="11"/>
  <c r="AM27" i="11" a="1"/>
  <c r="AN27" i="11"/>
  <c r="AN27" i="11" a="1"/>
  <c r="AO27" i="11"/>
  <c r="AO27" i="11" a="1"/>
  <c r="AP27" i="11"/>
  <c r="AP27" i="11" a="1"/>
  <c r="AQ27" i="11"/>
  <c r="AQ27" i="11" a="1"/>
  <c r="AR27" i="11"/>
  <c r="AR27" i="11" a="1"/>
  <c r="AS27" i="11"/>
  <c r="AS27" i="11" a="1"/>
  <c r="AT27" i="11"/>
  <c r="AT27" i="11" a="1"/>
  <c r="AU27" i="11"/>
  <c r="AU27" i="11" a="1"/>
  <c r="AV27" i="11"/>
  <c r="AV27" i="11" a="1"/>
  <c r="AW27" i="11"/>
  <c r="AW27" i="11" a="1"/>
  <c r="AX27" i="11"/>
  <c r="AX27" i="11" a="1"/>
  <c r="AY27" i="11"/>
  <c r="AY27" i="11" a="1"/>
  <c r="AZ27" i="11"/>
  <c r="AZ27" i="11" a="1"/>
  <c r="BA27" i="11"/>
  <c r="BA27" i="11" a="1"/>
  <c r="BB27" i="11"/>
  <c r="BB27" i="11" a="1"/>
  <c r="BC27" i="11"/>
  <c r="BC27" i="11" a="1"/>
  <c r="BD27" i="11"/>
  <c r="BD27" i="11" a="1"/>
  <c r="BE27" i="11"/>
  <c r="BE27" i="11" a="1"/>
  <c r="BF27" i="11"/>
  <c r="BF27" i="11" a="1"/>
  <c r="BG27" i="11"/>
  <c r="BG27" i="11" a="1"/>
  <c r="BH27" i="11"/>
  <c r="BH27" i="11" a="1"/>
  <c r="C28" i="11"/>
  <c r="D28" i="11"/>
  <c r="D28" i="11" a="1"/>
  <c r="E28" i="11"/>
  <c r="E28" i="11" a="1"/>
  <c r="F28" i="11"/>
  <c r="F28" i="11" a="1"/>
  <c r="G28" i="11"/>
  <c r="G28" i="11" a="1"/>
  <c r="H28" i="11"/>
  <c r="H28" i="11" a="1"/>
  <c r="I28" i="11"/>
  <c r="I28" i="11" a="1"/>
  <c r="J28" i="11"/>
  <c r="J28" i="11" a="1"/>
  <c r="K28" i="11"/>
  <c r="K28" i="11" a="1"/>
  <c r="L28" i="11"/>
  <c r="L28" i="11" a="1"/>
  <c r="M28" i="11"/>
  <c r="M28" i="11" a="1"/>
  <c r="N28" i="11"/>
  <c r="N28" i="11" a="1"/>
  <c r="O28" i="11"/>
  <c r="O28" i="11" a="1"/>
  <c r="P28" i="11"/>
  <c r="P28" i="11" a="1"/>
  <c r="Q28" i="11"/>
  <c r="Q28" i="11" a="1"/>
  <c r="R28" i="11"/>
  <c r="R28" i="11" a="1"/>
  <c r="S28" i="11"/>
  <c r="S28" i="11" a="1"/>
  <c r="T28" i="11"/>
  <c r="T28" i="11" a="1"/>
  <c r="U28" i="11"/>
  <c r="U28" i="11" a="1"/>
  <c r="V28" i="11"/>
  <c r="V28" i="11" a="1"/>
  <c r="W28" i="11"/>
  <c r="W28" i="11" a="1"/>
  <c r="X28" i="11"/>
  <c r="X28" i="11" a="1"/>
  <c r="Y28" i="11"/>
  <c r="Y28" i="11" a="1"/>
  <c r="Z28" i="11"/>
  <c r="Z28" i="11" a="1"/>
  <c r="AA28" i="11"/>
  <c r="AA28" i="11" a="1"/>
  <c r="AB28" i="11"/>
  <c r="AB28" i="11" a="1"/>
  <c r="AC28" i="11"/>
  <c r="AC28" i="11" a="1"/>
  <c r="AD28" i="11"/>
  <c r="AD28" i="11" a="1"/>
  <c r="AE28" i="11"/>
  <c r="AE28" i="11" a="1"/>
  <c r="AF28" i="11"/>
  <c r="AF28" i="11" a="1"/>
  <c r="AG28" i="11"/>
  <c r="AG28" i="11" a="1"/>
  <c r="AH28" i="11"/>
  <c r="AH28" i="11" a="1"/>
  <c r="AI28" i="11"/>
  <c r="AI28" i="11" a="1"/>
  <c r="AJ28" i="11"/>
  <c r="AJ28" i="11" a="1"/>
  <c r="AK28" i="11"/>
  <c r="AK28" i="11" a="1"/>
  <c r="AL28" i="11"/>
  <c r="AL28" i="11" a="1"/>
  <c r="AM28" i="11"/>
  <c r="AM28" i="11" a="1"/>
  <c r="AN28" i="11"/>
  <c r="AN28" i="11" a="1"/>
  <c r="AO28" i="11"/>
  <c r="AO28" i="11" a="1"/>
  <c r="AP28" i="11"/>
  <c r="AP28" i="11" a="1"/>
  <c r="AQ28" i="11"/>
  <c r="AQ28" i="11" a="1"/>
  <c r="AR28" i="11"/>
  <c r="AR28" i="11" a="1"/>
  <c r="AS28" i="11"/>
  <c r="AS28" i="11" a="1"/>
  <c r="AT28" i="11"/>
  <c r="AT28" i="11" a="1"/>
  <c r="AU28" i="11"/>
  <c r="AU28" i="11" a="1"/>
  <c r="AV28" i="11"/>
  <c r="AV28" i="11" a="1"/>
  <c r="AW28" i="11"/>
  <c r="AW28" i="11" a="1"/>
  <c r="AX28" i="11"/>
  <c r="AX28" i="11" a="1"/>
  <c r="AY28" i="11"/>
  <c r="AY28" i="11" a="1"/>
  <c r="AZ28" i="11"/>
  <c r="AZ28" i="11" a="1"/>
  <c r="BA28" i="11"/>
  <c r="BA28" i="11" a="1"/>
  <c r="BB28" i="11"/>
  <c r="BB28" i="11" a="1"/>
  <c r="BC28" i="11"/>
  <c r="BC28" i="11" a="1"/>
  <c r="BD28" i="11"/>
  <c r="BD28" i="11" a="1"/>
  <c r="BE28" i="11"/>
  <c r="BE28" i="11" a="1"/>
  <c r="BF28" i="11"/>
  <c r="BF28" i="11" a="1"/>
  <c r="BG28" i="11"/>
  <c r="BG28" i="11" a="1"/>
  <c r="BH28" i="11"/>
  <c r="BH28" i="11" a="1"/>
  <c r="C29" i="11"/>
  <c r="D29" i="11"/>
  <c r="D29" i="11" a="1"/>
  <c r="E29" i="11"/>
  <c r="E29" i="11" a="1"/>
  <c r="F29" i="11"/>
  <c r="F29" i="11" a="1"/>
  <c r="G29" i="11"/>
  <c r="G29" i="11" a="1"/>
  <c r="H29" i="11"/>
  <c r="H29" i="11" a="1"/>
  <c r="I29" i="11"/>
  <c r="I29" i="11" a="1"/>
  <c r="J29" i="11"/>
  <c r="J29" i="11" a="1"/>
  <c r="K29" i="11"/>
  <c r="K29" i="11" a="1"/>
  <c r="L29" i="11"/>
  <c r="L29" i="11" a="1"/>
  <c r="M29" i="11"/>
  <c r="M29" i="11" a="1"/>
  <c r="N29" i="11"/>
  <c r="N29" i="11" a="1"/>
  <c r="O29" i="11"/>
  <c r="O29" i="11" a="1"/>
  <c r="P29" i="11"/>
  <c r="P29" i="11" a="1"/>
  <c r="Q29" i="11"/>
  <c r="Q29" i="11" a="1"/>
  <c r="R29" i="11"/>
  <c r="R29" i="11" a="1"/>
  <c r="S29" i="11"/>
  <c r="S29" i="11" a="1"/>
  <c r="T29" i="11"/>
  <c r="T29" i="11" a="1"/>
  <c r="U29" i="11"/>
  <c r="U29" i="11" a="1"/>
  <c r="V29" i="11"/>
  <c r="V29" i="11" a="1"/>
  <c r="W29" i="11"/>
  <c r="W29" i="11" a="1"/>
  <c r="X29" i="11"/>
  <c r="X29" i="11" a="1"/>
  <c r="Y29" i="11"/>
  <c r="Y29" i="11" a="1"/>
  <c r="Z29" i="11"/>
  <c r="Z29" i="11" a="1"/>
  <c r="AA29" i="11"/>
  <c r="AA29" i="11" a="1"/>
  <c r="AB29" i="11"/>
  <c r="AB29" i="11" a="1"/>
  <c r="AC29" i="11"/>
  <c r="AC29" i="11" a="1"/>
  <c r="AD29" i="11"/>
  <c r="AD29" i="11" a="1"/>
  <c r="AE29" i="11"/>
  <c r="AE29" i="11" a="1"/>
  <c r="AF29" i="11"/>
  <c r="AF29" i="11" a="1"/>
  <c r="AG29" i="11"/>
  <c r="AG29" i="11" a="1"/>
  <c r="AH29" i="11"/>
  <c r="AH29" i="11" a="1"/>
  <c r="AI29" i="11"/>
  <c r="AI29" i="11" a="1"/>
  <c r="AJ29" i="11"/>
  <c r="AJ29" i="11" a="1"/>
  <c r="AK29" i="11"/>
  <c r="AK29" i="11" a="1"/>
  <c r="AL29" i="11"/>
  <c r="AL29" i="11" a="1"/>
  <c r="AM29" i="11"/>
  <c r="AM29" i="11" a="1"/>
  <c r="AN29" i="11"/>
  <c r="AN29" i="11" a="1"/>
  <c r="AO29" i="11"/>
  <c r="AO29" i="11" a="1"/>
  <c r="AP29" i="11"/>
  <c r="AP29" i="11" a="1"/>
  <c r="AQ29" i="11"/>
  <c r="AQ29" i="11" a="1"/>
  <c r="AR29" i="11"/>
  <c r="AR29" i="11" a="1"/>
  <c r="AS29" i="11"/>
  <c r="AS29" i="11" a="1"/>
  <c r="AT29" i="11"/>
  <c r="AT29" i="11" a="1"/>
  <c r="AU29" i="11"/>
  <c r="AU29" i="11" a="1"/>
  <c r="AV29" i="11"/>
  <c r="AV29" i="11" a="1"/>
  <c r="AW29" i="11"/>
  <c r="AW29" i="11" a="1"/>
  <c r="AX29" i="11"/>
  <c r="AX29" i="11" a="1"/>
  <c r="AY29" i="11"/>
  <c r="AY29" i="11" a="1"/>
  <c r="AZ29" i="11"/>
  <c r="AZ29" i="11" a="1"/>
  <c r="BA29" i="11"/>
  <c r="BA29" i="11" a="1"/>
  <c r="BB29" i="11"/>
  <c r="BB29" i="11" a="1"/>
  <c r="BC29" i="11"/>
  <c r="BC29" i="11" a="1"/>
  <c r="BD29" i="11"/>
  <c r="BD29" i="11" a="1"/>
  <c r="BE29" i="11"/>
  <c r="BE29" i="11" a="1"/>
  <c r="BF29" i="11"/>
  <c r="BF29" i="11" a="1"/>
  <c r="BG29" i="11"/>
  <c r="BG29" i="11" a="1"/>
  <c r="BH29" i="11"/>
  <c r="BH29" i="11" a="1"/>
  <c r="C30" i="11"/>
  <c r="D30" i="11"/>
  <c r="D30" i="11" a="1"/>
  <c r="E30" i="11"/>
  <c r="E30" i="11" a="1"/>
  <c r="F30" i="11"/>
  <c r="F30" i="11" a="1"/>
  <c r="G30" i="11"/>
  <c r="G30" i="11" a="1"/>
  <c r="H30" i="11"/>
  <c r="H30" i="11" a="1"/>
  <c r="I30" i="11"/>
  <c r="I30" i="11" a="1"/>
  <c r="J30" i="11"/>
  <c r="J30" i="11" a="1"/>
  <c r="K30" i="11"/>
  <c r="K30" i="11" a="1"/>
  <c r="L30" i="11"/>
  <c r="L30" i="11" a="1"/>
  <c r="M30" i="11"/>
  <c r="M30" i="11" a="1"/>
  <c r="N30" i="11"/>
  <c r="N30" i="11" a="1"/>
  <c r="O30" i="11"/>
  <c r="O30" i="11" a="1"/>
  <c r="P30" i="11"/>
  <c r="P30" i="11" a="1"/>
  <c r="Q30" i="11"/>
  <c r="Q30" i="11" a="1"/>
  <c r="R30" i="11"/>
  <c r="R30" i="11" a="1"/>
  <c r="S30" i="11"/>
  <c r="S30" i="11" a="1"/>
  <c r="T30" i="11"/>
  <c r="T30" i="11" a="1"/>
  <c r="U30" i="11"/>
  <c r="U30" i="11" a="1"/>
  <c r="V30" i="11"/>
  <c r="V30" i="11" a="1"/>
  <c r="W30" i="11"/>
  <c r="W30" i="11" a="1"/>
  <c r="X30" i="11"/>
  <c r="X30" i="11" a="1"/>
  <c r="Y30" i="11"/>
  <c r="Y30" i="11" a="1"/>
  <c r="Z30" i="11"/>
  <c r="Z30" i="11" a="1"/>
  <c r="AA30" i="11"/>
  <c r="AA30" i="11" a="1"/>
  <c r="AB30" i="11"/>
  <c r="AB30" i="11" a="1"/>
  <c r="AC30" i="11"/>
  <c r="AC30" i="11" a="1"/>
  <c r="AD30" i="11"/>
  <c r="AD30" i="11" a="1"/>
  <c r="AE30" i="11"/>
  <c r="AE30" i="11" a="1"/>
  <c r="AF30" i="11"/>
  <c r="AF30" i="11" a="1"/>
  <c r="AG30" i="11"/>
  <c r="AG30" i="11" a="1"/>
  <c r="AH30" i="11"/>
  <c r="AH30" i="11" a="1"/>
  <c r="AI30" i="11"/>
  <c r="AI30" i="11" a="1"/>
  <c r="AJ30" i="11"/>
  <c r="AJ30" i="11" a="1"/>
  <c r="AK30" i="11"/>
  <c r="AK30" i="11" a="1"/>
  <c r="AL30" i="11"/>
  <c r="AL30" i="11" a="1"/>
  <c r="AM30" i="11"/>
  <c r="AM30" i="11" a="1"/>
  <c r="AN30" i="11"/>
  <c r="AN30" i="11" a="1"/>
  <c r="AO30" i="11"/>
  <c r="AO30" i="11" a="1"/>
  <c r="AP30" i="11"/>
  <c r="AP30" i="11" a="1"/>
  <c r="AQ30" i="11"/>
  <c r="AQ30" i="11" a="1"/>
  <c r="AR30" i="11"/>
  <c r="AR30" i="11" a="1"/>
  <c r="AS30" i="11"/>
  <c r="AS30" i="11" a="1"/>
  <c r="AT30" i="11"/>
  <c r="AT30" i="11" a="1"/>
  <c r="AU30" i="11"/>
  <c r="AU30" i="11" a="1"/>
  <c r="AV30" i="11"/>
  <c r="AV30" i="11" a="1"/>
  <c r="AW30" i="11"/>
  <c r="AW30" i="11" a="1"/>
  <c r="AX30" i="11"/>
  <c r="AX30" i="11" a="1"/>
  <c r="AY30" i="11"/>
  <c r="AY30" i="11" a="1"/>
  <c r="AZ30" i="11"/>
  <c r="AZ30" i="11" a="1"/>
  <c r="BA30" i="11"/>
  <c r="BA30" i="11" a="1"/>
  <c r="BB30" i="11"/>
  <c r="BB30" i="11" a="1"/>
  <c r="BC30" i="11"/>
  <c r="BC30" i="11" a="1"/>
  <c r="BD30" i="11"/>
  <c r="BD30" i="11" a="1"/>
  <c r="BE30" i="11"/>
  <c r="BE30" i="11" a="1"/>
  <c r="BF30" i="11"/>
  <c r="BF30" i="11" a="1"/>
  <c r="BG30" i="11"/>
  <c r="BG30" i="11" a="1"/>
  <c r="BH30" i="11"/>
  <c r="BH30" i="11" a="1"/>
  <c r="C31" i="11"/>
  <c r="D31" i="11"/>
  <c r="D31" i="11" a="1"/>
  <c r="E31" i="11"/>
  <c r="E31" i="11" a="1"/>
  <c r="F31" i="11"/>
  <c r="F31" i="11" a="1"/>
  <c r="G31" i="11"/>
  <c r="G31" i="11" a="1"/>
  <c r="H31" i="11"/>
  <c r="H31" i="11" a="1"/>
  <c r="I31" i="11"/>
  <c r="I31" i="11" a="1"/>
  <c r="J31" i="11"/>
  <c r="J31" i="11" a="1"/>
  <c r="K31" i="11"/>
  <c r="K31" i="11" a="1"/>
  <c r="L31" i="11"/>
  <c r="L31" i="11" a="1"/>
  <c r="M31" i="11"/>
  <c r="M31" i="11" a="1"/>
  <c r="N31" i="11"/>
  <c r="N31" i="11" a="1"/>
  <c r="O31" i="11"/>
  <c r="O31" i="11" a="1"/>
  <c r="P31" i="11"/>
  <c r="P31" i="11" a="1"/>
  <c r="Q31" i="11"/>
  <c r="Q31" i="11" a="1"/>
  <c r="R31" i="11"/>
  <c r="R31" i="11" a="1"/>
  <c r="S31" i="11"/>
  <c r="S31" i="11" a="1"/>
  <c r="T31" i="11"/>
  <c r="T31" i="11" a="1"/>
  <c r="U31" i="11"/>
  <c r="U31" i="11" a="1"/>
  <c r="V31" i="11"/>
  <c r="V31" i="11" a="1"/>
  <c r="W31" i="11"/>
  <c r="W31" i="11" a="1"/>
  <c r="X31" i="11"/>
  <c r="X31" i="11" a="1"/>
  <c r="Y31" i="11"/>
  <c r="Y31" i="11" a="1"/>
  <c r="Z31" i="11"/>
  <c r="Z31" i="11" a="1"/>
  <c r="AA31" i="11"/>
  <c r="AA31" i="11" a="1"/>
  <c r="AB31" i="11"/>
  <c r="AB31" i="11" a="1"/>
  <c r="AC31" i="11"/>
  <c r="AC31" i="11" a="1"/>
  <c r="AD31" i="11"/>
  <c r="AD31" i="11" a="1"/>
  <c r="AE31" i="11"/>
  <c r="AE31" i="11" a="1"/>
  <c r="AF31" i="11"/>
  <c r="AF31" i="11" a="1"/>
  <c r="AG31" i="11"/>
  <c r="AG31" i="11" a="1"/>
  <c r="AH31" i="11"/>
  <c r="AH31" i="11" a="1"/>
  <c r="AI31" i="11"/>
  <c r="AI31" i="11" a="1"/>
  <c r="AJ31" i="11"/>
  <c r="AJ31" i="11" a="1"/>
  <c r="AK31" i="11"/>
  <c r="AK31" i="11" a="1"/>
  <c r="AL31" i="11"/>
  <c r="AL31" i="11" a="1"/>
  <c r="AM31" i="11"/>
  <c r="AM31" i="11" a="1"/>
  <c r="AN31" i="11"/>
  <c r="AN31" i="11" a="1"/>
  <c r="AO31" i="11"/>
  <c r="AO31" i="11" a="1"/>
  <c r="AP31" i="11"/>
  <c r="AP31" i="11" a="1"/>
  <c r="AQ31" i="11"/>
  <c r="AQ31" i="11" a="1"/>
  <c r="AR31" i="11"/>
  <c r="AR31" i="11" a="1"/>
  <c r="AS31" i="11"/>
  <c r="AS31" i="11" a="1"/>
  <c r="AT31" i="11"/>
  <c r="AT31" i="11" a="1"/>
  <c r="AU31" i="11"/>
  <c r="AU31" i="11" a="1"/>
  <c r="AV31" i="11"/>
  <c r="AV31" i="11" a="1"/>
  <c r="AW31" i="11"/>
  <c r="AW31" i="11" a="1"/>
  <c r="AX31" i="11"/>
  <c r="AX31" i="11" a="1"/>
  <c r="AY31" i="11"/>
  <c r="AY31" i="11" a="1"/>
  <c r="AZ31" i="11"/>
  <c r="AZ31" i="11" a="1"/>
  <c r="BA31" i="11"/>
  <c r="BA31" i="11" a="1"/>
  <c r="BB31" i="11"/>
  <c r="BB31" i="11" a="1"/>
  <c r="BC31" i="11"/>
  <c r="BC31" i="11" a="1"/>
  <c r="BD31" i="11"/>
  <c r="BD31" i="11" a="1"/>
  <c r="BE31" i="11"/>
  <c r="BE31" i="11" a="1"/>
  <c r="BF31" i="11"/>
  <c r="BF31" i="11" a="1"/>
  <c r="BG31" i="11"/>
  <c r="BG31" i="11" a="1"/>
  <c r="BH31" i="11"/>
  <c r="BH31" i="11" a="1"/>
  <c r="C32" i="11"/>
  <c r="D32" i="11"/>
  <c r="D32" i="11" a="1"/>
  <c r="E32" i="11"/>
  <c r="E32" i="11" a="1"/>
  <c r="F32" i="11"/>
  <c r="F32" i="11" a="1"/>
  <c r="G32" i="11"/>
  <c r="G32" i="11" a="1"/>
  <c r="H32" i="11"/>
  <c r="H32" i="11" a="1"/>
  <c r="I32" i="11"/>
  <c r="I32" i="11" a="1"/>
  <c r="J32" i="11"/>
  <c r="J32" i="11" a="1"/>
  <c r="K32" i="11"/>
  <c r="K32" i="11" a="1"/>
  <c r="L32" i="11"/>
  <c r="L32" i="11" a="1"/>
  <c r="M32" i="11"/>
  <c r="M32" i="11" a="1"/>
  <c r="N32" i="11"/>
  <c r="N32" i="11" a="1"/>
  <c r="O32" i="11"/>
  <c r="O32" i="11" a="1"/>
  <c r="P32" i="11"/>
  <c r="P32" i="11" a="1"/>
  <c r="Q32" i="11"/>
  <c r="Q32" i="11" a="1"/>
  <c r="R32" i="11"/>
  <c r="R32" i="11" a="1"/>
  <c r="S32" i="11"/>
  <c r="S32" i="11" a="1"/>
  <c r="T32" i="11"/>
  <c r="T32" i="11" a="1"/>
  <c r="U32" i="11"/>
  <c r="U32" i="11" a="1"/>
  <c r="V32" i="11"/>
  <c r="V32" i="11" a="1"/>
  <c r="W32" i="11"/>
  <c r="W32" i="11" a="1"/>
  <c r="X32" i="11"/>
  <c r="X32" i="11" a="1"/>
  <c r="Y32" i="11"/>
  <c r="Y32" i="11" a="1"/>
  <c r="Z32" i="11"/>
  <c r="Z32" i="11" a="1"/>
  <c r="AA32" i="11"/>
  <c r="AA32" i="11" a="1"/>
  <c r="AB32" i="11"/>
  <c r="AB32" i="11" a="1"/>
  <c r="AC32" i="11"/>
  <c r="AC32" i="11" a="1"/>
  <c r="AD32" i="11"/>
  <c r="AD32" i="11" a="1"/>
  <c r="AE32" i="11"/>
  <c r="AE32" i="11" a="1"/>
  <c r="AF32" i="11"/>
  <c r="AF32" i="11" a="1"/>
  <c r="AG32" i="11"/>
  <c r="AG32" i="11" a="1"/>
  <c r="AH32" i="11"/>
  <c r="AH32" i="11" a="1"/>
  <c r="AI32" i="11"/>
  <c r="AI32" i="11" a="1"/>
  <c r="AJ32" i="11"/>
  <c r="AJ32" i="11" a="1"/>
  <c r="AK32" i="11"/>
  <c r="AK32" i="11" a="1"/>
  <c r="AL32" i="11"/>
  <c r="AL32" i="11" a="1"/>
  <c r="AM32" i="11"/>
  <c r="AM32" i="11" a="1"/>
  <c r="AN32" i="11"/>
  <c r="AN32" i="11" a="1"/>
  <c r="AO32" i="11"/>
  <c r="AO32" i="11" a="1"/>
  <c r="AP32" i="11"/>
  <c r="AP32" i="11" a="1"/>
  <c r="AQ32" i="11"/>
  <c r="AQ32" i="11" a="1"/>
  <c r="AR32" i="11"/>
  <c r="AR32" i="11" a="1"/>
  <c r="AS32" i="11"/>
  <c r="AS32" i="11" a="1"/>
  <c r="AT32" i="11"/>
  <c r="AT32" i="11" a="1"/>
  <c r="AU32" i="11"/>
  <c r="AU32" i="11" a="1"/>
  <c r="AV32" i="11"/>
  <c r="AV32" i="11" a="1"/>
  <c r="AW32" i="11"/>
  <c r="AW32" i="11" a="1"/>
  <c r="AX32" i="11"/>
  <c r="AX32" i="11" a="1"/>
  <c r="AY32" i="11"/>
  <c r="AY32" i="11" a="1"/>
  <c r="AZ32" i="11"/>
  <c r="AZ32" i="11" a="1"/>
  <c r="BA32" i="11"/>
  <c r="BA32" i="11" a="1"/>
  <c r="BB32" i="11"/>
  <c r="BB32" i="11" a="1"/>
  <c r="BC32" i="11"/>
  <c r="BC32" i="11" a="1"/>
  <c r="BD32" i="11"/>
  <c r="BD32" i="11" a="1"/>
  <c r="BE32" i="11"/>
  <c r="BE32" i="11" a="1"/>
  <c r="BF32" i="11"/>
  <c r="BF32" i="11" a="1"/>
  <c r="BG32" i="11"/>
  <c r="BG32" i="11" a="1"/>
  <c r="BH32" i="11"/>
  <c r="BH32" i="11" a="1"/>
  <c r="C33" i="11"/>
  <c r="D33" i="11"/>
  <c r="D33" i="11" a="1"/>
  <c r="E33" i="11"/>
  <c r="E33" i="11" a="1"/>
  <c r="F33" i="11"/>
  <c r="F33" i="11" a="1"/>
  <c r="G33" i="11"/>
  <c r="G33" i="11" a="1"/>
  <c r="H33" i="11"/>
  <c r="H33" i="11" a="1"/>
  <c r="I33" i="11"/>
  <c r="I33" i="11" a="1"/>
  <c r="J33" i="11"/>
  <c r="J33" i="11" a="1"/>
  <c r="K33" i="11"/>
  <c r="K33" i="11" a="1"/>
  <c r="L33" i="11"/>
  <c r="L33" i="11" a="1"/>
  <c r="M33" i="11"/>
  <c r="M33" i="11" a="1"/>
  <c r="N33" i="11"/>
  <c r="N33" i="11" a="1"/>
  <c r="O33" i="11"/>
  <c r="O33" i="11" a="1"/>
  <c r="P33" i="11"/>
  <c r="P33" i="11" a="1"/>
  <c r="Q33" i="11"/>
  <c r="Q33" i="11" a="1"/>
  <c r="R33" i="11"/>
  <c r="R33" i="11" a="1"/>
  <c r="S33" i="11"/>
  <c r="S33" i="11" a="1"/>
  <c r="T33" i="11"/>
  <c r="T33" i="11" a="1"/>
  <c r="U33" i="11"/>
  <c r="U33" i="11" a="1"/>
  <c r="V33" i="11"/>
  <c r="V33" i="11" a="1"/>
  <c r="W33" i="11"/>
  <c r="W33" i="11" a="1"/>
  <c r="X33" i="11"/>
  <c r="X33" i="11" a="1"/>
  <c r="Y33" i="11"/>
  <c r="Y33" i="11" a="1"/>
  <c r="Z33" i="11"/>
  <c r="Z33" i="11" a="1"/>
  <c r="AA33" i="11"/>
  <c r="AA33" i="11" a="1"/>
  <c r="AB33" i="11"/>
  <c r="AB33" i="11" a="1"/>
  <c r="AC33" i="11"/>
  <c r="AC33" i="11" a="1"/>
  <c r="AD33" i="11"/>
  <c r="AD33" i="11" a="1"/>
  <c r="AE33" i="11"/>
  <c r="AE33" i="11" a="1"/>
  <c r="AF33" i="11"/>
  <c r="AF33" i="11" a="1"/>
  <c r="AG33" i="11"/>
  <c r="AG33" i="11" a="1"/>
  <c r="AH33" i="11"/>
  <c r="AH33" i="11" a="1"/>
  <c r="AI33" i="11"/>
  <c r="AI33" i="11" a="1"/>
  <c r="AJ33" i="11"/>
  <c r="AJ33" i="11" a="1"/>
  <c r="AK33" i="11"/>
  <c r="AK33" i="11" a="1"/>
  <c r="AL33" i="11"/>
  <c r="AL33" i="11" a="1"/>
  <c r="AM33" i="11"/>
  <c r="AM33" i="11" a="1"/>
  <c r="AN33" i="11"/>
  <c r="AN33" i="11" a="1"/>
  <c r="AO33" i="11"/>
  <c r="AO33" i="11" a="1"/>
  <c r="AP33" i="11"/>
  <c r="AP33" i="11" a="1"/>
  <c r="AQ33" i="11"/>
  <c r="AQ33" i="11" a="1"/>
  <c r="AR33" i="11"/>
  <c r="AR33" i="11" a="1"/>
  <c r="AS33" i="11"/>
  <c r="AS33" i="11" a="1"/>
  <c r="AT33" i="11"/>
  <c r="AT33" i="11" a="1"/>
  <c r="AU33" i="11"/>
  <c r="AU33" i="11" a="1"/>
  <c r="AV33" i="11"/>
  <c r="AV33" i="11" a="1"/>
  <c r="AW33" i="11"/>
  <c r="AW33" i="11" a="1"/>
  <c r="AX33" i="11"/>
  <c r="AX33" i="11" a="1"/>
  <c r="AY33" i="11"/>
  <c r="AY33" i="11" a="1"/>
  <c r="AZ33" i="11"/>
  <c r="AZ33" i="11" a="1"/>
  <c r="BA33" i="11"/>
  <c r="BA33" i="11" a="1"/>
  <c r="BB33" i="11"/>
  <c r="BB33" i="11" a="1"/>
  <c r="BC33" i="11"/>
  <c r="BC33" i="11" a="1"/>
  <c r="BD33" i="11"/>
  <c r="BD33" i="11" a="1"/>
  <c r="BE33" i="11"/>
  <c r="BE33" i="11" a="1"/>
  <c r="BF33" i="11"/>
  <c r="BF33" i="11" a="1"/>
  <c r="BG33" i="11"/>
  <c r="BG33" i="11" a="1"/>
  <c r="BH33" i="11"/>
  <c r="BH33" i="11" a="1"/>
  <c r="C34" i="11"/>
  <c r="D34" i="11"/>
  <c r="D34" i="11" a="1"/>
  <c r="E34" i="11"/>
  <c r="E34" i="11" a="1"/>
  <c r="F34" i="11"/>
  <c r="F34" i="11" a="1"/>
  <c r="G34" i="11"/>
  <c r="G34" i="11" a="1"/>
  <c r="H34" i="11"/>
  <c r="H34" i="11" a="1"/>
  <c r="I34" i="11"/>
  <c r="I34" i="11" a="1"/>
  <c r="J34" i="11"/>
  <c r="J34" i="11" a="1"/>
  <c r="K34" i="11"/>
  <c r="K34" i="11" a="1"/>
  <c r="L34" i="11"/>
  <c r="L34" i="11" a="1"/>
  <c r="M34" i="11"/>
  <c r="M34" i="11" a="1"/>
  <c r="N34" i="11"/>
  <c r="N34" i="11" a="1"/>
  <c r="O34" i="11"/>
  <c r="O34" i="11" a="1"/>
  <c r="P34" i="11"/>
  <c r="P34" i="11" a="1"/>
  <c r="Q34" i="11"/>
  <c r="Q34" i="11" a="1"/>
  <c r="R34" i="11"/>
  <c r="R34" i="11" a="1"/>
  <c r="S34" i="11"/>
  <c r="S34" i="11" a="1"/>
  <c r="T34" i="11"/>
  <c r="T34" i="11" a="1"/>
  <c r="U34" i="11"/>
  <c r="U34" i="11" a="1"/>
  <c r="V34" i="11"/>
  <c r="V34" i="11" a="1"/>
  <c r="W34" i="11"/>
  <c r="W34" i="11" a="1"/>
  <c r="X34" i="11"/>
  <c r="X34" i="11" a="1"/>
  <c r="Y34" i="11"/>
  <c r="Y34" i="11" a="1"/>
  <c r="Z34" i="11"/>
  <c r="Z34" i="11" a="1"/>
  <c r="AA34" i="11"/>
  <c r="AA34" i="11" a="1"/>
  <c r="AB34" i="11"/>
  <c r="AB34" i="11" a="1"/>
  <c r="AC34" i="11"/>
  <c r="AC34" i="11" a="1"/>
  <c r="AD34" i="11"/>
  <c r="AD34" i="11" a="1"/>
  <c r="AE34" i="11"/>
  <c r="AE34" i="11" a="1"/>
  <c r="AF34" i="11"/>
  <c r="AF34" i="11" a="1"/>
  <c r="AG34" i="11"/>
  <c r="AG34" i="11" a="1"/>
  <c r="AH34" i="11"/>
  <c r="AH34" i="11" a="1"/>
  <c r="AI34" i="11"/>
  <c r="AI34" i="11" a="1"/>
  <c r="AJ34" i="11"/>
  <c r="AJ34" i="11" a="1"/>
  <c r="AK34" i="11"/>
  <c r="AK34" i="11" a="1"/>
  <c r="AL34" i="11"/>
  <c r="AL34" i="11" a="1"/>
  <c r="AM34" i="11"/>
  <c r="AM34" i="11" a="1"/>
  <c r="AN34" i="11"/>
  <c r="AN34" i="11" a="1"/>
  <c r="AO34" i="11"/>
  <c r="AO34" i="11" a="1"/>
  <c r="AP34" i="11"/>
  <c r="AP34" i="11" a="1"/>
  <c r="AQ34" i="11"/>
  <c r="AQ34" i="11" a="1"/>
  <c r="AR34" i="11"/>
  <c r="AR34" i="11" a="1"/>
  <c r="AS34" i="11"/>
  <c r="AS34" i="11" a="1"/>
  <c r="AT34" i="11"/>
  <c r="AT34" i="11" a="1"/>
  <c r="AU34" i="11"/>
  <c r="AU34" i="11" a="1"/>
  <c r="AV34" i="11"/>
  <c r="AV34" i="11" a="1"/>
  <c r="AW34" i="11"/>
  <c r="AW34" i="11" a="1"/>
  <c r="AX34" i="11"/>
  <c r="AX34" i="11" a="1"/>
  <c r="AY34" i="11"/>
  <c r="AY34" i="11" a="1"/>
  <c r="AZ34" i="11"/>
  <c r="AZ34" i="11" a="1"/>
  <c r="BA34" i="11"/>
  <c r="BA34" i="11" a="1"/>
  <c r="BB34" i="11"/>
  <c r="BB34" i="11" a="1"/>
  <c r="BC34" i="11"/>
  <c r="BC34" i="11" a="1"/>
  <c r="BD34" i="11"/>
  <c r="BD34" i="11" a="1"/>
  <c r="BE34" i="11"/>
  <c r="BE34" i="11" a="1"/>
  <c r="BF34" i="11"/>
  <c r="BF34" i="11" a="1"/>
  <c r="BG34" i="11"/>
  <c r="BG34" i="11" a="1"/>
  <c r="BH34" i="11"/>
  <c r="BH34" i="11" a="1"/>
  <c r="C35" i="11"/>
  <c r="D35" i="11"/>
  <c r="D35" i="11" a="1"/>
  <c r="E35" i="11"/>
  <c r="E35" i="11" a="1"/>
  <c r="F35" i="11"/>
  <c r="F35" i="11" a="1"/>
  <c r="G35" i="11"/>
  <c r="G35" i="11" a="1"/>
  <c r="H35" i="11"/>
  <c r="H35" i="11" a="1"/>
  <c r="I35" i="11"/>
  <c r="I35" i="11" a="1"/>
  <c r="J35" i="11"/>
  <c r="J35" i="11" a="1"/>
  <c r="K35" i="11"/>
  <c r="K35" i="11" a="1"/>
  <c r="L35" i="11"/>
  <c r="L35" i="11" a="1"/>
  <c r="M35" i="11"/>
  <c r="M35" i="11" a="1"/>
  <c r="N35" i="11"/>
  <c r="N35" i="11" a="1"/>
  <c r="O35" i="11"/>
  <c r="O35" i="11" a="1"/>
  <c r="P35" i="11"/>
  <c r="P35" i="11" a="1"/>
  <c r="Q35" i="11"/>
  <c r="Q35" i="11" a="1"/>
  <c r="R35" i="11"/>
  <c r="R35" i="11" a="1"/>
  <c r="S35" i="11"/>
  <c r="S35" i="11" a="1"/>
  <c r="T35" i="11"/>
  <c r="T35" i="11" a="1"/>
  <c r="U35" i="11"/>
  <c r="U35" i="11" a="1"/>
  <c r="V35" i="11"/>
  <c r="V35" i="11" a="1"/>
  <c r="W35" i="11"/>
  <c r="W35" i="11" a="1"/>
  <c r="X35" i="11"/>
  <c r="X35" i="11" a="1"/>
  <c r="Y35" i="11"/>
  <c r="Y35" i="11" a="1"/>
  <c r="Z35" i="11"/>
  <c r="Z35" i="11" a="1"/>
  <c r="AA35" i="11"/>
  <c r="AA35" i="11" a="1"/>
  <c r="AB35" i="11"/>
  <c r="AB35" i="11" a="1"/>
  <c r="AC35" i="11"/>
  <c r="AC35" i="11" a="1"/>
  <c r="AD35" i="11"/>
  <c r="AD35" i="11" a="1"/>
  <c r="AE35" i="11"/>
  <c r="AE35" i="11" a="1"/>
  <c r="AF35" i="11"/>
  <c r="AF35" i="11" a="1"/>
  <c r="AG35" i="11"/>
  <c r="AG35" i="11" a="1"/>
  <c r="AH35" i="11"/>
  <c r="AH35" i="11" a="1"/>
  <c r="AI35" i="11"/>
  <c r="AI35" i="11" a="1"/>
  <c r="AJ35" i="11"/>
  <c r="AJ35" i="11" a="1"/>
  <c r="AK35" i="11"/>
  <c r="AK35" i="11" a="1"/>
  <c r="AL35" i="11"/>
  <c r="AL35" i="11" a="1"/>
  <c r="AM35" i="11"/>
  <c r="AM35" i="11" a="1"/>
  <c r="AN35" i="11"/>
  <c r="AN35" i="11" a="1"/>
  <c r="AO35" i="11"/>
  <c r="AO35" i="11" a="1"/>
  <c r="AP35" i="11"/>
  <c r="AP35" i="11" a="1"/>
  <c r="AQ35" i="11"/>
  <c r="AQ35" i="11" a="1"/>
  <c r="AR35" i="11"/>
  <c r="AR35" i="11" a="1"/>
  <c r="AS35" i="11"/>
  <c r="AS35" i="11" a="1"/>
  <c r="AT35" i="11"/>
  <c r="AT35" i="11" a="1"/>
  <c r="AU35" i="11"/>
  <c r="AU35" i="11" a="1"/>
  <c r="AV35" i="11"/>
  <c r="AV35" i="11" a="1"/>
  <c r="AW35" i="11"/>
  <c r="AW35" i="11" a="1"/>
  <c r="AX35" i="11"/>
  <c r="AX35" i="11" a="1"/>
  <c r="AY35" i="11"/>
  <c r="AY35" i="11" a="1"/>
  <c r="AZ35" i="11"/>
  <c r="AZ35" i="11" a="1"/>
  <c r="BA35" i="11"/>
  <c r="BA35" i="11" a="1"/>
  <c r="BB35" i="11"/>
  <c r="BB35" i="11" a="1"/>
  <c r="BC35" i="11"/>
  <c r="BC35" i="11" a="1"/>
  <c r="BD35" i="11"/>
  <c r="BD35" i="11" a="1"/>
  <c r="BE35" i="11"/>
  <c r="BE35" i="11" a="1"/>
  <c r="BF35" i="11"/>
  <c r="BF35" i="11" a="1"/>
  <c r="BG35" i="11"/>
  <c r="BG35" i="11" a="1"/>
  <c r="BH35" i="11"/>
  <c r="BH35" i="11" a="1"/>
  <c r="C36" i="11"/>
  <c r="D36" i="11"/>
  <c r="D36" i="11" a="1"/>
  <c r="E36" i="11"/>
  <c r="E36" i="11" a="1"/>
  <c r="F36" i="11"/>
  <c r="F36" i="11" a="1"/>
  <c r="G36" i="11"/>
  <c r="G36" i="11" a="1"/>
  <c r="H36" i="11"/>
  <c r="H36" i="11" a="1"/>
  <c r="I36" i="11"/>
  <c r="I36" i="11" a="1"/>
  <c r="J36" i="11"/>
  <c r="J36" i="11" a="1"/>
  <c r="K36" i="11"/>
  <c r="K36" i="11" a="1"/>
  <c r="L36" i="11"/>
  <c r="L36" i="11" a="1"/>
  <c r="M36" i="11"/>
  <c r="M36" i="11" a="1"/>
  <c r="N36" i="11"/>
  <c r="N36" i="11" a="1"/>
  <c r="O36" i="11"/>
  <c r="O36" i="11" a="1"/>
  <c r="P36" i="11"/>
  <c r="P36" i="11" a="1"/>
  <c r="Q36" i="11"/>
  <c r="Q36" i="11" a="1"/>
  <c r="R36" i="11"/>
  <c r="R36" i="11" a="1"/>
  <c r="S36" i="11"/>
  <c r="S36" i="11" a="1"/>
  <c r="T36" i="11"/>
  <c r="T36" i="11" a="1"/>
  <c r="U36" i="11"/>
  <c r="U36" i="11" a="1"/>
  <c r="V36" i="11"/>
  <c r="V36" i="11" a="1"/>
  <c r="W36" i="11"/>
  <c r="W36" i="11" a="1"/>
  <c r="X36" i="11"/>
  <c r="X36" i="11" a="1"/>
  <c r="Y36" i="11"/>
  <c r="Y36" i="11" a="1"/>
  <c r="Z36" i="11"/>
  <c r="Z36" i="11" a="1"/>
  <c r="AA36" i="11"/>
  <c r="AA36" i="11" a="1"/>
  <c r="AB36" i="11"/>
  <c r="AB36" i="11" a="1"/>
  <c r="AC36" i="11"/>
  <c r="AC36" i="11" a="1"/>
  <c r="AD36" i="11"/>
  <c r="AD36" i="11" a="1"/>
  <c r="AE36" i="11"/>
  <c r="AE36" i="11" a="1"/>
  <c r="AF36" i="11"/>
  <c r="AF36" i="11" a="1"/>
  <c r="AG36" i="11"/>
  <c r="AG36" i="11" a="1"/>
  <c r="AH36" i="11"/>
  <c r="AH36" i="11" a="1"/>
  <c r="AI36" i="11"/>
  <c r="AI36" i="11" a="1"/>
  <c r="AJ36" i="11"/>
  <c r="AJ36" i="11" a="1"/>
  <c r="AK36" i="11"/>
  <c r="AK36" i="11" a="1"/>
  <c r="AL36" i="11"/>
  <c r="AL36" i="11" a="1"/>
  <c r="AM36" i="11"/>
  <c r="AM36" i="11" a="1"/>
  <c r="AN36" i="11"/>
  <c r="AN36" i="11" a="1"/>
  <c r="AO36" i="11"/>
  <c r="AO36" i="11" a="1"/>
  <c r="AP36" i="11"/>
  <c r="AP36" i="11" a="1"/>
  <c r="AQ36" i="11"/>
  <c r="AQ36" i="11" a="1"/>
  <c r="AR36" i="11"/>
  <c r="AR36" i="11" a="1"/>
  <c r="AS36" i="11"/>
  <c r="AS36" i="11" a="1"/>
  <c r="AT36" i="11"/>
  <c r="AT36" i="11" a="1"/>
  <c r="AU36" i="11"/>
  <c r="AU36" i="11" a="1"/>
  <c r="AV36" i="11"/>
  <c r="AV36" i="11" a="1"/>
  <c r="AW36" i="11"/>
  <c r="AW36" i="11" a="1"/>
  <c r="AX36" i="11"/>
  <c r="AX36" i="11" a="1"/>
  <c r="AY36" i="11"/>
  <c r="AY36" i="11" a="1"/>
  <c r="AZ36" i="11"/>
  <c r="AZ36" i="11" a="1"/>
  <c r="BA36" i="11"/>
  <c r="BA36" i="11" a="1"/>
  <c r="BB36" i="11"/>
  <c r="BB36" i="11" a="1"/>
  <c r="BC36" i="11"/>
  <c r="BC36" i="11" a="1"/>
  <c r="BD36" i="11"/>
  <c r="BD36" i="11" a="1"/>
  <c r="BE36" i="11"/>
  <c r="BE36" i="11" a="1"/>
  <c r="BF36" i="11"/>
  <c r="BF36" i="11" a="1"/>
  <c r="BG36" i="11"/>
  <c r="BG36" i="11" a="1"/>
  <c r="BH36" i="11"/>
  <c r="BH36" i="11" a="1"/>
  <c r="C37" i="11"/>
  <c r="D37" i="11"/>
  <c r="D37" i="11" a="1"/>
  <c r="E37" i="11"/>
  <c r="E37" i="11" a="1"/>
  <c r="F37" i="11"/>
  <c r="F37" i="11" a="1"/>
  <c r="G37" i="11"/>
  <c r="G37" i="11" a="1"/>
  <c r="H37" i="11"/>
  <c r="H37" i="11" a="1"/>
  <c r="I37" i="11"/>
  <c r="I37" i="11" a="1"/>
  <c r="J37" i="11"/>
  <c r="J37" i="11" a="1"/>
  <c r="K37" i="11"/>
  <c r="K37" i="11" a="1"/>
  <c r="L37" i="11"/>
  <c r="L37" i="11" a="1"/>
  <c r="M37" i="11"/>
  <c r="M37" i="11" a="1"/>
  <c r="N37" i="11"/>
  <c r="N37" i="11" a="1"/>
  <c r="O37" i="11"/>
  <c r="O37" i="11" a="1"/>
  <c r="P37" i="11"/>
  <c r="P37" i="11" a="1"/>
  <c r="Q37" i="11"/>
  <c r="Q37" i="11" a="1"/>
  <c r="R37" i="11"/>
  <c r="R37" i="11" a="1"/>
  <c r="S37" i="11"/>
  <c r="S37" i="11" a="1"/>
  <c r="T37" i="11"/>
  <c r="T37" i="11" a="1"/>
  <c r="U37" i="11"/>
  <c r="U37" i="11" a="1"/>
  <c r="V37" i="11"/>
  <c r="V37" i="11" a="1"/>
  <c r="W37" i="11"/>
  <c r="W37" i="11" a="1"/>
  <c r="X37" i="11"/>
  <c r="X37" i="11" a="1"/>
  <c r="Y37" i="11"/>
  <c r="Y37" i="11" a="1"/>
  <c r="Z37" i="11"/>
  <c r="Z37" i="11" a="1"/>
  <c r="AA37" i="11"/>
  <c r="AA37" i="11" a="1"/>
  <c r="AB37" i="11"/>
  <c r="AB37" i="11" a="1"/>
  <c r="AC37" i="11"/>
  <c r="AC37" i="11" a="1"/>
  <c r="AD37" i="11"/>
  <c r="AD37" i="11" a="1"/>
  <c r="AE37" i="11"/>
  <c r="AE37" i="11" a="1"/>
  <c r="AF37" i="11"/>
  <c r="AF37" i="11" a="1"/>
  <c r="AG37" i="11"/>
  <c r="AG37" i="11" a="1"/>
  <c r="AH37" i="11"/>
  <c r="AH37" i="11" a="1"/>
  <c r="AI37" i="11"/>
  <c r="AI37" i="11" a="1"/>
  <c r="AJ37" i="11"/>
  <c r="AJ37" i="11" a="1"/>
  <c r="AK37" i="11"/>
  <c r="AK37" i="11" a="1"/>
  <c r="AL37" i="11"/>
  <c r="AL37" i="11" a="1"/>
  <c r="AM37" i="11"/>
  <c r="AM37" i="11" a="1"/>
  <c r="AN37" i="11"/>
  <c r="AN37" i="11" a="1"/>
  <c r="AO37" i="11"/>
  <c r="AO37" i="11" a="1"/>
  <c r="AP37" i="11"/>
  <c r="AP37" i="11" a="1"/>
  <c r="AQ37" i="11"/>
  <c r="AQ37" i="11" a="1"/>
  <c r="AR37" i="11"/>
  <c r="AR37" i="11" a="1"/>
  <c r="AS37" i="11"/>
  <c r="AS37" i="11" a="1"/>
  <c r="AT37" i="11"/>
  <c r="AT37" i="11" a="1"/>
  <c r="AU37" i="11"/>
  <c r="AU37" i="11" a="1"/>
  <c r="AV37" i="11"/>
  <c r="AV37" i="11" a="1"/>
  <c r="AW37" i="11"/>
  <c r="AW37" i="11" a="1"/>
  <c r="AX37" i="11"/>
  <c r="AX37" i="11" a="1"/>
  <c r="AY37" i="11"/>
  <c r="AY37" i="11" a="1"/>
  <c r="AZ37" i="11"/>
  <c r="AZ37" i="11" a="1"/>
  <c r="BA37" i="11"/>
  <c r="BA37" i="11" a="1"/>
  <c r="BB37" i="11"/>
  <c r="BB37" i="11" a="1"/>
  <c r="BC37" i="11"/>
  <c r="BC37" i="11" a="1"/>
  <c r="BD37" i="11"/>
  <c r="BD37" i="11" a="1"/>
  <c r="BE37" i="11"/>
  <c r="BE37" i="11" a="1"/>
  <c r="BF37" i="11"/>
  <c r="BF37" i="11" a="1"/>
  <c r="BG37" i="11"/>
  <c r="BG37" i="11" a="1"/>
  <c r="BH37" i="11"/>
  <c r="BH37" i="11" a="1"/>
  <c r="C38" i="11"/>
  <c r="D38" i="11"/>
  <c r="D38" i="11" a="1"/>
  <c r="E38" i="11"/>
  <c r="E38" i="11" a="1"/>
  <c r="F38" i="11"/>
  <c r="F38" i="11" a="1"/>
  <c r="G38" i="11"/>
  <c r="G38" i="11" a="1"/>
  <c r="H38" i="11"/>
  <c r="H38" i="11" a="1"/>
  <c r="I38" i="11"/>
  <c r="I38" i="11" a="1"/>
  <c r="J38" i="11"/>
  <c r="J38" i="11" a="1"/>
  <c r="K38" i="11"/>
  <c r="K38" i="11" a="1"/>
  <c r="L38" i="11"/>
  <c r="L38" i="11" a="1"/>
  <c r="M38" i="11"/>
  <c r="M38" i="11" a="1"/>
  <c r="N38" i="11"/>
  <c r="N38" i="11" a="1"/>
  <c r="O38" i="11"/>
  <c r="O38" i="11" a="1"/>
  <c r="P38" i="11"/>
  <c r="P38" i="11" a="1"/>
  <c r="Q38" i="11"/>
  <c r="Q38" i="11" a="1"/>
  <c r="R38" i="11"/>
  <c r="R38" i="11" a="1"/>
  <c r="S38" i="11"/>
  <c r="S38" i="11" a="1"/>
  <c r="T38" i="11"/>
  <c r="T38" i="11" a="1"/>
  <c r="U38" i="11"/>
  <c r="U38" i="11" a="1"/>
  <c r="V38" i="11"/>
  <c r="V38" i="11" a="1"/>
  <c r="W38" i="11"/>
  <c r="W38" i="11" a="1"/>
  <c r="X38" i="11"/>
  <c r="X38" i="11" a="1"/>
  <c r="Y38" i="11"/>
  <c r="Y38" i="11" a="1"/>
  <c r="Z38" i="11"/>
  <c r="Z38" i="11" a="1"/>
  <c r="AA38" i="11"/>
  <c r="AA38" i="11" a="1"/>
  <c r="AB38" i="11"/>
  <c r="AB38" i="11" a="1"/>
  <c r="AC38" i="11"/>
  <c r="AC38" i="11" a="1"/>
  <c r="AD38" i="11"/>
  <c r="AD38" i="11" a="1"/>
  <c r="AE38" i="11"/>
  <c r="AE38" i="11" a="1"/>
  <c r="AF38" i="11"/>
  <c r="AF38" i="11" a="1"/>
  <c r="AG38" i="11"/>
  <c r="AG38" i="11" a="1"/>
  <c r="AH38" i="11"/>
  <c r="AH38" i="11" a="1"/>
  <c r="AI38" i="11"/>
  <c r="AI38" i="11" a="1"/>
  <c r="AJ38" i="11"/>
  <c r="AJ38" i="11" a="1"/>
  <c r="AK38" i="11"/>
  <c r="AK38" i="11" a="1"/>
  <c r="AL38" i="11"/>
  <c r="AL38" i="11" a="1"/>
  <c r="AM38" i="11"/>
  <c r="AM38" i="11" a="1"/>
  <c r="AN38" i="11"/>
  <c r="AN38" i="11" a="1"/>
  <c r="AO38" i="11"/>
  <c r="AO38" i="11" a="1"/>
  <c r="AP38" i="11"/>
  <c r="AP38" i="11" a="1"/>
  <c r="AQ38" i="11"/>
  <c r="AQ38" i="11" a="1"/>
  <c r="AR38" i="11"/>
  <c r="AR38" i="11" a="1"/>
  <c r="AS38" i="11"/>
  <c r="AS38" i="11" a="1"/>
  <c r="AT38" i="11"/>
  <c r="AT38" i="11" a="1"/>
  <c r="AU38" i="11"/>
  <c r="AU38" i="11" a="1"/>
  <c r="AV38" i="11"/>
  <c r="AV38" i="11" a="1"/>
  <c r="AW38" i="11"/>
  <c r="AW38" i="11" a="1"/>
  <c r="AX38" i="11"/>
  <c r="AX38" i="11" a="1"/>
  <c r="AY38" i="11"/>
  <c r="AY38" i="11" a="1"/>
  <c r="AZ38" i="11"/>
  <c r="AZ38" i="11" a="1"/>
  <c r="BA38" i="11"/>
  <c r="BA38" i="11" a="1"/>
  <c r="BB38" i="11"/>
  <c r="BB38" i="11" a="1"/>
  <c r="BC38" i="11"/>
  <c r="BC38" i="11" a="1"/>
  <c r="BD38" i="11"/>
  <c r="BD38" i="11" a="1"/>
  <c r="BE38" i="11"/>
  <c r="BE38" i="11" a="1"/>
  <c r="BF38" i="11"/>
  <c r="BF38" i="11" a="1"/>
  <c r="BG38" i="11"/>
  <c r="BG38" i="11" a="1"/>
  <c r="BH38" i="11"/>
  <c r="BH38" i="11" a="1"/>
  <c r="C39" i="11"/>
  <c r="D39" i="11"/>
  <c r="D39" i="11" a="1"/>
  <c r="E39" i="11"/>
  <c r="E39" i="11" a="1"/>
  <c r="F39" i="11"/>
  <c r="F39" i="11" a="1"/>
  <c r="G39" i="11"/>
  <c r="G39" i="11" a="1"/>
  <c r="H39" i="11"/>
  <c r="H39" i="11" a="1"/>
  <c r="I39" i="11"/>
  <c r="I39" i="11" a="1"/>
  <c r="J39" i="11"/>
  <c r="J39" i="11" a="1"/>
  <c r="K39" i="11"/>
  <c r="K39" i="11" a="1"/>
  <c r="L39" i="11"/>
  <c r="L39" i="11" a="1"/>
  <c r="M39" i="11"/>
  <c r="M39" i="11" a="1"/>
  <c r="N39" i="11"/>
  <c r="N39" i="11" a="1"/>
  <c r="O39" i="11"/>
  <c r="O39" i="11" a="1"/>
  <c r="P39" i="11"/>
  <c r="P39" i="11" a="1"/>
  <c r="Q39" i="11"/>
  <c r="Q39" i="11" a="1"/>
  <c r="R39" i="11"/>
  <c r="R39" i="11" a="1"/>
  <c r="S39" i="11"/>
  <c r="S39" i="11" a="1"/>
  <c r="T39" i="11"/>
  <c r="T39" i="11" a="1"/>
  <c r="U39" i="11"/>
  <c r="U39" i="11" a="1"/>
  <c r="V39" i="11"/>
  <c r="V39" i="11" a="1"/>
  <c r="W39" i="11"/>
  <c r="W39" i="11" a="1"/>
  <c r="X39" i="11"/>
  <c r="X39" i="11" a="1"/>
  <c r="Y39" i="11"/>
  <c r="Y39" i="11" a="1"/>
  <c r="Z39" i="11"/>
  <c r="Z39" i="11" a="1"/>
  <c r="AA39" i="11"/>
  <c r="AA39" i="11" a="1"/>
  <c r="AB39" i="11"/>
  <c r="AB39" i="11" a="1"/>
  <c r="AC39" i="11"/>
  <c r="AC39" i="11" a="1"/>
  <c r="AD39" i="11"/>
  <c r="AD39" i="11" a="1"/>
  <c r="AE39" i="11"/>
  <c r="AE39" i="11" a="1"/>
  <c r="AF39" i="11"/>
  <c r="AF39" i="11" a="1"/>
  <c r="AG39" i="11"/>
  <c r="AG39" i="11" a="1"/>
  <c r="AH39" i="11"/>
  <c r="AH39" i="11" a="1"/>
  <c r="AI39" i="11"/>
  <c r="AI39" i="11" a="1"/>
  <c r="AJ39" i="11"/>
  <c r="AJ39" i="11" a="1"/>
  <c r="AK39" i="11"/>
  <c r="AK39" i="11" a="1"/>
  <c r="AL39" i="11"/>
  <c r="AL39" i="11" a="1"/>
  <c r="AM39" i="11"/>
  <c r="AM39" i="11" a="1"/>
  <c r="AN39" i="11"/>
  <c r="AN39" i="11" a="1"/>
  <c r="AO39" i="11"/>
  <c r="AO39" i="11" a="1"/>
  <c r="AP39" i="11"/>
  <c r="AP39" i="11" a="1"/>
  <c r="AQ39" i="11"/>
  <c r="AQ39" i="11" a="1"/>
  <c r="AR39" i="11"/>
  <c r="AR39" i="11" a="1"/>
  <c r="AS39" i="11"/>
  <c r="AS39" i="11" a="1"/>
  <c r="AT39" i="11"/>
  <c r="AT39" i="11" a="1"/>
  <c r="AU39" i="11"/>
  <c r="AU39" i="11" a="1"/>
  <c r="AV39" i="11"/>
  <c r="AV39" i="11" a="1"/>
  <c r="AW39" i="11"/>
  <c r="AW39" i="11" a="1"/>
  <c r="AX39" i="11"/>
  <c r="AX39" i="11" a="1"/>
  <c r="AY39" i="11"/>
  <c r="AY39" i="11" a="1"/>
  <c r="AZ39" i="11"/>
  <c r="AZ39" i="11" a="1"/>
  <c r="BA39" i="11"/>
  <c r="BA39" i="11" a="1"/>
  <c r="BB39" i="11"/>
  <c r="BB39" i="11" a="1"/>
  <c r="BC39" i="11"/>
  <c r="BC39" i="11" a="1"/>
  <c r="BD39" i="11"/>
  <c r="BD39" i="11" a="1"/>
  <c r="BE39" i="11"/>
  <c r="BE39" i="11" a="1"/>
  <c r="BF39" i="11"/>
  <c r="BF39" i="11" a="1"/>
  <c r="BG39" i="11"/>
  <c r="BG39" i="11" a="1"/>
  <c r="BH39" i="11"/>
  <c r="BH39" i="11" a="1"/>
  <c r="C40" i="11"/>
  <c r="D40" i="11"/>
  <c r="D40" i="11" a="1"/>
  <c r="E40" i="11"/>
  <c r="E40" i="11" a="1"/>
  <c r="F40" i="11"/>
  <c r="F40" i="11" a="1"/>
  <c r="G40" i="11"/>
  <c r="G40" i="11" a="1"/>
  <c r="H40" i="11"/>
  <c r="H40" i="11" a="1"/>
  <c r="I40" i="11"/>
  <c r="I40" i="11" a="1"/>
  <c r="J40" i="11"/>
  <c r="J40" i="11" a="1"/>
  <c r="K40" i="11"/>
  <c r="K40" i="11" a="1"/>
  <c r="L40" i="11"/>
  <c r="L40" i="11" a="1"/>
  <c r="M40" i="11"/>
  <c r="M40" i="11" a="1"/>
  <c r="N40" i="11"/>
  <c r="N40" i="11" a="1"/>
  <c r="O40" i="11"/>
  <c r="O40" i="11" a="1"/>
  <c r="P40" i="11"/>
  <c r="P40" i="11" a="1"/>
  <c r="Q40" i="11"/>
  <c r="Q40" i="11" a="1"/>
  <c r="R40" i="11"/>
  <c r="R40" i="11" a="1"/>
  <c r="S40" i="11"/>
  <c r="S40" i="11" a="1"/>
  <c r="T40" i="11"/>
  <c r="T40" i="11" a="1"/>
  <c r="U40" i="11"/>
  <c r="U40" i="11" a="1"/>
  <c r="V40" i="11"/>
  <c r="V40" i="11" a="1"/>
  <c r="W40" i="11"/>
  <c r="W40" i="11" a="1"/>
  <c r="X40" i="11"/>
  <c r="X40" i="11" a="1"/>
  <c r="Y40" i="11"/>
  <c r="Y40" i="11" a="1"/>
  <c r="Z40" i="11"/>
  <c r="Z40" i="11" a="1"/>
  <c r="AA40" i="11"/>
  <c r="AA40" i="11" a="1"/>
  <c r="AB40" i="11"/>
  <c r="AB40" i="11" a="1"/>
  <c r="AC40" i="11"/>
  <c r="AC40" i="11" a="1"/>
  <c r="AD40" i="11"/>
  <c r="AD40" i="11" a="1"/>
  <c r="AE40" i="11"/>
  <c r="AE40" i="11" a="1"/>
  <c r="AF40" i="11"/>
  <c r="AF40" i="11" a="1"/>
  <c r="AG40" i="11"/>
  <c r="AG40" i="11" a="1"/>
  <c r="AH40" i="11"/>
  <c r="AH40" i="11" a="1"/>
  <c r="AI40" i="11"/>
  <c r="AI40" i="11" a="1"/>
  <c r="AJ40" i="11"/>
  <c r="AJ40" i="11" a="1"/>
  <c r="AK40" i="11"/>
  <c r="AK40" i="11" a="1"/>
  <c r="AL40" i="11"/>
  <c r="AL40" i="11" a="1"/>
  <c r="AM40" i="11"/>
  <c r="AM40" i="11" a="1"/>
  <c r="AN40" i="11"/>
  <c r="AN40" i="11" a="1"/>
  <c r="AO40" i="11"/>
  <c r="AO40" i="11" a="1"/>
  <c r="AP40" i="11"/>
  <c r="AP40" i="11" a="1"/>
  <c r="AQ40" i="11"/>
  <c r="AQ40" i="11" a="1"/>
  <c r="AR40" i="11"/>
  <c r="AR40" i="11" a="1"/>
  <c r="AS40" i="11"/>
  <c r="AS40" i="11" a="1"/>
  <c r="AT40" i="11"/>
  <c r="AT40" i="11" a="1"/>
  <c r="AU40" i="11"/>
  <c r="AU40" i="11" a="1"/>
  <c r="AV40" i="11"/>
  <c r="AV40" i="11" a="1"/>
  <c r="AW40" i="11"/>
  <c r="AW40" i="11" a="1"/>
  <c r="AX40" i="11"/>
  <c r="AX40" i="11" a="1"/>
  <c r="AY40" i="11"/>
  <c r="AY40" i="11" a="1"/>
  <c r="AZ40" i="11"/>
  <c r="AZ40" i="11" a="1"/>
  <c r="BA40" i="11"/>
  <c r="BA40" i="11" a="1"/>
  <c r="BB40" i="11"/>
  <c r="BB40" i="11" a="1"/>
  <c r="BC40" i="11"/>
  <c r="BC40" i="11" a="1"/>
  <c r="BD40" i="11"/>
  <c r="BD40" i="11" a="1"/>
  <c r="BE40" i="11"/>
  <c r="BE40" i="11" a="1"/>
  <c r="BF40" i="11"/>
  <c r="BF40" i="11" a="1"/>
  <c r="BG40" i="11"/>
  <c r="BG40" i="11" a="1"/>
  <c r="BH40" i="11"/>
  <c r="BH40" i="11" a="1"/>
  <c r="C41" i="11"/>
  <c r="D41" i="11"/>
  <c r="D41" i="11" a="1"/>
  <c r="E41" i="11"/>
  <c r="E41" i="11" a="1"/>
  <c r="F41" i="11"/>
  <c r="F41" i="11" a="1"/>
  <c r="G41" i="11"/>
  <c r="G41" i="11" a="1"/>
  <c r="H41" i="11"/>
  <c r="H41" i="11" a="1"/>
  <c r="I41" i="11"/>
  <c r="I41" i="11" a="1"/>
  <c r="J41" i="11"/>
  <c r="J41" i="11" a="1"/>
  <c r="K41" i="11"/>
  <c r="K41" i="11" a="1"/>
  <c r="L41" i="11"/>
  <c r="L41" i="11" a="1"/>
  <c r="M41" i="11"/>
  <c r="M41" i="11" a="1"/>
  <c r="N41" i="11"/>
  <c r="N41" i="11" a="1"/>
  <c r="O41" i="11"/>
  <c r="O41" i="11" a="1"/>
  <c r="P41" i="11"/>
  <c r="P41" i="11" a="1"/>
  <c r="Q41" i="11"/>
  <c r="Q41" i="11" a="1"/>
  <c r="R41" i="11"/>
  <c r="R41" i="11" a="1"/>
  <c r="S41" i="11"/>
  <c r="S41" i="11" a="1"/>
  <c r="T41" i="11"/>
  <c r="T41" i="11" a="1"/>
  <c r="U41" i="11"/>
  <c r="U41" i="11" a="1"/>
  <c r="V41" i="11"/>
  <c r="V41" i="11" a="1"/>
  <c r="W41" i="11"/>
  <c r="W41" i="11" a="1"/>
  <c r="X41" i="11"/>
  <c r="X41" i="11" a="1"/>
  <c r="Y41" i="11"/>
  <c r="Y41" i="11" a="1"/>
  <c r="Z41" i="11"/>
  <c r="Z41" i="11" a="1"/>
  <c r="AA41" i="11"/>
  <c r="AA41" i="11" a="1"/>
  <c r="AB41" i="11"/>
  <c r="AB41" i="11" a="1"/>
  <c r="AC41" i="11"/>
  <c r="AC41" i="11" a="1"/>
  <c r="AD41" i="11"/>
  <c r="AD41" i="11" a="1"/>
  <c r="AE41" i="11"/>
  <c r="AE41" i="11" a="1"/>
  <c r="AF41" i="11"/>
  <c r="AF41" i="11" a="1"/>
  <c r="AG41" i="11"/>
  <c r="AG41" i="11" a="1"/>
  <c r="AH41" i="11"/>
  <c r="AH41" i="11" a="1"/>
  <c r="AI41" i="11"/>
  <c r="AI41" i="11" a="1"/>
  <c r="AJ41" i="11"/>
  <c r="AJ41" i="11" a="1"/>
  <c r="AK41" i="11"/>
  <c r="AK41" i="11" a="1"/>
  <c r="AL41" i="11"/>
  <c r="AL41" i="11" a="1"/>
  <c r="AM41" i="11"/>
  <c r="AM41" i="11" a="1"/>
  <c r="AN41" i="11"/>
  <c r="AN41" i="11" a="1"/>
  <c r="AO41" i="11"/>
  <c r="AO41" i="11" a="1"/>
  <c r="AP41" i="11"/>
  <c r="AP41" i="11" a="1"/>
  <c r="AQ41" i="11"/>
  <c r="AQ41" i="11" a="1"/>
  <c r="AR41" i="11"/>
  <c r="AR41" i="11" a="1"/>
  <c r="AS41" i="11"/>
  <c r="AS41" i="11" a="1"/>
  <c r="AT41" i="11"/>
  <c r="AT41" i="11" a="1"/>
  <c r="AU41" i="11"/>
  <c r="AU41" i="11" a="1"/>
  <c r="AV41" i="11"/>
  <c r="AV41" i="11" a="1"/>
  <c r="AW41" i="11"/>
  <c r="AW41" i="11" a="1"/>
  <c r="AX41" i="11"/>
  <c r="AX41" i="11" a="1"/>
  <c r="AY41" i="11"/>
  <c r="AY41" i="11" a="1"/>
  <c r="AZ41" i="11"/>
  <c r="AZ41" i="11" a="1"/>
  <c r="BA41" i="11"/>
  <c r="BA41" i="11" a="1"/>
  <c r="BB41" i="11"/>
  <c r="BB41" i="11" a="1"/>
  <c r="BC41" i="11"/>
  <c r="BC41" i="11" a="1"/>
  <c r="BD41" i="11"/>
  <c r="BD41" i="11" a="1"/>
  <c r="BE41" i="11"/>
  <c r="BE41" i="11" a="1"/>
  <c r="BF41" i="11"/>
  <c r="BF41" i="11" a="1"/>
  <c r="BG41" i="11"/>
  <c r="BG41" i="11" a="1"/>
  <c r="BH41" i="11"/>
  <c r="BH41" i="11" a="1"/>
  <c r="C42" i="11"/>
  <c r="D42" i="11"/>
  <c r="D42" i="11" a="1"/>
  <c r="E42" i="11"/>
  <c r="E42" i="11" a="1"/>
  <c r="F42" i="11"/>
  <c r="F42" i="11" a="1"/>
  <c r="G42" i="11"/>
  <c r="G42" i="11" a="1"/>
  <c r="H42" i="11"/>
  <c r="H42" i="11" a="1"/>
  <c r="I42" i="11"/>
  <c r="I42" i="11" a="1"/>
  <c r="J42" i="11"/>
  <c r="J42" i="11" a="1"/>
  <c r="K42" i="11"/>
  <c r="K42" i="11" a="1"/>
  <c r="L42" i="11"/>
  <c r="L42" i="11" a="1"/>
  <c r="M42" i="11"/>
  <c r="M42" i="11" a="1"/>
  <c r="N42" i="11"/>
  <c r="N42" i="11" a="1"/>
  <c r="O42" i="11"/>
  <c r="O42" i="11" a="1"/>
  <c r="P42" i="11"/>
  <c r="P42" i="11" a="1"/>
  <c r="Q42" i="11"/>
  <c r="Q42" i="11" a="1"/>
  <c r="R42" i="11"/>
  <c r="R42" i="11" a="1"/>
  <c r="S42" i="11"/>
  <c r="S42" i="11" a="1"/>
  <c r="T42" i="11"/>
  <c r="T42" i="11" a="1"/>
  <c r="U42" i="11"/>
  <c r="U42" i="11" a="1"/>
  <c r="V42" i="11"/>
  <c r="V42" i="11" a="1"/>
  <c r="W42" i="11"/>
  <c r="W42" i="11" a="1"/>
  <c r="X42" i="11"/>
  <c r="X42" i="11" a="1"/>
  <c r="Y42" i="11"/>
  <c r="Y42" i="11" a="1"/>
  <c r="Z42" i="11"/>
  <c r="Z42" i="11" a="1"/>
  <c r="AA42" i="11"/>
  <c r="AA42" i="11" a="1"/>
  <c r="AB42" i="11"/>
  <c r="AB42" i="11" a="1"/>
  <c r="AC42" i="11"/>
  <c r="AC42" i="11" a="1"/>
  <c r="AD42" i="11"/>
  <c r="AD42" i="11" a="1"/>
  <c r="AE42" i="11"/>
  <c r="AE42" i="11" a="1"/>
  <c r="AF42" i="11"/>
  <c r="AF42" i="11" a="1"/>
  <c r="AG42" i="11"/>
  <c r="AG42" i="11" a="1"/>
  <c r="AH42" i="11"/>
  <c r="AH42" i="11" a="1"/>
  <c r="AI42" i="11"/>
  <c r="AI42" i="11" a="1"/>
  <c r="AJ42" i="11"/>
  <c r="AJ42" i="11" a="1"/>
  <c r="AK42" i="11"/>
  <c r="AK42" i="11" a="1"/>
  <c r="AL42" i="11"/>
  <c r="AL42" i="11" a="1"/>
  <c r="AM42" i="11"/>
  <c r="AM42" i="11" a="1"/>
  <c r="AN42" i="11"/>
  <c r="AN42" i="11" a="1"/>
  <c r="AO42" i="11"/>
  <c r="AO42" i="11" a="1"/>
  <c r="AP42" i="11"/>
  <c r="AP42" i="11" a="1"/>
  <c r="AQ42" i="11"/>
  <c r="AQ42" i="11" a="1"/>
  <c r="AR42" i="11"/>
  <c r="AR42" i="11" a="1"/>
  <c r="AS42" i="11"/>
  <c r="AS42" i="11" a="1"/>
  <c r="AT42" i="11"/>
  <c r="AT42" i="11" a="1"/>
  <c r="AU42" i="11"/>
  <c r="AU42" i="11" a="1"/>
  <c r="AV42" i="11"/>
  <c r="AV42" i="11" a="1"/>
  <c r="AW42" i="11"/>
  <c r="AW42" i="11" a="1"/>
  <c r="AX42" i="11"/>
  <c r="AX42" i="11" a="1"/>
  <c r="AY42" i="11"/>
  <c r="AY42" i="11" a="1"/>
  <c r="AZ42" i="11"/>
  <c r="AZ42" i="11" a="1"/>
  <c r="BA42" i="11"/>
  <c r="BA42" i="11" a="1"/>
  <c r="BB42" i="11"/>
  <c r="BB42" i="11" a="1"/>
  <c r="BC42" i="11"/>
  <c r="BC42" i="11" a="1"/>
  <c r="BD42" i="11"/>
  <c r="BD42" i="11" a="1"/>
  <c r="BE42" i="11"/>
  <c r="BE42" i="11" a="1"/>
  <c r="BF42" i="11"/>
  <c r="BF42" i="11" a="1"/>
  <c r="BG42" i="11"/>
  <c r="BG42" i="11" a="1"/>
  <c r="BH42" i="11"/>
  <c r="BH42" i="11" a="1"/>
  <c r="C43" i="11"/>
  <c r="D43" i="11"/>
  <c r="D43" i="11" a="1"/>
  <c r="E43" i="11"/>
  <c r="E43" i="11" a="1"/>
  <c r="F43" i="11"/>
  <c r="F43" i="11" a="1"/>
  <c r="G43" i="11"/>
  <c r="G43" i="11" a="1"/>
  <c r="H43" i="11"/>
  <c r="H43" i="11" a="1"/>
  <c r="I43" i="11"/>
  <c r="I43" i="11" a="1"/>
  <c r="J43" i="11"/>
  <c r="J43" i="11" a="1"/>
  <c r="K43" i="11"/>
  <c r="K43" i="11" a="1"/>
  <c r="L43" i="11"/>
  <c r="L43" i="11" a="1"/>
  <c r="M43" i="11"/>
  <c r="M43" i="11" a="1"/>
  <c r="N43" i="11"/>
  <c r="N43" i="11" a="1"/>
  <c r="O43" i="11"/>
  <c r="O43" i="11" a="1"/>
  <c r="P43" i="11"/>
  <c r="P43" i="11" a="1"/>
  <c r="Q43" i="11"/>
  <c r="Q43" i="11" a="1"/>
  <c r="R43" i="11"/>
  <c r="R43" i="11" a="1"/>
  <c r="S43" i="11"/>
  <c r="S43" i="11" a="1"/>
  <c r="T43" i="11"/>
  <c r="T43" i="11" a="1"/>
  <c r="U43" i="11"/>
  <c r="U43" i="11" a="1"/>
  <c r="V43" i="11"/>
  <c r="V43" i="11" a="1"/>
  <c r="W43" i="11"/>
  <c r="W43" i="11" a="1"/>
  <c r="X43" i="11"/>
  <c r="X43" i="11" a="1"/>
  <c r="Y43" i="11"/>
  <c r="Y43" i="11" a="1"/>
  <c r="Z43" i="11"/>
  <c r="Z43" i="11" a="1"/>
  <c r="AA43" i="11"/>
  <c r="AA43" i="11" a="1"/>
  <c r="AB43" i="11"/>
  <c r="AB43" i="11" a="1"/>
  <c r="AC43" i="11"/>
  <c r="AC43" i="11" a="1"/>
  <c r="AD43" i="11"/>
  <c r="AD43" i="11" a="1"/>
  <c r="AE43" i="11"/>
  <c r="AE43" i="11" a="1"/>
  <c r="AF43" i="11"/>
  <c r="AF43" i="11" a="1"/>
  <c r="AG43" i="11"/>
  <c r="AG43" i="11" a="1"/>
  <c r="AH43" i="11"/>
  <c r="AH43" i="11" a="1"/>
  <c r="AI43" i="11"/>
  <c r="AI43" i="11" a="1"/>
  <c r="AJ43" i="11"/>
  <c r="AJ43" i="11" a="1"/>
  <c r="AK43" i="11"/>
  <c r="AK43" i="11" a="1"/>
  <c r="AL43" i="11"/>
  <c r="AL43" i="11" a="1"/>
  <c r="AM43" i="11"/>
  <c r="AM43" i="11" a="1"/>
  <c r="AN43" i="11"/>
  <c r="AN43" i="11" a="1"/>
  <c r="AO43" i="11"/>
  <c r="AO43" i="11" a="1"/>
  <c r="AP43" i="11"/>
  <c r="AP43" i="11" a="1"/>
  <c r="AQ43" i="11"/>
  <c r="AQ43" i="11" a="1"/>
  <c r="AR43" i="11"/>
  <c r="AR43" i="11" a="1"/>
  <c r="AS43" i="11"/>
  <c r="AS43" i="11" a="1"/>
  <c r="AT43" i="11"/>
  <c r="AT43" i="11" a="1"/>
  <c r="AU43" i="11"/>
  <c r="AU43" i="11" a="1"/>
  <c r="AV43" i="11"/>
  <c r="AV43" i="11" a="1"/>
  <c r="AW43" i="11"/>
  <c r="AW43" i="11" a="1"/>
  <c r="AX43" i="11"/>
  <c r="AX43" i="11" a="1"/>
  <c r="AY43" i="11"/>
  <c r="AY43" i="11" a="1"/>
  <c r="AZ43" i="11"/>
  <c r="AZ43" i="11" a="1"/>
  <c r="BA43" i="11"/>
  <c r="BA43" i="11" a="1"/>
  <c r="BB43" i="11"/>
  <c r="BB43" i="11" a="1"/>
  <c r="BC43" i="11"/>
  <c r="BC43" i="11" a="1"/>
  <c r="BD43" i="11"/>
  <c r="BD43" i="11" a="1"/>
  <c r="BE43" i="11"/>
  <c r="BE43" i="11" a="1"/>
  <c r="BF43" i="11"/>
  <c r="BF43" i="11" a="1"/>
  <c r="BG43" i="11"/>
  <c r="BG43" i="11" a="1"/>
  <c r="BH43" i="11"/>
  <c r="BH43" i="11" a="1"/>
  <c r="C44" i="11"/>
  <c r="D44" i="11"/>
  <c r="D44" i="11" a="1"/>
  <c r="E44" i="11"/>
  <c r="E44" i="11" a="1"/>
  <c r="F44" i="11"/>
  <c r="F44" i="11" a="1"/>
  <c r="G44" i="11"/>
  <c r="G44" i="11" a="1"/>
  <c r="H44" i="11"/>
  <c r="H44" i="11" a="1"/>
  <c r="I44" i="11"/>
  <c r="I44" i="11" a="1"/>
  <c r="J44" i="11"/>
  <c r="J44" i="11" a="1"/>
  <c r="K44" i="11"/>
  <c r="K44" i="11" a="1"/>
  <c r="L44" i="11"/>
  <c r="L44" i="11" a="1"/>
  <c r="M44" i="11"/>
  <c r="M44" i="11" a="1"/>
  <c r="N44" i="11"/>
  <c r="N44" i="11" a="1"/>
  <c r="O44" i="11"/>
  <c r="O44" i="11" a="1"/>
  <c r="P44" i="11"/>
  <c r="P44" i="11" a="1"/>
  <c r="Q44" i="11"/>
  <c r="Q44" i="11" a="1"/>
  <c r="R44" i="11"/>
  <c r="R44" i="11" a="1"/>
  <c r="S44" i="11"/>
  <c r="S44" i="11" a="1"/>
  <c r="T44" i="11"/>
  <c r="T44" i="11" a="1"/>
  <c r="U44" i="11"/>
  <c r="U44" i="11" a="1"/>
  <c r="V44" i="11"/>
  <c r="V44" i="11" a="1"/>
  <c r="W44" i="11"/>
  <c r="W44" i="11" a="1"/>
  <c r="X44" i="11"/>
  <c r="X44" i="11" a="1"/>
  <c r="Y44" i="11"/>
  <c r="Y44" i="11" a="1"/>
  <c r="Z44" i="11"/>
  <c r="Z44" i="11" a="1"/>
  <c r="AA44" i="11"/>
  <c r="AA44" i="11" a="1"/>
  <c r="AB44" i="11"/>
  <c r="AB44" i="11" a="1"/>
  <c r="AC44" i="11"/>
  <c r="AC44" i="11" a="1"/>
  <c r="AD44" i="11"/>
  <c r="AD44" i="11" a="1"/>
  <c r="AE44" i="11"/>
  <c r="AE44" i="11" a="1"/>
  <c r="AF44" i="11"/>
  <c r="AF44" i="11" a="1"/>
  <c r="AG44" i="11"/>
  <c r="AG44" i="11" a="1"/>
  <c r="AH44" i="11"/>
  <c r="AH44" i="11" a="1"/>
  <c r="AI44" i="11"/>
  <c r="AI44" i="11" a="1"/>
  <c r="AJ44" i="11"/>
  <c r="AJ44" i="11" a="1"/>
  <c r="AK44" i="11"/>
  <c r="AK44" i="11" a="1"/>
  <c r="AL44" i="11"/>
  <c r="AL44" i="11" a="1"/>
  <c r="AM44" i="11"/>
  <c r="AM44" i="11" a="1"/>
  <c r="AN44" i="11"/>
  <c r="AN44" i="11" a="1"/>
  <c r="AO44" i="11"/>
  <c r="AO44" i="11" a="1"/>
  <c r="AP44" i="11"/>
  <c r="AP44" i="11" a="1"/>
  <c r="AQ44" i="11"/>
  <c r="AQ44" i="11" a="1"/>
  <c r="AR44" i="11"/>
  <c r="AR44" i="11" a="1"/>
  <c r="AS44" i="11"/>
  <c r="AS44" i="11" a="1"/>
  <c r="AT44" i="11"/>
  <c r="AT44" i="11" a="1"/>
  <c r="AU44" i="11"/>
  <c r="AU44" i="11" a="1"/>
  <c r="AV44" i="11"/>
  <c r="AV44" i="11" a="1"/>
  <c r="AW44" i="11"/>
  <c r="AW44" i="11" a="1"/>
  <c r="AX44" i="11"/>
  <c r="AX44" i="11" a="1"/>
  <c r="AY44" i="11"/>
  <c r="AY44" i="11" a="1"/>
  <c r="AZ44" i="11"/>
  <c r="AZ44" i="11" a="1"/>
  <c r="BA44" i="11"/>
  <c r="BA44" i="11" a="1"/>
  <c r="BB44" i="11"/>
  <c r="BB44" i="11" a="1"/>
  <c r="BC44" i="11"/>
  <c r="BC44" i="11" a="1"/>
  <c r="BD44" i="11"/>
  <c r="BD44" i="11" a="1"/>
  <c r="BE44" i="11"/>
  <c r="BE44" i="11" a="1"/>
  <c r="BF44" i="11"/>
  <c r="BF44" i="11" a="1"/>
  <c r="BG44" i="11"/>
  <c r="BG44" i="11" a="1"/>
  <c r="BH44" i="11"/>
  <c r="BH44" i="11" a="1"/>
  <c r="C45" i="11"/>
  <c r="D45" i="11"/>
  <c r="D45" i="11" a="1"/>
  <c r="E45" i="11"/>
  <c r="E45" i="11" a="1"/>
  <c r="F45" i="11"/>
  <c r="F45" i="11" a="1"/>
  <c r="G45" i="11"/>
  <c r="G45" i="11" a="1"/>
  <c r="H45" i="11"/>
  <c r="H45" i="11" a="1"/>
  <c r="I45" i="11"/>
  <c r="I45" i="11" a="1"/>
  <c r="J45" i="11"/>
  <c r="J45" i="11" a="1"/>
  <c r="K45" i="11"/>
  <c r="K45" i="11" a="1"/>
  <c r="L45" i="11"/>
  <c r="L45" i="11" a="1"/>
  <c r="M45" i="11"/>
  <c r="M45" i="11" a="1"/>
  <c r="N45" i="11"/>
  <c r="N45" i="11" a="1"/>
  <c r="O45" i="11"/>
  <c r="O45" i="11" a="1"/>
  <c r="P45" i="11"/>
  <c r="P45" i="11" a="1"/>
  <c r="Q45" i="11"/>
  <c r="Q45" i="11" a="1"/>
  <c r="R45" i="11"/>
  <c r="R45" i="11" a="1"/>
  <c r="S45" i="11"/>
  <c r="S45" i="11" a="1"/>
  <c r="T45" i="11"/>
  <c r="T45" i="11" a="1"/>
  <c r="U45" i="11"/>
  <c r="U45" i="11" a="1"/>
  <c r="V45" i="11"/>
  <c r="V45" i="11" a="1"/>
  <c r="W45" i="11"/>
  <c r="W45" i="11" a="1"/>
  <c r="X45" i="11"/>
  <c r="X45" i="11" a="1"/>
  <c r="Y45" i="11"/>
  <c r="Y45" i="11" a="1"/>
  <c r="Z45" i="11"/>
  <c r="Z45" i="11" a="1"/>
  <c r="AA45" i="11"/>
  <c r="AA45" i="11" a="1"/>
  <c r="AB45" i="11"/>
  <c r="AB45" i="11" a="1"/>
  <c r="AC45" i="11"/>
  <c r="AC45" i="11" a="1"/>
  <c r="AD45" i="11"/>
  <c r="AD45" i="11" a="1"/>
  <c r="AE45" i="11"/>
  <c r="AE45" i="11" a="1"/>
  <c r="AF45" i="11"/>
  <c r="AF45" i="11" a="1"/>
  <c r="AG45" i="11"/>
  <c r="AG45" i="11" a="1"/>
  <c r="AH45" i="11"/>
  <c r="AH45" i="11" a="1"/>
  <c r="AI45" i="11"/>
  <c r="AI45" i="11" a="1"/>
  <c r="AJ45" i="11"/>
  <c r="AJ45" i="11" a="1"/>
  <c r="AK45" i="11"/>
  <c r="AK45" i="11" a="1"/>
  <c r="AL45" i="11"/>
  <c r="AL45" i="11" a="1"/>
  <c r="AM45" i="11"/>
  <c r="AM45" i="11" a="1"/>
  <c r="AN45" i="11"/>
  <c r="AN45" i="11" a="1"/>
  <c r="AO45" i="11"/>
  <c r="AO45" i="11" a="1"/>
  <c r="AP45" i="11"/>
  <c r="AP45" i="11" a="1"/>
  <c r="AQ45" i="11"/>
  <c r="AQ45" i="11" a="1"/>
  <c r="AR45" i="11"/>
  <c r="AR45" i="11" a="1"/>
  <c r="AS45" i="11"/>
  <c r="AS45" i="11" a="1"/>
  <c r="AT45" i="11"/>
  <c r="AT45" i="11" a="1"/>
  <c r="AU45" i="11"/>
  <c r="AU45" i="11" a="1"/>
  <c r="AV45" i="11"/>
  <c r="AV45" i="11" a="1"/>
  <c r="AW45" i="11"/>
  <c r="AW45" i="11" a="1"/>
  <c r="AX45" i="11"/>
  <c r="AX45" i="11" a="1"/>
  <c r="AY45" i="11"/>
  <c r="AY45" i="11" a="1"/>
  <c r="AZ45" i="11"/>
  <c r="AZ45" i="11" a="1"/>
  <c r="BA45" i="11"/>
  <c r="BA45" i="11" a="1"/>
  <c r="BB45" i="11"/>
  <c r="BB45" i="11" a="1"/>
  <c r="BC45" i="11"/>
  <c r="BC45" i="11" a="1"/>
  <c r="BD45" i="11"/>
  <c r="BD45" i="11" a="1"/>
  <c r="BE45" i="11"/>
  <c r="BE45" i="11" a="1"/>
  <c r="BF45" i="11"/>
  <c r="BF45" i="11" a="1"/>
  <c r="BG45" i="11"/>
  <c r="BG45" i="11" a="1"/>
  <c r="BH45" i="11"/>
  <c r="BH45" i="11" a="1"/>
  <c r="C46" i="11"/>
  <c r="D46" i="11"/>
  <c r="D46" i="11" a="1"/>
  <c r="E46" i="11"/>
  <c r="E46" i="11" a="1"/>
  <c r="F46" i="11"/>
  <c r="F46" i="11" a="1"/>
  <c r="G46" i="11"/>
  <c r="G46" i="11" a="1"/>
  <c r="H46" i="11"/>
  <c r="H46" i="11" a="1"/>
  <c r="I46" i="11"/>
  <c r="I46" i="11" a="1"/>
  <c r="J46" i="11"/>
  <c r="J46" i="11" a="1"/>
  <c r="K46" i="11"/>
  <c r="K46" i="11" a="1"/>
  <c r="L46" i="11"/>
  <c r="L46" i="11" a="1"/>
  <c r="M46" i="11"/>
  <c r="M46" i="11" a="1"/>
  <c r="N46" i="11"/>
  <c r="N46" i="11" a="1"/>
  <c r="O46" i="11"/>
  <c r="O46" i="11" a="1"/>
  <c r="P46" i="11"/>
  <c r="P46" i="11" a="1"/>
  <c r="Q46" i="11"/>
  <c r="Q46" i="11" a="1"/>
  <c r="R46" i="11"/>
  <c r="R46" i="11" a="1"/>
  <c r="S46" i="11"/>
  <c r="S46" i="11" a="1"/>
  <c r="T46" i="11"/>
  <c r="T46" i="11" a="1"/>
  <c r="U46" i="11"/>
  <c r="U46" i="11" a="1"/>
  <c r="V46" i="11"/>
  <c r="V46" i="11" a="1"/>
  <c r="W46" i="11"/>
  <c r="W46" i="11" a="1"/>
  <c r="X46" i="11"/>
  <c r="X46" i="11" a="1"/>
  <c r="Y46" i="11"/>
  <c r="Y46" i="11" a="1"/>
  <c r="Z46" i="11"/>
  <c r="Z46" i="11" a="1"/>
  <c r="AA46" i="11"/>
  <c r="AA46" i="11" a="1"/>
  <c r="AB46" i="11"/>
  <c r="AB46" i="11" a="1"/>
  <c r="AC46" i="11"/>
  <c r="AC46" i="11" a="1"/>
  <c r="AD46" i="11"/>
  <c r="AD46" i="11" a="1"/>
  <c r="AE46" i="11"/>
  <c r="AE46" i="11" a="1"/>
  <c r="AF46" i="11"/>
  <c r="AF46" i="11" a="1"/>
  <c r="AG46" i="11"/>
  <c r="AG46" i="11" a="1"/>
  <c r="AH46" i="11"/>
  <c r="AH46" i="11" a="1"/>
  <c r="AI46" i="11"/>
  <c r="AI46" i="11" a="1"/>
  <c r="AJ46" i="11"/>
  <c r="AJ46" i="11" a="1"/>
  <c r="AK46" i="11"/>
  <c r="AK46" i="11" a="1"/>
  <c r="AL46" i="11"/>
  <c r="AL46" i="11" a="1"/>
  <c r="AM46" i="11"/>
  <c r="AM46" i="11" a="1"/>
  <c r="AN46" i="11"/>
  <c r="AN46" i="11" a="1"/>
  <c r="AO46" i="11"/>
  <c r="AO46" i="11" a="1"/>
  <c r="AP46" i="11"/>
  <c r="AP46" i="11" a="1"/>
  <c r="AQ46" i="11"/>
  <c r="AQ46" i="11" a="1"/>
  <c r="AR46" i="11"/>
  <c r="AR46" i="11" a="1"/>
  <c r="AS46" i="11"/>
  <c r="AS46" i="11" a="1"/>
  <c r="AT46" i="11"/>
  <c r="AT46" i="11" a="1"/>
  <c r="AU46" i="11"/>
  <c r="AU46" i="11" a="1"/>
  <c r="AV46" i="11"/>
  <c r="AV46" i="11" a="1"/>
  <c r="AW46" i="11"/>
  <c r="AW46" i="11" a="1"/>
  <c r="AX46" i="11"/>
  <c r="AX46" i="11" a="1"/>
  <c r="AY46" i="11"/>
  <c r="AY46" i="11" a="1"/>
  <c r="AZ46" i="11"/>
  <c r="AZ46" i="11" a="1"/>
  <c r="BA46" i="11"/>
  <c r="BA46" i="11" a="1"/>
  <c r="BB46" i="11"/>
  <c r="BB46" i="11" a="1"/>
  <c r="BC46" i="11"/>
  <c r="BC46" i="11" a="1"/>
  <c r="BD46" i="11"/>
  <c r="BD46" i="11" a="1"/>
  <c r="BE46" i="11"/>
  <c r="BE46" i="11" a="1"/>
  <c r="BF46" i="11"/>
  <c r="BF46" i="11" a="1"/>
  <c r="BG46" i="11"/>
  <c r="BG46" i="11" a="1"/>
  <c r="BH46" i="11"/>
  <c r="BH46" i="11" a="1"/>
  <c r="C47" i="11"/>
  <c r="D47" i="11"/>
  <c r="D47" i="11" a="1"/>
  <c r="E47" i="11"/>
  <c r="E47" i="11" a="1"/>
  <c r="F47" i="11"/>
  <c r="F47" i="11" a="1"/>
  <c r="G47" i="11"/>
  <c r="G47" i="11" a="1"/>
  <c r="H47" i="11"/>
  <c r="H47" i="11" a="1"/>
  <c r="I47" i="11"/>
  <c r="I47" i="11" a="1"/>
  <c r="J47" i="11"/>
  <c r="J47" i="11" a="1"/>
  <c r="K47" i="11"/>
  <c r="K47" i="11" a="1"/>
  <c r="L47" i="11"/>
  <c r="L47" i="11" a="1"/>
  <c r="M47" i="11"/>
  <c r="M47" i="11" a="1"/>
  <c r="N47" i="11"/>
  <c r="N47" i="11" a="1"/>
  <c r="O47" i="11"/>
  <c r="O47" i="11" a="1"/>
  <c r="P47" i="11"/>
  <c r="P47" i="11" a="1"/>
  <c r="Q47" i="11"/>
  <c r="Q47" i="11" a="1"/>
  <c r="R47" i="11"/>
  <c r="R47" i="11" a="1"/>
  <c r="S47" i="11"/>
  <c r="S47" i="11" a="1"/>
  <c r="T47" i="11"/>
  <c r="T47" i="11" a="1"/>
  <c r="U47" i="11"/>
  <c r="U47" i="11" a="1"/>
  <c r="V47" i="11"/>
  <c r="V47" i="11" a="1"/>
  <c r="W47" i="11"/>
  <c r="W47" i="11" a="1"/>
  <c r="X47" i="11"/>
  <c r="X47" i="11" a="1"/>
  <c r="Y47" i="11"/>
  <c r="Y47" i="11" a="1"/>
  <c r="Z47" i="11"/>
  <c r="Z47" i="11" a="1"/>
  <c r="AA47" i="11"/>
  <c r="AA47" i="11" a="1"/>
  <c r="AB47" i="11"/>
  <c r="AB47" i="11" a="1"/>
  <c r="AC47" i="11"/>
  <c r="AC47" i="11" a="1"/>
  <c r="AD47" i="11"/>
  <c r="AD47" i="11" a="1"/>
  <c r="AE47" i="11"/>
  <c r="AE47" i="11" a="1"/>
  <c r="AF47" i="11"/>
  <c r="AF47" i="11" a="1"/>
  <c r="AG47" i="11"/>
  <c r="AG47" i="11" a="1"/>
  <c r="AH47" i="11"/>
  <c r="AH47" i="11" a="1"/>
  <c r="AI47" i="11"/>
  <c r="AI47" i="11" a="1"/>
  <c r="AJ47" i="11"/>
  <c r="AJ47" i="11" a="1"/>
  <c r="AK47" i="11"/>
  <c r="AK47" i="11" a="1"/>
  <c r="AL47" i="11"/>
  <c r="AL47" i="11" a="1"/>
  <c r="AM47" i="11"/>
  <c r="AM47" i="11" a="1"/>
  <c r="AN47" i="11"/>
  <c r="AN47" i="11" a="1"/>
  <c r="AO47" i="11"/>
  <c r="AO47" i="11" a="1"/>
  <c r="AP47" i="11"/>
  <c r="AP47" i="11" a="1"/>
  <c r="AQ47" i="11"/>
  <c r="AQ47" i="11" a="1"/>
  <c r="AR47" i="11"/>
  <c r="AR47" i="11" a="1"/>
  <c r="AS47" i="11"/>
  <c r="AS47" i="11" a="1"/>
  <c r="AT47" i="11"/>
  <c r="AT47" i="11" a="1"/>
  <c r="AU47" i="11"/>
  <c r="AU47" i="11" a="1"/>
  <c r="AV47" i="11"/>
  <c r="AV47" i="11" a="1"/>
  <c r="AW47" i="11"/>
  <c r="AW47" i="11" a="1"/>
  <c r="AX47" i="11"/>
  <c r="AX47" i="11" a="1"/>
  <c r="AY47" i="11"/>
  <c r="AY47" i="11" a="1"/>
  <c r="AZ47" i="11"/>
  <c r="AZ47" i="11" a="1"/>
  <c r="BA47" i="11"/>
  <c r="BA47" i="11" a="1"/>
  <c r="BB47" i="11"/>
  <c r="BB47" i="11" a="1"/>
  <c r="BC47" i="11"/>
  <c r="BC47" i="11" a="1"/>
  <c r="BD47" i="11"/>
  <c r="BD47" i="11" a="1"/>
  <c r="BE47" i="11"/>
  <c r="BE47" i="11" a="1"/>
  <c r="BF47" i="11"/>
  <c r="BF47" i="11" a="1"/>
  <c r="BG47" i="11"/>
  <c r="BG47" i="11" a="1"/>
  <c r="BH47" i="11"/>
  <c r="BH47" i="11" a="1"/>
  <c r="C48" i="11"/>
  <c r="D48" i="11"/>
  <c r="D48" i="11" a="1"/>
  <c r="E48" i="11"/>
  <c r="E48" i="11" a="1"/>
  <c r="F48" i="11"/>
  <c r="F48" i="11" a="1"/>
  <c r="G48" i="11"/>
  <c r="G48" i="11" a="1"/>
  <c r="H48" i="11"/>
  <c r="H48" i="11" a="1"/>
  <c r="I48" i="11"/>
  <c r="I48" i="11" a="1"/>
  <c r="J48" i="11"/>
  <c r="J48" i="11" a="1"/>
  <c r="K48" i="11"/>
  <c r="K48" i="11" a="1"/>
  <c r="L48" i="11"/>
  <c r="L48" i="11" a="1"/>
  <c r="M48" i="11"/>
  <c r="M48" i="11" a="1"/>
  <c r="N48" i="11"/>
  <c r="N48" i="11" a="1"/>
  <c r="O48" i="11"/>
  <c r="O48" i="11" a="1"/>
  <c r="P48" i="11"/>
  <c r="P48" i="11" a="1"/>
  <c r="Q48" i="11"/>
  <c r="Q48" i="11" a="1"/>
  <c r="R48" i="11"/>
  <c r="R48" i="11" a="1"/>
  <c r="S48" i="11"/>
  <c r="S48" i="11" a="1"/>
  <c r="T48" i="11"/>
  <c r="T48" i="11" a="1"/>
  <c r="U48" i="11"/>
  <c r="U48" i="11" a="1"/>
  <c r="V48" i="11"/>
  <c r="V48" i="11" a="1"/>
  <c r="W48" i="11"/>
  <c r="W48" i="11" a="1"/>
  <c r="X48" i="11"/>
  <c r="X48" i="11" a="1"/>
  <c r="Y48" i="11"/>
  <c r="Y48" i="11" a="1"/>
  <c r="Z48" i="11"/>
  <c r="Z48" i="11" a="1"/>
  <c r="AA48" i="11"/>
  <c r="AA48" i="11" a="1"/>
  <c r="AB48" i="11"/>
  <c r="AB48" i="11" a="1"/>
  <c r="AC48" i="11"/>
  <c r="AC48" i="11" a="1"/>
  <c r="AD48" i="11"/>
  <c r="AD48" i="11" a="1"/>
  <c r="AE48" i="11"/>
  <c r="AE48" i="11" a="1"/>
  <c r="AF48" i="11"/>
  <c r="AF48" i="11" a="1"/>
  <c r="AG48" i="11"/>
  <c r="AG48" i="11" a="1"/>
  <c r="AH48" i="11"/>
  <c r="AH48" i="11" a="1"/>
  <c r="AI48" i="11"/>
  <c r="AI48" i="11" a="1"/>
  <c r="AJ48" i="11"/>
  <c r="AJ48" i="11" a="1"/>
  <c r="AK48" i="11"/>
  <c r="AK48" i="11" a="1"/>
  <c r="AL48" i="11"/>
  <c r="AL48" i="11" a="1"/>
  <c r="AM48" i="11"/>
  <c r="AM48" i="11" a="1"/>
  <c r="AN48" i="11"/>
  <c r="AN48" i="11" a="1"/>
  <c r="AO48" i="11"/>
  <c r="AO48" i="11" a="1"/>
  <c r="AP48" i="11"/>
  <c r="AP48" i="11" a="1"/>
  <c r="AQ48" i="11"/>
  <c r="AQ48" i="11" a="1"/>
  <c r="AR48" i="11"/>
  <c r="AR48" i="11" a="1"/>
  <c r="AS48" i="11"/>
  <c r="AS48" i="11" a="1"/>
  <c r="AT48" i="11"/>
  <c r="AT48" i="11" a="1"/>
  <c r="AU48" i="11"/>
  <c r="AU48" i="11" a="1"/>
  <c r="AV48" i="11"/>
  <c r="AV48" i="11" a="1"/>
  <c r="AW48" i="11"/>
  <c r="AW48" i="11" a="1"/>
  <c r="AX48" i="11"/>
  <c r="AX48" i="11" a="1"/>
  <c r="AY48" i="11"/>
  <c r="AY48" i="11" a="1"/>
  <c r="AZ48" i="11"/>
  <c r="AZ48" i="11" a="1"/>
  <c r="BA48" i="11"/>
  <c r="BA48" i="11" a="1"/>
  <c r="BB48" i="11"/>
  <c r="BB48" i="11" a="1"/>
  <c r="BC48" i="11"/>
  <c r="BC48" i="11" a="1"/>
  <c r="BD48" i="11"/>
  <c r="BD48" i="11" a="1"/>
  <c r="BE48" i="11"/>
  <c r="BE48" i="11" a="1"/>
  <c r="BF48" i="11"/>
  <c r="BF48" i="11" a="1"/>
  <c r="BG48" i="11"/>
  <c r="BG48" i="11" a="1"/>
  <c r="BH48" i="11"/>
  <c r="BH48" i="11" a="1"/>
  <c r="C49" i="11"/>
  <c r="D49" i="11"/>
  <c r="D49" i="11" a="1"/>
  <c r="E49" i="11"/>
  <c r="E49" i="11" a="1"/>
  <c r="F49" i="11"/>
  <c r="F49" i="11" a="1"/>
  <c r="G49" i="11"/>
  <c r="G49" i="11" a="1"/>
  <c r="H49" i="11"/>
  <c r="H49" i="11" a="1"/>
  <c r="I49" i="11"/>
  <c r="I49" i="11" a="1"/>
  <c r="J49" i="11"/>
  <c r="J49" i="11" a="1"/>
  <c r="K49" i="11"/>
  <c r="K49" i="11" a="1"/>
  <c r="L49" i="11"/>
  <c r="L49" i="11" a="1"/>
  <c r="M49" i="11"/>
  <c r="M49" i="11" a="1"/>
  <c r="N49" i="11"/>
  <c r="N49" i="11" a="1"/>
  <c r="O49" i="11"/>
  <c r="O49" i="11" a="1"/>
  <c r="P49" i="11"/>
  <c r="P49" i="11" a="1"/>
  <c r="Q49" i="11"/>
  <c r="Q49" i="11" a="1"/>
  <c r="R49" i="11"/>
  <c r="R49" i="11" a="1"/>
  <c r="S49" i="11"/>
  <c r="S49" i="11" a="1"/>
  <c r="T49" i="11"/>
  <c r="T49" i="11" a="1"/>
  <c r="U49" i="11"/>
  <c r="U49" i="11" a="1"/>
  <c r="V49" i="11"/>
  <c r="V49" i="11" a="1"/>
  <c r="W49" i="11"/>
  <c r="W49" i="11" a="1"/>
  <c r="X49" i="11"/>
  <c r="X49" i="11" a="1"/>
  <c r="Y49" i="11"/>
  <c r="Y49" i="11" a="1"/>
  <c r="Z49" i="11"/>
  <c r="Z49" i="11" a="1"/>
  <c r="AA49" i="11"/>
  <c r="AA49" i="11" a="1"/>
  <c r="AB49" i="11"/>
  <c r="AB49" i="11" a="1"/>
  <c r="AC49" i="11"/>
  <c r="AC49" i="11" a="1"/>
  <c r="AD49" i="11"/>
  <c r="AD49" i="11" a="1"/>
  <c r="AE49" i="11"/>
  <c r="AE49" i="11" a="1"/>
  <c r="AF49" i="11"/>
  <c r="AF49" i="11" a="1"/>
  <c r="AG49" i="11"/>
  <c r="AG49" i="11" a="1"/>
  <c r="AH49" i="11"/>
  <c r="AH49" i="11" a="1"/>
  <c r="AI49" i="11"/>
  <c r="AI49" i="11" a="1"/>
  <c r="AJ49" i="11"/>
  <c r="AJ49" i="11" a="1"/>
  <c r="AK49" i="11"/>
  <c r="AK49" i="11" a="1"/>
  <c r="AL49" i="11"/>
  <c r="AL49" i="11" a="1"/>
  <c r="AM49" i="11"/>
  <c r="AM49" i="11" a="1"/>
  <c r="AN49" i="11"/>
  <c r="AN49" i="11" a="1"/>
  <c r="AO49" i="11"/>
  <c r="AO49" i="11" a="1"/>
  <c r="AP49" i="11"/>
  <c r="AP49" i="11" a="1"/>
  <c r="AQ49" i="11"/>
  <c r="AQ49" i="11" a="1"/>
  <c r="AR49" i="11"/>
  <c r="AR49" i="11" a="1"/>
  <c r="AS49" i="11"/>
  <c r="AS49" i="11" a="1"/>
  <c r="AT49" i="11"/>
  <c r="AT49" i="11" a="1"/>
  <c r="AU49" i="11"/>
  <c r="AU49" i="11" a="1"/>
  <c r="AV49" i="11"/>
  <c r="AV49" i="11" a="1"/>
  <c r="AW49" i="11"/>
  <c r="AW49" i="11" a="1"/>
  <c r="AX49" i="11"/>
  <c r="AX49" i="11" a="1"/>
  <c r="AY49" i="11"/>
  <c r="AY49" i="11" a="1"/>
  <c r="AZ49" i="11"/>
  <c r="AZ49" i="11" a="1"/>
  <c r="BA49" i="11"/>
  <c r="BA49" i="11" a="1"/>
  <c r="BB49" i="11"/>
  <c r="BB49" i="11" a="1"/>
  <c r="BC49" i="11"/>
  <c r="BC49" i="11" a="1"/>
  <c r="BD49" i="11"/>
  <c r="BD49" i="11" a="1"/>
  <c r="BE49" i="11"/>
  <c r="BE49" i="11" a="1"/>
  <c r="BF49" i="11"/>
  <c r="BF49" i="11" a="1"/>
  <c r="BG49" i="11"/>
  <c r="BG49" i="11" a="1"/>
  <c r="BH49" i="11"/>
  <c r="BH49" i="11" a="1"/>
  <c r="C50" i="11"/>
  <c r="D50" i="11"/>
  <c r="D50" i="11" a="1"/>
  <c r="E50" i="11"/>
  <c r="E50" i="11" a="1"/>
  <c r="F50" i="11"/>
  <c r="F50" i="11" a="1"/>
  <c r="G50" i="11"/>
  <c r="G50" i="11" a="1"/>
  <c r="H50" i="11"/>
  <c r="H50" i="11" a="1"/>
  <c r="I50" i="11"/>
  <c r="I50" i="11" a="1"/>
  <c r="J50" i="11"/>
  <c r="J50" i="11" a="1"/>
  <c r="K50" i="11"/>
  <c r="K50" i="11" a="1"/>
  <c r="L50" i="11"/>
  <c r="L50" i="11" a="1"/>
  <c r="M50" i="11"/>
  <c r="M50" i="11" a="1"/>
  <c r="N50" i="11"/>
  <c r="N50" i="11" a="1"/>
  <c r="O50" i="11"/>
  <c r="O50" i="11" a="1"/>
  <c r="P50" i="11"/>
  <c r="P50" i="11" a="1"/>
  <c r="Q50" i="11"/>
  <c r="Q50" i="11" a="1"/>
  <c r="R50" i="11"/>
  <c r="R50" i="11" a="1"/>
  <c r="S50" i="11"/>
  <c r="S50" i="11" a="1"/>
  <c r="T50" i="11"/>
  <c r="T50" i="11" a="1"/>
  <c r="U50" i="11"/>
  <c r="U50" i="11" a="1"/>
  <c r="V50" i="11"/>
  <c r="V50" i="11" a="1"/>
  <c r="W50" i="11"/>
  <c r="W50" i="11" a="1"/>
  <c r="X50" i="11"/>
  <c r="X50" i="11" a="1"/>
  <c r="Y50" i="11"/>
  <c r="Y50" i="11" a="1"/>
  <c r="Z50" i="11"/>
  <c r="Z50" i="11" a="1"/>
  <c r="AA50" i="11"/>
  <c r="AA50" i="11" a="1"/>
  <c r="AB50" i="11"/>
  <c r="AB50" i="11" a="1"/>
  <c r="AC50" i="11"/>
  <c r="AC50" i="11" a="1"/>
  <c r="AD50" i="11"/>
  <c r="AD50" i="11" a="1"/>
  <c r="AE50" i="11"/>
  <c r="AE50" i="11" a="1"/>
  <c r="AF50" i="11"/>
  <c r="AF50" i="11" a="1"/>
  <c r="AG50" i="11"/>
  <c r="AG50" i="11" a="1"/>
  <c r="AH50" i="11"/>
  <c r="AH50" i="11" a="1"/>
  <c r="AI50" i="11"/>
  <c r="AI50" i="11" a="1"/>
  <c r="AJ50" i="11"/>
  <c r="AJ50" i="11" a="1"/>
  <c r="AK50" i="11"/>
  <c r="AK50" i="11" a="1"/>
  <c r="AL50" i="11"/>
  <c r="AL50" i="11" a="1"/>
  <c r="AM50" i="11"/>
  <c r="AM50" i="11" a="1"/>
  <c r="AN50" i="11"/>
  <c r="AN50" i="11" a="1"/>
  <c r="AO50" i="11"/>
  <c r="AO50" i="11" a="1"/>
  <c r="AP50" i="11"/>
  <c r="AP50" i="11" a="1"/>
  <c r="AQ50" i="11"/>
  <c r="AQ50" i="11" a="1"/>
  <c r="AR50" i="11"/>
  <c r="AR50" i="11" a="1"/>
  <c r="AS50" i="11"/>
  <c r="AS50" i="11" a="1"/>
  <c r="AT50" i="11"/>
  <c r="AT50" i="11" a="1"/>
  <c r="AU50" i="11"/>
  <c r="AU50" i="11" a="1"/>
  <c r="AV50" i="11"/>
  <c r="AV50" i="11" a="1"/>
  <c r="AW50" i="11"/>
  <c r="AW50" i="11" a="1"/>
  <c r="AX50" i="11"/>
  <c r="AX50" i="11" a="1"/>
  <c r="AY50" i="11"/>
  <c r="AY50" i="11" a="1"/>
  <c r="AZ50" i="11"/>
  <c r="AZ50" i="11" a="1"/>
  <c r="BA50" i="11"/>
  <c r="BA50" i="11" a="1"/>
  <c r="BB50" i="11"/>
  <c r="BB50" i="11" a="1"/>
  <c r="BC50" i="11"/>
  <c r="BC50" i="11" a="1"/>
  <c r="BD50" i="11"/>
  <c r="BD50" i="11" a="1"/>
  <c r="BE50" i="11"/>
  <c r="BE50" i="11" a="1"/>
  <c r="BF50" i="11"/>
  <c r="BF50" i="11" a="1"/>
  <c r="BG50" i="11"/>
  <c r="BG50" i="11" a="1"/>
  <c r="BH50" i="11"/>
  <c r="BH50" i="11" a="1"/>
  <c r="C51" i="11"/>
  <c r="D51" i="11"/>
  <c r="D51" i="11" a="1"/>
  <c r="E51" i="11"/>
  <c r="E51" i="11" a="1"/>
  <c r="F51" i="11"/>
  <c r="F51" i="11" a="1"/>
  <c r="G51" i="11"/>
  <c r="G51" i="11" a="1"/>
  <c r="H51" i="11"/>
  <c r="H51" i="11" a="1"/>
  <c r="I51" i="11"/>
  <c r="I51" i="11" a="1"/>
  <c r="J51" i="11"/>
  <c r="J51" i="11" a="1"/>
  <c r="K51" i="11"/>
  <c r="K51" i="11" a="1"/>
  <c r="L51" i="11"/>
  <c r="L51" i="11" a="1"/>
  <c r="M51" i="11"/>
  <c r="M51" i="11" a="1"/>
  <c r="N51" i="11"/>
  <c r="N51" i="11" a="1"/>
  <c r="O51" i="11"/>
  <c r="O51" i="11" a="1"/>
  <c r="P51" i="11"/>
  <c r="P51" i="11" a="1"/>
  <c r="Q51" i="11"/>
  <c r="Q51" i="11" a="1"/>
  <c r="R51" i="11"/>
  <c r="R51" i="11" a="1"/>
  <c r="S51" i="11"/>
  <c r="S51" i="11" a="1"/>
  <c r="T51" i="11"/>
  <c r="T51" i="11" a="1"/>
  <c r="U51" i="11"/>
  <c r="U51" i="11" a="1"/>
  <c r="V51" i="11"/>
  <c r="V51" i="11" a="1"/>
  <c r="W51" i="11"/>
  <c r="W51" i="11" a="1"/>
  <c r="X51" i="11"/>
  <c r="X51" i="11" a="1"/>
  <c r="Y51" i="11"/>
  <c r="Y51" i="11" a="1"/>
  <c r="Z51" i="11"/>
  <c r="Z51" i="11" a="1"/>
  <c r="AA51" i="11"/>
  <c r="AA51" i="11" a="1"/>
  <c r="AB51" i="11"/>
  <c r="AB51" i="11" a="1"/>
  <c r="AC51" i="11"/>
  <c r="AC51" i="11" a="1"/>
  <c r="AD51" i="11"/>
  <c r="AD51" i="11" a="1"/>
  <c r="AE51" i="11"/>
  <c r="AE51" i="11" a="1"/>
  <c r="AF51" i="11"/>
  <c r="AF51" i="11" a="1"/>
  <c r="AG51" i="11"/>
  <c r="AG51" i="11" a="1"/>
  <c r="AH51" i="11"/>
  <c r="AH51" i="11" a="1"/>
  <c r="AI51" i="11"/>
  <c r="AI51" i="11" a="1"/>
  <c r="AJ51" i="11"/>
  <c r="AJ51" i="11" a="1"/>
  <c r="AK51" i="11"/>
  <c r="AK51" i="11" a="1"/>
  <c r="AL51" i="11"/>
  <c r="AL51" i="11" a="1"/>
  <c r="AM51" i="11"/>
  <c r="AM51" i="11" a="1"/>
  <c r="AN51" i="11"/>
  <c r="AN51" i="11" a="1"/>
  <c r="AO51" i="11"/>
  <c r="AO51" i="11" a="1"/>
  <c r="AP51" i="11"/>
  <c r="AP51" i="11" a="1"/>
  <c r="AQ51" i="11"/>
  <c r="AQ51" i="11" a="1"/>
  <c r="AR51" i="11"/>
  <c r="AR51" i="11" a="1"/>
  <c r="AS51" i="11"/>
  <c r="AS51" i="11" a="1"/>
  <c r="AT51" i="11"/>
  <c r="AT51" i="11" a="1"/>
  <c r="AU51" i="11"/>
  <c r="AU51" i="11" a="1"/>
  <c r="AV51" i="11"/>
  <c r="AV51" i="11" a="1"/>
  <c r="AW51" i="11"/>
  <c r="AW51" i="11" a="1"/>
  <c r="AX51" i="11"/>
  <c r="AX51" i="11" a="1"/>
  <c r="AY51" i="11"/>
  <c r="AY51" i="11" a="1"/>
  <c r="AZ51" i="11"/>
  <c r="AZ51" i="11" a="1"/>
  <c r="BA51" i="11"/>
  <c r="BA51" i="11" a="1"/>
  <c r="BB51" i="11"/>
  <c r="BB51" i="11" a="1"/>
  <c r="BC51" i="11"/>
  <c r="BC51" i="11" a="1"/>
  <c r="BD51" i="11"/>
  <c r="BD51" i="11" a="1"/>
  <c r="BE51" i="11"/>
  <c r="BE51" i="11" a="1"/>
  <c r="BF51" i="11"/>
  <c r="BF51" i="11" a="1"/>
  <c r="BG51" i="11"/>
  <c r="BG51" i="11" a="1"/>
  <c r="BH51" i="11"/>
  <c r="BH51" i="11" a="1"/>
  <c r="C52" i="11"/>
  <c r="D52" i="11"/>
  <c r="D52" i="11" a="1"/>
  <c r="E52" i="11"/>
  <c r="E52" i="11" a="1"/>
  <c r="F52" i="11"/>
  <c r="F52" i="11" a="1"/>
  <c r="G52" i="11"/>
  <c r="G52" i="11" a="1"/>
  <c r="H52" i="11"/>
  <c r="H52" i="11" a="1"/>
  <c r="I52" i="11"/>
  <c r="I52" i="11" a="1"/>
  <c r="J52" i="11"/>
  <c r="J52" i="11" a="1"/>
  <c r="K52" i="11"/>
  <c r="K52" i="11" a="1"/>
  <c r="L52" i="11"/>
  <c r="L52" i="11" a="1"/>
  <c r="M52" i="11"/>
  <c r="M52" i="11" a="1"/>
  <c r="N52" i="11"/>
  <c r="N52" i="11" a="1"/>
  <c r="O52" i="11"/>
  <c r="O52" i="11" a="1"/>
  <c r="P52" i="11"/>
  <c r="P52" i="11" a="1"/>
  <c r="Q52" i="11"/>
  <c r="Q52" i="11" a="1"/>
  <c r="R52" i="11"/>
  <c r="R52" i="11" a="1"/>
  <c r="S52" i="11"/>
  <c r="S52" i="11" a="1"/>
  <c r="T52" i="11"/>
  <c r="T52" i="11" a="1"/>
  <c r="U52" i="11"/>
  <c r="U52" i="11" a="1"/>
  <c r="V52" i="11"/>
  <c r="V52" i="11" a="1"/>
  <c r="W52" i="11"/>
  <c r="W52" i="11" a="1"/>
  <c r="X52" i="11"/>
  <c r="X52" i="11" a="1"/>
  <c r="Y52" i="11"/>
  <c r="Y52" i="11" a="1"/>
  <c r="Z52" i="11"/>
  <c r="Z52" i="11" a="1"/>
  <c r="AA52" i="11"/>
  <c r="AA52" i="11" a="1"/>
  <c r="AB52" i="11"/>
  <c r="AB52" i="11" a="1"/>
  <c r="AC52" i="11"/>
  <c r="AC52" i="11" a="1"/>
  <c r="AD52" i="11"/>
  <c r="AD52" i="11" a="1"/>
  <c r="AE52" i="11"/>
  <c r="AE52" i="11" a="1"/>
  <c r="AF52" i="11"/>
  <c r="AF52" i="11" a="1"/>
  <c r="AG52" i="11"/>
  <c r="AG52" i="11" a="1"/>
  <c r="AH52" i="11"/>
  <c r="AH52" i="11" a="1"/>
  <c r="AI52" i="11"/>
  <c r="AI52" i="11" a="1"/>
  <c r="AJ52" i="11"/>
  <c r="AJ52" i="11" a="1"/>
  <c r="AK52" i="11"/>
  <c r="AK52" i="11" a="1"/>
  <c r="AL52" i="11"/>
  <c r="AL52" i="11" a="1"/>
  <c r="AM52" i="11"/>
  <c r="AM52" i="11" a="1"/>
  <c r="AN52" i="11"/>
  <c r="AN52" i="11" a="1"/>
  <c r="AO52" i="11"/>
  <c r="AO52" i="11" a="1"/>
  <c r="AP52" i="11"/>
  <c r="AP52" i="11" a="1"/>
  <c r="AQ52" i="11"/>
  <c r="AQ52" i="11" a="1"/>
  <c r="AR52" i="11"/>
  <c r="AR52" i="11" a="1"/>
  <c r="AS52" i="11"/>
  <c r="AS52" i="11" a="1"/>
  <c r="AT52" i="11"/>
  <c r="AT52" i="11" a="1"/>
  <c r="AU52" i="11"/>
  <c r="AU52" i="11" a="1"/>
  <c r="AV52" i="11"/>
  <c r="AV52" i="11" a="1"/>
  <c r="AW52" i="11"/>
  <c r="AW52" i="11" a="1"/>
  <c r="AX52" i="11"/>
  <c r="AX52" i="11" a="1"/>
  <c r="AY52" i="11"/>
  <c r="AY52" i="11" a="1"/>
  <c r="AZ52" i="11"/>
  <c r="AZ52" i="11" a="1"/>
  <c r="BA52" i="11"/>
  <c r="BA52" i="11" a="1"/>
  <c r="BB52" i="11"/>
  <c r="BB52" i="11" a="1"/>
  <c r="BC52" i="11"/>
  <c r="BC52" i="11" a="1"/>
  <c r="BD52" i="11"/>
  <c r="BD52" i="11" a="1"/>
  <c r="BE52" i="11"/>
  <c r="BE52" i="11" a="1"/>
  <c r="BF52" i="11"/>
  <c r="BF52" i="11" a="1"/>
  <c r="BG52" i="11"/>
  <c r="BG52" i="11" a="1"/>
  <c r="BH52" i="11"/>
  <c r="BH52" i="11" a="1"/>
  <c r="C53" i="11"/>
  <c r="D53" i="11"/>
  <c r="D53" i="11" a="1"/>
  <c r="E53" i="11"/>
  <c r="E53" i="11" a="1"/>
  <c r="F53" i="11"/>
  <c r="F53" i="11" a="1"/>
  <c r="G53" i="11"/>
  <c r="G53" i="11" a="1"/>
  <c r="H53" i="11"/>
  <c r="H53" i="11" a="1"/>
  <c r="I53" i="11"/>
  <c r="I53" i="11" a="1"/>
  <c r="J53" i="11"/>
  <c r="J53" i="11" a="1"/>
  <c r="K53" i="11"/>
  <c r="K53" i="11" a="1"/>
  <c r="L53" i="11"/>
  <c r="L53" i="11" a="1"/>
  <c r="M53" i="11"/>
  <c r="M53" i="11" a="1"/>
  <c r="N53" i="11"/>
  <c r="N53" i="11" a="1"/>
  <c r="O53" i="11"/>
  <c r="O53" i="11" a="1"/>
  <c r="P53" i="11"/>
  <c r="P53" i="11" a="1"/>
  <c r="Q53" i="11"/>
  <c r="Q53" i="11" a="1"/>
  <c r="R53" i="11"/>
  <c r="R53" i="11" a="1"/>
  <c r="S53" i="11"/>
  <c r="S53" i="11" a="1"/>
  <c r="T53" i="11"/>
  <c r="T53" i="11" a="1"/>
  <c r="U53" i="11"/>
  <c r="U53" i="11" a="1"/>
  <c r="V53" i="11"/>
  <c r="V53" i="11" a="1"/>
  <c r="W53" i="11"/>
  <c r="W53" i="11" a="1"/>
  <c r="X53" i="11"/>
  <c r="X53" i="11" a="1"/>
  <c r="Y53" i="11"/>
  <c r="Y53" i="11" a="1"/>
  <c r="Z53" i="11"/>
  <c r="Z53" i="11" a="1"/>
  <c r="AA53" i="11"/>
  <c r="AA53" i="11" a="1"/>
  <c r="AB53" i="11"/>
  <c r="AB53" i="11" a="1"/>
  <c r="AC53" i="11"/>
  <c r="AC53" i="11" a="1"/>
  <c r="AD53" i="11"/>
  <c r="AD53" i="11" a="1"/>
  <c r="AE53" i="11"/>
  <c r="AE53" i="11" a="1"/>
  <c r="AF53" i="11"/>
  <c r="AF53" i="11" a="1"/>
  <c r="AG53" i="11"/>
  <c r="AG53" i="11" a="1"/>
  <c r="AH53" i="11"/>
  <c r="AH53" i="11" a="1"/>
  <c r="AI53" i="11"/>
  <c r="AI53" i="11" a="1"/>
  <c r="AJ53" i="11"/>
  <c r="AJ53" i="11" a="1"/>
  <c r="AK53" i="11"/>
  <c r="AK53" i="11" a="1"/>
  <c r="AL53" i="11"/>
  <c r="AL53" i="11" a="1"/>
  <c r="AM53" i="11"/>
  <c r="AM53" i="11" a="1"/>
  <c r="AN53" i="11"/>
  <c r="AN53" i="11" a="1"/>
  <c r="AO53" i="11"/>
  <c r="AO53" i="11" a="1"/>
  <c r="AP53" i="11"/>
  <c r="AP53" i="11" a="1"/>
  <c r="AQ53" i="11"/>
  <c r="AQ53" i="11" a="1"/>
  <c r="AR53" i="11"/>
  <c r="AR53" i="11" a="1"/>
  <c r="AS53" i="11"/>
  <c r="AS53" i="11" a="1"/>
  <c r="AT53" i="11"/>
  <c r="AT53" i="11" a="1"/>
  <c r="AU53" i="11"/>
  <c r="AU53" i="11" a="1"/>
  <c r="AV53" i="11"/>
  <c r="AV53" i="11" a="1"/>
  <c r="AW53" i="11"/>
  <c r="AW53" i="11" a="1"/>
  <c r="AX53" i="11"/>
  <c r="AX53" i="11" a="1"/>
  <c r="AY53" i="11"/>
  <c r="AY53" i="11" a="1"/>
  <c r="AZ53" i="11"/>
  <c r="AZ53" i="11" a="1"/>
  <c r="BA53" i="11"/>
  <c r="BA53" i="11" a="1"/>
  <c r="BB53" i="11"/>
  <c r="BB53" i="11" a="1"/>
  <c r="BC53" i="11"/>
  <c r="BC53" i="11" a="1"/>
  <c r="BD53" i="11"/>
  <c r="BD53" i="11" a="1"/>
  <c r="BE53" i="11"/>
  <c r="BE53" i="11" a="1"/>
  <c r="BF53" i="11"/>
  <c r="BF53" i="11" a="1"/>
  <c r="BG53" i="11"/>
  <c r="BG53" i="11" a="1"/>
  <c r="BH53" i="11"/>
  <c r="BH53" i="11" a="1"/>
  <c r="C54" i="11"/>
  <c r="D54" i="11"/>
  <c r="D54" i="11" a="1"/>
  <c r="E54" i="11"/>
  <c r="E54" i="11" a="1"/>
  <c r="F54" i="11"/>
  <c r="F54" i="11" a="1"/>
  <c r="G54" i="11"/>
  <c r="G54" i="11" a="1"/>
  <c r="H54" i="11"/>
  <c r="H54" i="11" a="1"/>
  <c r="I54" i="11"/>
  <c r="I54" i="11" a="1"/>
  <c r="J54" i="11"/>
  <c r="J54" i="11" a="1"/>
  <c r="K54" i="11"/>
  <c r="K54" i="11" a="1"/>
  <c r="L54" i="11"/>
  <c r="L54" i="11" a="1"/>
  <c r="M54" i="11"/>
  <c r="M54" i="11" a="1"/>
  <c r="N54" i="11"/>
  <c r="N54" i="11" a="1"/>
  <c r="O54" i="11"/>
  <c r="O54" i="11" a="1"/>
  <c r="P54" i="11"/>
  <c r="P54" i="11" a="1"/>
  <c r="Q54" i="11"/>
  <c r="Q54" i="11" a="1"/>
  <c r="R54" i="11"/>
  <c r="R54" i="11" a="1"/>
  <c r="S54" i="11"/>
  <c r="S54" i="11" a="1"/>
  <c r="T54" i="11"/>
  <c r="T54" i="11" a="1"/>
  <c r="U54" i="11"/>
  <c r="U54" i="11" a="1"/>
  <c r="V54" i="11"/>
  <c r="V54" i="11" a="1"/>
  <c r="W54" i="11"/>
  <c r="W54" i="11" a="1"/>
  <c r="X54" i="11"/>
  <c r="X54" i="11" a="1"/>
  <c r="Y54" i="11"/>
  <c r="Y54" i="11" a="1"/>
  <c r="Z54" i="11"/>
  <c r="Z54" i="11" a="1"/>
  <c r="AA54" i="11"/>
  <c r="AA54" i="11" a="1"/>
  <c r="AB54" i="11"/>
  <c r="AB54" i="11" a="1"/>
  <c r="AC54" i="11"/>
  <c r="AC54" i="11" a="1"/>
  <c r="AD54" i="11"/>
  <c r="AD54" i="11" a="1"/>
  <c r="AE54" i="11"/>
  <c r="AE54" i="11" a="1"/>
  <c r="AF54" i="11"/>
  <c r="AF54" i="11" a="1"/>
  <c r="AG54" i="11"/>
  <c r="AG54" i="11" a="1"/>
  <c r="AH54" i="11"/>
  <c r="AH54" i="11" a="1"/>
  <c r="AI54" i="11"/>
  <c r="AI54" i="11" a="1"/>
  <c r="AJ54" i="11"/>
  <c r="AJ54" i="11" a="1"/>
  <c r="AK54" i="11"/>
  <c r="AK54" i="11" a="1"/>
  <c r="AL54" i="11"/>
  <c r="AL54" i="11" a="1"/>
  <c r="AM54" i="11"/>
  <c r="AM54" i="11" a="1"/>
  <c r="AN54" i="11"/>
  <c r="AN54" i="11" a="1"/>
  <c r="AO54" i="11"/>
  <c r="AO54" i="11" a="1"/>
  <c r="AP54" i="11"/>
  <c r="AP54" i="11" a="1"/>
  <c r="AQ54" i="11"/>
  <c r="AQ54" i="11" a="1"/>
  <c r="AR54" i="11"/>
  <c r="AR54" i="11" a="1"/>
  <c r="AS54" i="11"/>
  <c r="AS54" i="11" a="1"/>
  <c r="AT54" i="11"/>
  <c r="AT54" i="11" a="1"/>
  <c r="AU54" i="11"/>
  <c r="AU54" i="11" a="1"/>
  <c r="AV54" i="11"/>
  <c r="AV54" i="11" a="1"/>
  <c r="AW54" i="11"/>
  <c r="AW54" i="11" a="1"/>
  <c r="AX54" i="11"/>
  <c r="AX54" i="11" a="1"/>
  <c r="AY54" i="11"/>
  <c r="AY54" i="11" a="1"/>
  <c r="AZ54" i="11"/>
  <c r="AZ54" i="11" a="1"/>
  <c r="BA54" i="11"/>
  <c r="BA54" i="11" a="1"/>
  <c r="BB54" i="11"/>
  <c r="BB54" i="11" a="1"/>
  <c r="BC54" i="11"/>
  <c r="BC54" i="11" a="1"/>
  <c r="BD54" i="11"/>
  <c r="BD54" i="11" a="1"/>
  <c r="BE54" i="11"/>
  <c r="BE54" i="11" a="1"/>
  <c r="BF54" i="11"/>
  <c r="BF54" i="11" a="1"/>
  <c r="BG54" i="11"/>
  <c r="BG54" i="11" a="1"/>
  <c r="BH54" i="11"/>
  <c r="BH54" i="11" a="1"/>
  <c r="C55" i="11"/>
  <c r="D55" i="11"/>
  <c r="D55" i="11" a="1"/>
  <c r="E55" i="11"/>
  <c r="E55" i="11" a="1"/>
  <c r="F55" i="11"/>
  <c r="F55" i="11" a="1"/>
  <c r="G55" i="11"/>
  <c r="G55" i="11" a="1"/>
  <c r="H55" i="11"/>
  <c r="H55" i="11" a="1"/>
  <c r="I55" i="11"/>
  <c r="I55" i="11" a="1"/>
  <c r="J55" i="11"/>
  <c r="J55" i="11" a="1"/>
  <c r="K55" i="11"/>
  <c r="K55" i="11" a="1"/>
  <c r="L55" i="11"/>
  <c r="L55" i="11" a="1"/>
  <c r="M55" i="11"/>
  <c r="M55" i="11" a="1"/>
  <c r="N55" i="11"/>
  <c r="N55" i="11" a="1"/>
  <c r="O55" i="11"/>
  <c r="O55" i="11" a="1"/>
  <c r="P55" i="11"/>
  <c r="P55" i="11" a="1"/>
  <c r="Q55" i="11"/>
  <c r="Q55" i="11" a="1"/>
  <c r="R55" i="11"/>
  <c r="R55" i="11" a="1"/>
  <c r="S55" i="11"/>
  <c r="S55" i="11" a="1"/>
  <c r="T55" i="11"/>
  <c r="T55" i="11" a="1"/>
  <c r="U55" i="11"/>
  <c r="U55" i="11" a="1"/>
  <c r="V55" i="11"/>
  <c r="V55" i="11" a="1"/>
  <c r="W55" i="11"/>
  <c r="W55" i="11" a="1"/>
  <c r="X55" i="11"/>
  <c r="X55" i="11" a="1"/>
  <c r="Y55" i="11"/>
  <c r="Y55" i="11" a="1"/>
  <c r="Z55" i="11"/>
  <c r="Z55" i="11" a="1"/>
  <c r="AA55" i="11"/>
  <c r="AA55" i="11" a="1"/>
  <c r="AB55" i="11"/>
  <c r="AB55" i="11" a="1"/>
  <c r="AC55" i="11"/>
  <c r="AC55" i="11" a="1"/>
  <c r="AD55" i="11"/>
  <c r="AD55" i="11" a="1"/>
  <c r="AE55" i="11"/>
  <c r="AE55" i="11" a="1"/>
  <c r="AF55" i="11"/>
  <c r="AF55" i="11" a="1"/>
  <c r="AG55" i="11"/>
  <c r="AG55" i="11" a="1"/>
  <c r="AH55" i="11"/>
  <c r="AH55" i="11" a="1"/>
  <c r="AI55" i="11"/>
  <c r="AI55" i="11" a="1"/>
  <c r="AJ55" i="11"/>
  <c r="AJ55" i="11" a="1"/>
  <c r="AK55" i="11"/>
  <c r="AK55" i="11" a="1"/>
  <c r="AL55" i="11"/>
  <c r="AL55" i="11" a="1"/>
  <c r="AM55" i="11"/>
  <c r="AM55" i="11" a="1"/>
  <c r="AN55" i="11"/>
  <c r="AN55" i="11" a="1"/>
  <c r="AO55" i="11"/>
  <c r="AO55" i="11" a="1"/>
  <c r="AP55" i="11"/>
  <c r="AP55" i="11" a="1"/>
  <c r="AQ55" i="11"/>
  <c r="AQ55" i="11" a="1"/>
  <c r="AR55" i="11"/>
  <c r="AR55" i="11" a="1"/>
  <c r="AS55" i="11"/>
  <c r="AS55" i="11" a="1"/>
  <c r="AT55" i="11"/>
  <c r="AT55" i="11" a="1"/>
  <c r="AU55" i="11"/>
  <c r="AU55" i="11" a="1"/>
  <c r="AV55" i="11"/>
  <c r="AV55" i="11" a="1"/>
  <c r="AW55" i="11"/>
  <c r="AW55" i="11" a="1"/>
  <c r="AX55" i="11"/>
  <c r="AX55" i="11" a="1"/>
  <c r="AY55" i="11"/>
  <c r="AY55" i="11" a="1"/>
  <c r="AZ55" i="11"/>
  <c r="AZ55" i="11" a="1"/>
  <c r="BA55" i="11"/>
  <c r="BA55" i="11" a="1"/>
  <c r="BB55" i="11"/>
  <c r="BB55" i="11" a="1"/>
  <c r="BC55" i="11"/>
  <c r="BC55" i="11" a="1"/>
  <c r="BD55" i="11"/>
  <c r="BD55" i="11" a="1"/>
  <c r="BE55" i="11"/>
  <c r="BE55" i="11" a="1"/>
  <c r="BF55" i="11"/>
  <c r="BF55" i="11" a="1"/>
  <c r="BG55" i="11"/>
  <c r="BG55" i="11" a="1"/>
  <c r="BH55" i="11"/>
  <c r="BH55" i="11" a="1"/>
  <c r="C56" i="11"/>
  <c r="D56" i="11"/>
  <c r="D56" i="11" a="1"/>
  <c r="E56" i="11"/>
  <c r="E56" i="11" a="1"/>
  <c r="F56" i="11"/>
  <c r="F56" i="11" a="1"/>
  <c r="G56" i="11"/>
  <c r="G56" i="11" a="1"/>
  <c r="H56" i="11"/>
  <c r="H56" i="11" a="1"/>
  <c r="I56" i="11"/>
  <c r="I56" i="11" a="1"/>
  <c r="J56" i="11"/>
  <c r="J56" i="11" a="1"/>
  <c r="K56" i="11"/>
  <c r="K56" i="11" a="1"/>
  <c r="L56" i="11"/>
  <c r="L56" i="11" a="1"/>
  <c r="M56" i="11"/>
  <c r="M56" i="11" a="1"/>
  <c r="N56" i="11"/>
  <c r="N56" i="11" a="1"/>
  <c r="O56" i="11"/>
  <c r="O56" i="11" a="1"/>
  <c r="P56" i="11"/>
  <c r="P56" i="11" a="1"/>
  <c r="Q56" i="11"/>
  <c r="Q56" i="11" a="1"/>
  <c r="R56" i="11"/>
  <c r="R56" i="11" a="1"/>
  <c r="S56" i="11"/>
  <c r="S56" i="11" a="1"/>
  <c r="T56" i="11"/>
  <c r="T56" i="11" a="1"/>
  <c r="U56" i="11"/>
  <c r="U56" i="11" a="1"/>
  <c r="V56" i="11"/>
  <c r="V56" i="11" a="1"/>
  <c r="W56" i="11"/>
  <c r="W56" i="11" a="1"/>
  <c r="X56" i="11"/>
  <c r="X56" i="11" a="1"/>
  <c r="Y56" i="11"/>
  <c r="Y56" i="11" a="1"/>
  <c r="Z56" i="11"/>
  <c r="Z56" i="11" a="1"/>
  <c r="AA56" i="11"/>
  <c r="AA56" i="11" a="1"/>
  <c r="AB56" i="11"/>
  <c r="AB56" i="11" a="1"/>
  <c r="AC56" i="11"/>
  <c r="AC56" i="11" a="1"/>
  <c r="AD56" i="11"/>
  <c r="AD56" i="11" a="1"/>
  <c r="AE56" i="11"/>
  <c r="AE56" i="11" a="1"/>
  <c r="AF56" i="11"/>
  <c r="AF56" i="11" a="1"/>
  <c r="AG56" i="11"/>
  <c r="AG56" i="11" a="1"/>
  <c r="AH56" i="11"/>
  <c r="AH56" i="11" a="1"/>
  <c r="AI56" i="11"/>
  <c r="AI56" i="11" a="1"/>
  <c r="AJ56" i="11"/>
  <c r="AJ56" i="11" a="1"/>
  <c r="AK56" i="11"/>
  <c r="AK56" i="11" a="1"/>
  <c r="AL56" i="11"/>
  <c r="AL56" i="11" a="1"/>
  <c r="AM56" i="11"/>
  <c r="AM56" i="11" a="1"/>
  <c r="AN56" i="11"/>
  <c r="AN56" i="11" a="1"/>
  <c r="AO56" i="11"/>
  <c r="AO56" i="11" a="1"/>
  <c r="AP56" i="11"/>
  <c r="AP56" i="11" a="1"/>
  <c r="AQ56" i="11"/>
  <c r="AQ56" i="11" a="1"/>
  <c r="AR56" i="11"/>
  <c r="AR56" i="11" a="1"/>
  <c r="AS56" i="11"/>
  <c r="AS56" i="11" a="1"/>
  <c r="AT56" i="11"/>
  <c r="AT56" i="11" a="1"/>
  <c r="AU56" i="11"/>
  <c r="AU56" i="11" a="1"/>
  <c r="AV56" i="11"/>
  <c r="AV56" i="11" a="1"/>
  <c r="AW56" i="11"/>
  <c r="AW56" i="11" a="1"/>
  <c r="AX56" i="11"/>
  <c r="AX56" i="11" a="1"/>
  <c r="AY56" i="11"/>
  <c r="AY56" i="11" a="1"/>
  <c r="AZ56" i="11"/>
  <c r="AZ56" i="11" a="1"/>
  <c r="BA56" i="11"/>
  <c r="BA56" i="11" a="1"/>
  <c r="BB56" i="11"/>
  <c r="BB56" i="11" a="1"/>
  <c r="BC56" i="11"/>
  <c r="BC56" i="11" a="1"/>
  <c r="BD56" i="11"/>
  <c r="BD56" i="11" a="1"/>
  <c r="BE56" i="11"/>
  <c r="BE56" i="11" a="1"/>
  <c r="BF56" i="11"/>
  <c r="BF56" i="11" a="1"/>
  <c r="BG56" i="11"/>
  <c r="BG56" i="11" a="1"/>
  <c r="BH56" i="11"/>
  <c r="BH56" i="11" a="1"/>
  <c r="C57" i="11"/>
  <c r="D57" i="11"/>
  <c r="D57" i="11" a="1"/>
  <c r="E57" i="11"/>
  <c r="E57" i="11" a="1"/>
  <c r="F57" i="11"/>
  <c r="F57" i="11" a="1"/>
  <c r="G57" i="11"/>
  <c r="G57" i="11" a="1"/>
  <c r="H57" i="11"/>
  <c r="H57" i="11" a="1"/>
  <c r="I57" i="11"/>
  <c r="I57" i="11" a="1"/>
  <c r="J57" i="11"/>
  <c r="J57" i="11" a="1"/>
  <c r="K57" i="11"/>
  <c r="K57" i="11" a="1"/>
  <c r="L57" i="11"/>
  <c r="L57" i="11" a="1"/>
  <c r="M57" i="11"/>
  <c r="M57" i="11" a="1"/>
  <c r="N57" i="11"/>
  <c r="N57" i="11" a="1"/>
  <c r="O57" i="11"/>
  <c r="O57" i="11" a="1"/>
  <c r="P57" i="11"/>
  <c r="P57" i="11" a="1"/>
  <c r="Q57" i="11"/>
  <c r="Q57" i="11" a="1"/>
  <c r="R57" i="11"/>
  <c r="R57" i="11" a="1"/>
  <c r="S57" i="11"/>
  <c r="S57" i="11" a="1"/>
  <c r="T57" i="11"/>
  <c r="T57" i="11" a="1"/>
  <c r="U57" i="11"/>
  <c r="U57" i="11" a="1"/>
  <c r="V57" i="11"/>
  <c r="V57" i="11" a="1"/>
  <c r="W57" i="11"/>
  <c r="W57" i="11" a="1"/>
  <c r="X57" i="11"/>
  <c r="X57" i="11" a="1"/>
  <c r="Y57" i="11"/>
  <c r="Y57" i="11" a="1"/>
  <c r="Z57" i="11"/>
  <c r="Z57" i="11" a="1"/>
  <c r="AA57" i="11"/>
  <c r="AA57" i="11" a="1"/>
  <c r="AB57" i="11"/>
  <c r="AB57" i="11" a="1"/>
  <c r="AC57" i="11"/>
  <c r="AC57" i="11" a="1"/>
  <c r="AD57" i="11"/>
  <c r="AD57" i="11" a="1"/>
  <c r="AE57" i="11"/>
  <c r="AE57" i="11" a="1"/>
  <c r="AF57" i="11"/>
  <c r="AF57" i="11" a="1"/>
  <c r="AG57" i="11"/>
  <c r="AG57" i="11" a="1"/>
  <c r="AH57" i="11"/>
  <c r="AH57" i="11" a="1"/>
  <c r="AI57" i="11"/>
  <c r="AI57" i="11" a="1"/>
  <c r="AJ57" i="11"/>
  <c r="AJ57" i="11" a="1"/>
  <c r="AK57" i="11"/>
  <c r="AK57" i="11" a="1"/>
  <c r="AL57" i="11"/>
  <c r="AL57" i="11" a="1"/>
  <c r="AM57" i="11"/>
  <c r="AM57" i="11" a="1"/>
  <c r="AN57" i="11"/>
  <c r="AN57" i="11" a="1"/>
  <c r="AO57" i="11"/>
  <c r="AO57" i="11" a="1"/>
  <c r="AP57" i="11"/>
  <c r="AP57" i="11" a="1"/>
  <c r="AQ57" i="11"/>
  <c r="AQ57" i="11" a="1"/>
  <c r="AR57" i="11"/>
  <c r="AR57" i="11" a="1"/>
  <c r="AS57" i="11"/>
  <c r="AS57" i="11" a="1"/>
  <c r="AT57" i="11"/>
  <c r="AT57" i="11" a="1"/>
  <c r="AU57" i="11"/>
  <c r="AU57" i="11" a="1"/>
  <c r="AV57" i="11"/>
  <c r="AV57" i="11" a="1"/>
  <c r="AW57" i="11"/>
  <c r="AW57" i="11" a="1"/>
  <c r="AX57" i="11"/>
  <c r="AX57" i="11" a="1"/>
  <c r="AY57" i="11"/>
  <c r="AY57" i="11" a="1"/>
  <c r="AZ57" i="11"/>
  <c r="AZ57" i="11" a="1"/>
  <c r="BA57" i="11"/>
  <c r="BA57" i="11" a="1"/>
  <c r="BB57" i="11"/>
  <c r="BB57" i="11" a="1"/>
  <c r="BC57" i="11"/>
  <c r="BC57" i="11" a="1"/>
  <c r="BD57" i="11"/>
  <c r="BD57" i="11" a="1"/>
  <c r="BE57" i="11"/>
  <c r="BE57" i="11" a="1"/>
  <c r="BF57" i="11"/>
  <c r="BF57" i="11" a="1"/>
  <c r="BG57" i="11"/>
  <c r="BG57" i="11" a="1"/>
  <c r="BH57" i="11"/>
  <c r="BH57" i="11" a="1"/>
  <c r="C58" i="11"/>
  <c r="D58" i="11"/>
  <c r="D58" i="11" a="1"/>
  <c r="E58" i="11"/>
  <c r="E58" i="11" a="1"/>
  <c r="F58" i="11"/>
  <c r="F58" i="11" a="1"/>
  <c r="G58" i="11"/>
  <c r="G58" i="11" a="1"/>
  <c r="H58" i="11"/>
  <c r="H58" i="11" a="1"/>
  <c r="I58" i="11"/>
  <c r="I58" i="11" a="1"/>
  <c r="J58" i="11"/>
  <c r="J58" i="11" a="1"/>
  <c r="K58" i="11"/>
  <c r="K58" i="11" a="1"/>
  <c r="L58" i="11"/>
  <c r="L58" i="11" a="1"/>
  <c r="M58" i="11"/>
  <c r="M58" i="11" a="1"/>
  <c r="N58" i="11"/>
  <c r="N58" i="11" a="1"/>
  <c r="O58" i="11"/>
  <c r="O58" i="11" a="1"/>
  <c r="P58" i="11"/>
  <c r="P58" i="11" a="1"/>
  <c r="Q58" i="11"/>
  <c r="Q58" i="11" a="1"/>
  <c r="R58" i="11"/>
  <c r="R58" i="11" a="1"/>
  <c r="S58" i="11"/>
  <c r="S58" i="11" a="1"/>
  <c r="T58" i="11"/>
  <c r="T58" i="11" a="1"/>
  <c r="U58" i="11"/>
  <c r="U58" i="11" a="1"/>
  <c r="V58" i="11"/>
  <c r="V58" i="11" a="1"/>
  <c r="W58" i="11"/>
  <c r="W58" i="11" a="1"/>
  <c r="X58" i="11"/>
  <c r="X58" i="11" a="1"/>
  <c r="Y58" i="11"/>
  <c r="Y58" i="11" a="1"/>
  <c r="Z58" i="11"/>
  <c r="Z58" i="11" a="1"/>
  <c r="AA58" i="11"/>
  <c r="AA58" i="11" a="1"/>
  <c r="AB58" i="11"/>
  <c r="AB58" i="11" a="1"/>
  <c r="AC58" i="11"/>
  <c r="AC58" i="11" a="1"/>
  <c r="AD58" i="11"/>
  <c r="AD58" i="11" a="1"/>
  <c r="AE58" i="11"/>
  <c r="AE58" i="11" a="1"/>
  <c r="AF58" i="11"/>
  <c r="AF58" i="11" a="1"/>
  <c r="AG58" i="11"/>
  <c r="AG58" i="11" a="1"/>
  <c r="AH58" i="11"/>
  <c r="AH58" i="11" a="1"/>
  <c r="AI58" i="11"/>
  <c r="AI58" i="11" a="1"/>
  <c r="AJ58" i="11"/>
  <c r="AJ58" i="11" a="1"/>
  <c r="AK58" i="11"/>
  <c r="AK58" i="11" a="1"/>
  <c r="AL58" i="11"/>
  <c r="AL58" i="11" a="1"/>
  <c r="AM58" i="11"/>
  <c r="AM58" i="11" a="1"/>
  <c r="AN58" i="11"/>
  <c r="AN58" i="11" a="1"/>
  <c r="AO58" i="11"/>
  <c r="AO58" i="11" a="1"/>
  <c r="AP58" i="11"/>
  <c r="AP58" i="11" a="1"/>
  <c r="AQ58" i="11"/>
  <c r="AQ58" i="11" a="1"/>
  <c r="AR58" i="11"/>
  <c r="AR58" i="11" a="1"/>
  <c r="AS58" i="11"/>
  <c r="AS58" i="11" a="1"/>
  <c r="AT58" i="11"/>
  <c r="AT58" i="11" a="1"/>
  <c r="AU58" i="11"/>
  <c r="AU58" i="11" a="1"/>
  <c r="AV58" i="11"/>
  <c r="AV58" i="11" a="1"/>
  <c r="AW58" i="11"/>
  <c r="AW58" i="11" a="1"/>
  <c r="AX58" i="11"/>
  <c r="AX58" i="11" a="1"/>
  <c r="AY58" i="11"/>
  <c r="AY58" i="11" a="1"/>
  <c r="AZ58" i="11"/>
  <c r="AZ58" i="11" a="1"/>
  <c r="BA58" i="11"/>
  <c r="BA58" i="11" a="1"/>
  <c r="BB58" i="11"/>
  <c r="BB58" i="11" a="1"/>
  <c r="BC58" i="11"/>
  <c r="BC58" i="11" a="1"/>
  <c r="BD58" i="11"/>
  <c r="BD58" i="11" a="1"/>
  <c r="BE58" i="11"/>
  <c r="BE58" i="11" a="1"/>
  <c r="BF58" i="11"/>
  <c r="BF58" i="11" a="1"/>
  <c r="BG58" i="11"/>
  <c r="BG58" i="11" a="1"/>
  <c r="BH58" i="11"/>
  <c r="BH58" i="11" a="1"/>
  <c r="C59" i="11"/>
  <c r="D59" i="11"/>
  <c r="D59" i="11" a="1"/>
  <c r="E59" i="11"/>
  <c r="E59" i="11" a="1"/>
  <c r="F59" i="11"/>
  <c r="F59" i="11" a="1"/>
  <c r="G59" i="11"/>
  <c r="G59" i="11" a="1"/>
  <c r="H59" i="11"/>
  <c r="H59" i="11" a="1"/>
  <c r="I59" i="11"/>
  <c r="I59" i="11" a="1"/>
  <c r="J59" i="11"/>
  <c r="J59" i="11" a="1"/>
  <c r="K59" i="11"/>
  <c r="K59" i="11" a="1"/>
  <c r="L59" i="11"/>
  <c r="L59" i="11" a="1"/>
  <c r="M59" i="11"/>
  <c r="M59" i="11" a="1"/>
  <c r="N59" i="11"/>
  <c r="N59" i="11" a="1"/>
  <c r="O59" i="11"/>
  <c r="O59" i="11" a="1"/>
  <c r="P59" i="11"/>
  <c r="P59" i="11" a="1"/>
  <c r="Q59" i="11"/>
  <c r="Q59" i="11" a="1"/>
  <c r="R59" i="11"/>
  <c r="R59" i="11" a="1"/>
  <c r="S59" i="11"/>
  <c r="S59" i="11" a="1"/>
  <c r="T59" i="11"/>
  <c r="T59" i="11" a="1"/>
  <c r="U59" i="11"/>
  <c r="U59" i="11" a="1"/>
  <c r="V59" i="11"/>
  <c r="V59" i="11" a="1"/>
  <c r="W59" i="11"/>
  <c r="W59" i="11" a="1"/>
  <c r="X59" i="11"/>
  <c r="X59" i="11" a="1"/>
  <c r="Y59" i="11"/>
  <c r="Y59" i="11" a="1"/>
  <c r="Z59" i="11"/>
  <c r="Z59" i="11" a="1"/>
  <c r="AA59" i="11"/>
  <c r="AA59" i="11" a="1"/>
  <c r="AB59" i="11"/>
  <c r="AB59" i="11" a="1"/>
  <c r="AC59" i="11"/>
  <c r="AC59" i="11" a="1"/>
  <c r="AD59" i="11"/>
  <c r="AD59" i="11" a="1"/>
  <c r="AE59" i="11"/>
  <c r="AE59" i="11" a="1"/>
  <c r="AF59" i="11"/>
  <c r="AF59" i="11" a="1"/>
  <c r="AG59" i="11"/>
  <c r="AG59" i="11" a="1"/>
  <c r="AH59" i="11"/>
  <c r="AH59" i="11" a="1"/>
  <c r="AI59" i="11"/>
  <c r="AI59" i="11" a="1"/>
  <c r="AJ59" i="11"/>
  <c r="AJ59" i="11" a="1"/>
  <c r="AK59" i="11"/>
  <c r="AK59" i="11" a="1"/>
  <c r="AL59" i="11"/>
  <c r="AL59" i="11" a="1"/>
  <c r="AM59" i="11"/>
  <c r="AM59" i="11" a="1"/>
  <c r="AN59" i="11"/>
  <c r="AN59" i="11" a="1"/>
  <c r="AO59" i="11"/>
  <c r="AO59" i="11" a="1"/>
  <c r="AP59" i="11"/>
  <c r="AP59" i="11" a="1"/>
  <c r="AQ59" i="11"/>
  <c r="AQ59" i="11" a="1"/>
  <c r="AR59" i="11"/>
  <c r="AR59" i="11" a="1"/>
  <c r="AS59" i="11"/>
  <c r="AS59" i="11" a="1"/>
  <c r="AT59" i="11"/>
  <c r="AT59" i="11" a="1"/>
  <c r="AU59" i="11"/>
  <c r="AU59" i="11" a="1"/>
  <c r="AV59" i="11"/>
  <c r="AV59" i="11" a="1"/>
  <c r="AW59" i="11"/>
  <c r="AW59" i="11" a="1"/>
  <c r="AX59" i="11"/>
  <c r="AX59" i="11" a="1"/>
  <c r="AY59" i="11"/>
  <c r="AY59" i="11" a="1"/>
  <c r="AZ59" i="11"/>
  <c r="AZ59" i="11" a="1"/>
  <c r="BA59" i="11"/>
  <c r="BA59" i="11" a="1"/>
  <c r="BB59" i="11"/>
  <c r="BB59" i="11" a="1"/>
  <c r="BC59" i="11"/>
  <c r="BC59" i="11" a="1"/>
  <c r="BD59" i="11"/>
  <c r="BD59" i="11" a="1"/>
  <c r="BE59" i="11"/>
  <c r="BE59" i="11" a="1"/>
  <c r="BF59" i="11"/>
  <c r="BF59" i="11" a="1"/>
  <c r="BG59" i="11"/>
  <c r="BG59" i="11" a="1"/>
  <c r="BH59" i="11"/>
  <c r="BH59" i="11" a="1"/>
  <c r="C60" i="11"/>
  <c r="D60" i="11"/>
  <c r="D60" i="11" a="1"/>
  <c r="E60" i="11"/>
  <c r="E60" i="11" a="1"/>
  <c r="F60" i="11"/>
  <c r="F60" i="11" a="1"/>
  <c r="G60" i="11"/>
  <c r="G60" i="11" a="1"/>
  <c r="H60" i="11"/>
  <c r="H60" i="11" a="1"/>
  <c r="I60" i="11"/>
  <c r="I60" i="11" a="1"/>
  <c r="J60" i="11"/>
  <c r="J60" i="11" a="1"/>
  <c r="K60" i="11"/>
  <c r="K60" i="11" a="1"/>
  <c r="L60" i="11"/>
  <c r="L60" i="11" a="1"/>
  <c r="M60" i="11"/>
  <c r="M60" i="11" a="1"/>
  <c r="N60" i="11"/>
  <c r="N60" i="11" a="1"/>
  <c r="O60" i="11"/>
  <c r="O60" i="11" a="1"/>
  <c r="P60" i="11"/>
  <c r="P60" i="11" a="1"/>
  <c r="Q60" i="11"/>
  <c r="Q60" i="11" a="1"/>
  <c r="R60" i="11"/>
  <c r="R60" i="11" a="1"/>
  <c r="S60" i="11"/>
  <c r="S60" i="11" a="1"/>
  <c r="T60" i="11"/>
  <c r="T60" i="11" a="1"/>
  <c r="U60" i="11"/>
  <c r="U60" i="11" a="1"/>
  <c r="V60" i="11"/>
  <c r="V60" i="11" a="1"/>
  <c r="W60" i="11"/>
  <c r="W60" i="11" a="1"/>
  <c r="X60" i="11"/>
  <c r="X60" i="11" a="1"/>
  <c r="Y60" i="11"/>
  <c r="Y60" i="11" a="1"/>
  <c r="Z60" i="11"/>
  <c r="Z60" i="11" a="1"/>
  <c r="AA60" i="11"/>
  <c r="AA60" i="11" a="1"/>
  <c r="AB60" i="11"/>
  <c r="AB60" i="11" a="1"/>
  <c r="AC60" i="11"/>
  <c r="AC60" i="11" a="1"/>
  <c r="AD60" i="11"/>
  <c r="AD60" i="11" a="1"/>
  <c r="AE60" i="11"/>
  <c r="AE60" i="11" a="1"/>
  <c r="AF60" i="11"/>
  <c r="AF60" i="11" a="1"/>
  <c r="AG60" i="11"/>
  <c r="AG60" i="11" a="1"/>
  <c r="AH60" i="11"/>
  <c r="AH60" i="11" a="1"/>
  <c r="AI60" i="11"/>
  <c r="AI60" i="11" a="1"/>
  <c r="AJ60" i="11"/>
  <c r="AJ60" i="11" a="1"/>
  <c r="AK60" i="11"/>
  <c r="AK60" i="11" a="1"/>
  <c r="AL60" i="11"/>
  <c r="AL60" i="11" a="1"/>
  <c r="AM60" i="11"/>
  <c r="AM60" i="11" a="1"/>
  <c r="AN60" i="11"/>
  <c r="AN60" i="11" a="1"/>
  <c r="AO60" i="11"/>
  <c r="AO60" i="11" a="1"/>
  <c r="AP60" i="11"/>
  <c r="AP60" i="11" a="1"/>
  <c r="AQ60" i="11"/>
  <c r="AQ60" i="11" a="1"/>
  <c r="AR60" i="11"/>
  <c r="AR60" i="11" a="1"/>
  <c r="AS60" i="11"/>
  <c r="AS60" i="11" a="1"/>
  <c r="AT60" i="11"/>
  <c r="AT60" i="11" a="1"/>
  <c r="AU60" i="11"/>
  <c r="AU60" i="11" a="1"/>
  <c r="AV60" i="11"/>
  <c r="AV60" i="11" a="1"/>
  <c r="AW60" i="11"/>
  <c r="AW60" i="11" a="1"/>
  <c r="AX60" i="11"/>
  <c r="AX60" i="11" a="1"/>
  <c r="AY60" i="11"/>
  <c r="AY60" i="11" a="1"/>
  <c r="AZ60" i="11"/>
  <c r="AZ60" i="11" a="1"/>
  <c r="BA60" i="11"/>
  <c r="BA60" i="11" a="1"/>
  <c r="BB60" i="11"/>
  <c r="BB60" i="11" a="1"/>
  <c r="BC60" i="11"/>
  <c r="BC60" i="11" a="1"/>
  <c r="BD60" i="11"/>
  <c r="BD60" i="11" a="1"/>
  <c r="BE60" i="11"/>
  <c r="BE60" i="11" a="1"/>
  <c r="BF60" i="11"/>
  <c r="BF60" i="11" a="1"/>
  <c r="BG60" i="11"/>
  <c r="BG60" i="11" a="1"/>
  <c r="BH60" i="11"/>
  <c r="BH60" i="11" a="1"/>
  <c r="C61" i="11"/>
  <c r="D61" i="11"/>
  <c r="D61" i="11" a="1"/>
  <c r="E61" i="11"/>
  <c r="E61" i="11" a="1"/>
  <c r="F61" i="11"/>
  <c r="F61" i="11" a="1"/>
  <c r="G61" i="11"/>
  <c r="G61" i="11" a="1"/>
  <c r="H61" i="11"/>
  <c r="H61" i="11" a="1"/>
  <c r="I61" i="11"/>
  <c r="I61" i="11" a="1"/>
  <c r="J61" i="11"/>
  <c r="J61" i="11" a="1"/>
  <c r="K61" i="11"/>
  <c r="K61" i="11" a="1"/>
  <c r="L61" i="11"/>
  <c r="L61" i="11" a="1"/>
  <c r="M61" i="11"/>
  <c r="M61" i="11" a="1"/>
  <c r="N61" i="11"/>
  <c r="N61" i="11" a="1"/>
  <c r="O61" i="11"/>
  <c r="O61" i="11" a="1"/>
  <c r="P61" i="11"/>
  <c r="P61" i="11" a="1"/>
  <c r="Q61" i="11"/>
  <c r="Q61" i="11" a="1"/>
  <c r="R61" i="11"/>
  <c r="R61" i="11" a="1"/>
  <c r="S61" i="11"/>
  <c r="S61" i="11" a="1"/>
  <c r="T61" i="11"/>
  <c r="T61" i="11" a="1"/>
  <c r="U61" i="11"/>
  <c r="U61" i="11" a="1"/>
  <c r="V61" i="11"/>
  <c r="V61" i="11" a="1"/>
  <c r="W61" i="11"/>
  <c r="W61" i="11" a="1"/>
  <c r="X61" i="11"/>
  <c r="X61" i="11" a="1"/>
  <c r="Y61" i="11"/>
  <c r="Y61" i="11" a="1"/>
  <c r="Z61" i="11"/>
  <c r="Z61" i="11" a="1"/>
  <c r="AA61" i="11"/>
  <c r="AA61" i="11" a="1"/>
  <c r="AB61" i="11"/>
  <c r="AB61" i="11" a="1"/>
  <c r="AC61" i="11"/>
  <c r="AC61" i="11" a="1"/>
  <c r="AD61" i="11"/>
  <c r="AD61" i="11" a="1"/>
  <c r="AE61" i="11"/>
  <c r="AE61" i="11" a="1"/>
  <c r="AF61" i="11"/>
  <c r="AF61" i="11" a="1"/>
  <c r="AG61" i="11"/>
  <c r="AG61" i="11" a="1"/>
  <c r="AH61" i="11"/>
  <c r="AH61" i="11" a="1"/>
  <c r="AI61" i="11"/>
  <c r="AI61" i="11" a="1"/>
  <c r="AJ61" i="11"/>
  <c r="AJ61" i="11" a="1"/>
  <c r="AK61" i="11"/>
  <c r="AK61" i="11" a="1"/>
  <c r="AL61" i="11"/>
  <c r="AL61" i="11" a="1"/>
  <c r="AM61" i="11"/>
  <c r="AM61" i="11" a="1"/>
  <c r="AN61" i="11"/>
  <c r="AN61" i="11" a="1"/>
  <c r="AO61" i="11"/>
  <c r="AO61" i="11" a="1"/>
  <c r="AP61" i="11"/>
  <c r="AP61" i="11" a="1"/>
  <c r="AQ61" i="11"/>
  <c r="AQ61" i="11" a="1"/>
  <c r="AR61" i="11"/>
  <c r="AR61" i="11" a="1"/>
  <c r="AS61" i="11"/>
  <c r="AS61" i="11" a="1"/>
  <c r="AT61" i="11"/>
  <c r="AT61" i="11" a="1"/>
  <c r="AU61" i="11"/>
  <c r="AU61" i="11" a="1"/>
  <c r="AV61" i="11"/>
  <c r="AV61" i="11" a="1"/>
  <c r="AW61" i="11"/>
  <c r="AW61" i="11" a="1"/>
  <c r="AX61" i="11"/>
  <c r="AX61" i="11" a="1"/>
  <c r="AY61" i="11"/>
  <c r="AY61" i="11" a="1"/>
  <c r="AZ61" i="11"/>
  <c r="AZ61" i="11" a="1"/>
  <c r="BA61" i="11"/>
  <c r="BA61" i="11" a="1"/>
  <c r="BB61" i="11"/>
  <c r="BB61" i="11" a="1"/>
  <c r="BC61" i="11"/>
  <c r="BC61" i="11" a="1"/>
  <c r="BD61" i="11"/>
  <c r="BD61" i="11" a="1"/>
  <c r="BE61" i="11"/>
  <c r="BE61" i="11" a="1"/>
  <c r="BF61" i="11"/>
  <c r="BF61" i="11" a="1"/>
  <c r="BG61" i="11"/>
  <c r="BG61" i="11" a="1"/>
  <c r="BH61" i="11"/>
  <c r="BH61" i="11" a="1"/>
  <c r="C62" i="11"/>
  <c r="D62" i="11"/>
  <c r="D62" i="11" a="1"/>
  <c r="E62" i="11"/>
  <c r="E62" i="11" a="1"/>
  <c r="F62" i="11"/>
  <c r="F62" i="11" a="1"/>
  <c r="G62" i="11"/>
  <c r="G62" i="11" a="1"/>
  <c r="H62" i="11"/>
  <c r="H62" i="11" a="1"/>
  <c r="I62" i="11"/>
  <c r="I62" i="11" a="1"/>
  <c r="J62" i="11"/>
  <c r="J62" i="11" a="1"/>
  <c r="K62" i="11"/>
  <c r="K62" i="11" a="1"/>
  <c r="L62" i="11"/>
  <c r="L62" i="11" a="1"/>
  <c r="M62" i="11"/>
  <c r="M62" i="11" a="1"/>
  <c r="N62" i="11"/>
  <c r="N62" i="11" a="1"/>
  <c r="O62" i="11"/>
  <c r="O62" i="11" a="1"/>
  <c r="P62" i="11"/>
  <c r="P62" i="11" a="1"/>
  <c r="Q62" i="11"/>
  <c r="Q62" i="11" a="1"/>
  <c r="R62" i="11"/>
  <c r="R62" i="11" a="1"/>
  <c r="S62" i="11"/>
  <c r="S62" i="11" a="1"/>
  <c r="T62" i="11"/>
  <c r="T62" i="11" a="1"/>
  <c r="U62" i="11"/>
  <c r="U62" i="11" a="1"/>
  <c r="V62" i="11"/>
  <c r="V62" i="11" a="1"/>
  <c r="W62" i="11"/>
  <c r="W62" i="11" a="1"/>
  <c r="X62" i="11"/>
  <c r="X62" i="11" a="1"/>
  <c r="Y62" i="11"/>
  <c r="Y62" i="11" a="1"/>
  <c r="Z62" i="11"/>
  <c r="Z62" i="11" a="1"/>
  <c r="AA62" i="11"/>
  <c r="AA62" i="11" a="1"/>
  <c r="AB62" i="11"/>
  <c r="AB62" i="11" a="1"/>
  <c r="AC62" i="11"/>
  <c r="AC62" i="11" a="1"/>
  <c r="AD62" i="11"/>
  <c r="AD62" i="11" a="1"/>
  <c r="AE62" i="11"/>
  <c r="AE62" i="11" a="1"/>
  <c r="AF62" i="11"/>
  <c r="AF62" i="11" a="1"/>
  <c r="AG62" i="11"/>
  <c r="AG62" i="11" a="1"/>
  <c r="AH62" i="11"/>
  <c r="AH62" i="11" a="1"/>
  <c r="AI62" i="11"/>
  <c r="AI62" i="11" a="1"/>
  <c r="AJ62" i="11"/>
  <c r="AJ62" i="11" a="1"/>
  <c r="AK62" i="11"/>
  <c r="AK62" i="11" a="1"/>
  <c r="AL62" i="11"/>
  <c r="AL62" i="11" a="1"/>
  <c r="AM62" i="11"/>
  <c r="AM62" i="11" a="1"/>
  <c r="AN62" i="11"/>
  <c r="AN62" i="11" a="1"/>
  <c r="AO62" i="11"/>
  <c r="AO62" i="11" a="1"/>
  <c r="AP62" i="11"/>
  <c r="AP62" i="11" a="1"/>
  <c r="AQ62" i="11"/>
  <c r="AQ62" i="11" a="1"/>
  <c r="AR62" i="11"/>
  <c r="AR62" i="11" a="1"/>
  <c r="AS62" i="11"/>
  <c r="AS62" i="11" a="1"/>
  <c r="AT62" i="11"/>
  <c r="AT62" i="11" a="1"/>
  <c r="AU62" i="11"/>
  <c r="AU62" i="11" a="1"/>
  <c r="AV62" i="11"/>
  <c r="AV62" i="11" a="1"/>
  <c r="AW62" i="11"/>
  <c r="AW62" i="11" a="1"/>
  <c r="AX62" i="11"/>
  <c r="AX62" i="11" a="1"/>
  <c r="AY62" i="11"/>
  <c r="AY62" i="11" a="1"/>
  <c r="AZ62" i="11"/>
  <c r="AZ62" i="11" a="1"/>
  <c r="BA62" i="11"/>
  <c r="BA62" i="11" a="1"/>
  <c r="BB62" i="11"/>
  <c r="BB62" i="11" a="1"/>
  <c r="BC62" i="11"/>
  <c r="BC62" i="11" a="1"/>
  <c r="BD62" i="11"/>
  <c r="BD62" i="11" a="1"/>
  <c r="BE62" i="11"/>
  <c r="BE62" i="11" a="1"/>
  <c r="BF62" i="11"/>
  <c r="BF62" i="11" a="1"/>
  <c r="BG62" i="11"/>
  <c r="BG62" i="11" a="1"/>
  <c r="BH62" i="11"/>
  <c r="BH62" i="11" a="1"/>
  <c r="C63" i="11"/>
  <c r="D63" i="11"/>
  <c r="D63" i="11" a="1"/>
  <c r="E63" i="11"/>
  <c r="E63" i="11" a="1"/>
  <c r="F63" i="11"/>
  <c r="F63" i="11" a="1"/>
  <c r="G63" i="11"/>
  <c r="G63" i="11" a="1"/>
  <c r="H63" i="11"/>
  <c r="H63" i="11" a="1"/>
  <c r="I63" i="11"/>
  <c r="I63" i="11" a="1"/>
  <c r="J63" i="11"/>
  <c r="J63" i="11" a="1"/>
  <c r="K63" i="11"/>
  <c r="K63" i="11" a="1"/>
  <c r="L63" i="11"/>
  <c r="L63" i="11" a="1"/>
  <c r="M63" i="11"/>
  <c r="M63" i="11" a="1"/>
  <c r="N63" i="11"/>
  <c r="N63" i="11" a="1"/>
  <c r="O63" i="11"/>
  <c r="O63" i="11" a="1"/>
  <c r="P63" i="11"/>
  <c r="P63" i="11" a="1"/>
  <c r="Q63" i="11"/>
  <c r="Q63" i="11" a="1"/>
  <c r="R63" i="11"/>
  <c r="R63" i="11" a="1"/>
  <c r="S63" i="11"/>
  <c r="S63" i="11" a="1"/>
  <c r="T63" i="11"/>
  <c r="T63" i="11" a="1"/>
  <c r="U63" i="11"/>
  <c r="U63" i="11" a="1"/>
  <c r="V63" i="11"/>
  <c r="V63" i="11" a="1"/>
  <c r="W63" i="11"/>
  <c r="W63" i="11" a="1"/>
  <c r="X63" i="11"/>
  <c r="X63" i="11" a="1"/>
  <c r="Y63" i="11"/>
  <c r="Y63" i="11" a="1"/>
  <c r="Z63" i="11"/>
  <c r="Z63" i="11" a="1"/>
  <c r="AA63" i="11"/>
  <c r="AA63" i="11" a="1"/>
  <c r="AB63" i="11"/>
  <c r="AB63" i="11" a="1"/>
  <c r="AC63" i="11"/>
  <c r="AC63" i="11" a="1"/>
  <c r="AD63" i="11"/>
  <c r="AD63" i="11" a="1"/>
  <c r="AE63" i="11"/>
  <c r="AE63" i="11" a="1"/>
  <c r="AF63" i="11"/>
  <c r="AF63" i="11" a="1"/>
  <c r="AG63" i="11"/>
  <c r="AG63" i="11" a="1"/>
  <c r="AH63" i="11"/>
  <c r="AH63" i="11" a="1"/>
  <c r="AI63" i="11"/>
  <c r="AI63" i="11" a="1"/>
  <c r="AJ63" i="11"/>
  <c r="AJ63" i="11" a="1"/>
  <c r="AK63" i="11"/>
  <c r="AK63" i="11" a="1"/>
  <c r="AL63" i="11"/>
  <c r="AL63" i="11" a="1"/>
  <c r="AM63" i="11"/>
  <c r="AM63" i="11" a="1"/>
  <c r="AN63" i="11"/>
  <c r="AN63" i="11" a="1"/>
  <c r="AO63" i="11"/>
  <c r="AO63" i="11" a="1"/>
  <c r="AP63" i="11"/>
  <c r="AP63" i="11" a="1"/>
  <c r="AQ63" i="11"/>
  <c r="AQ63" i="11" a="1"/>
  <c r="AR63" i="11"/>
  <c r="AR63" i="11" a="1"/>
  <c r="AS63" i="11"/>
  <c r="AS63" i="11" a="1"/>
  <c r="AT63" i="11"/>
  <c r="AT63" i="11" a="1"/>
  <c r="AU63" i="11"/>
  <c r="AU63" i="11" a="1"/>
  <c r="AV63" i="11"/>
  <c r="AV63" i="11" a="1"/>
  <c r="AW63" i="11"/>
  <c r="AW63" i="11" a="1"/>
  <c r="AX63" i="11"/>
  <c r="AX63" i="11" a="1"/>
  <c r="AY63" i="11"/>
  <c r="AY63" i="11" a="1"/>
  <c r="AZ63" i="11"/>
  <c r="AZ63" i="11" a="1"/>
  <c r="BA63" i="11"/>
  <c r="BA63" i="11" a="1"/>
  <c r="BB63" i="11"/>
  <c r="BB63" i="11" a="1"/>
  <c r="BC63" i="11"/>
  <c r="BC63" i="11" a="1"/>
  <c r="BD63" i="11"/>
  <c r="BD63" i="11" a="1"/>
  <c r="BE63" i="11"/>
  <c r="BE63" i="11" a="1"/>
  <c r="BF63" i="11"/>
  <c r="BF63" i="11" a="1"/>
  <c r="BG63" i="11"/>
  <c r="BG63" i="11" a="1"/>
  <c r="BH63" i="11"/>
  <c r="BH63" i="11" a="1"/>
  <c r="C64" i="11"/>
  <c r="D64" i="11"/>
  <c r="D64" i="11" a="1"/>
  <c r="E64" i="11"/>
  <c r="E64" i="11" a="1"/>
  <c r="F64" i="11"/>
  <c r="F64" i="11" a="1"/>
  <c r="G64" i="11"/>
  <c r="G64" i="11" a="1"/>
  <c r="H64" i="11"/>
  <c r="H64" i="11" a="1"/>
  <c r="I64" i="11"/>
  <c r="I64" i="11" a="1"/>
  <c r="J64" i="11"/>
  <c r="J64" i="11" a="1"/>
  <c r="K64" i="11"/>
  <c r="K64" i="11" a="1"/>
  <c r="L64" i="11"/>
  <c r="L64" i="11" a="1"/>
  <c r="M64" i="11"/>
  <c r="M64" i="11" a="1"/>
  <c r="N64" i="11"/>
  <c r="N64" i="11" a="1"/>
  <c r="O64" i="11"/>
  <c r="O64" i="11" a="1"/>
  <c r="P64" i="11"/>
  <c r="P64" i="11" a="1"/>
  <c r="Q64" i="11"/>
  <c r="Q64" i="11" a="1"/>
  <c r="R64" i="11"/>
  <c r="R64" i="11" a="1"/>
  <c r="S64" i="11"/>
  <c r="S64" i="11" a="1"/>
  <c r="T64" i="11"/>
  <c r="T64" i="11" a="1"/>
  <c r="U64" i="11"/>
  <c r="U64" i="11" a="1"/>
  <c r="V64" i="11"/>
  <c r="V64" i="11" a="1"/>
  <c r="W64" i="11"/>
  <c r="W64" i="11" a="1"/>
  <c r="X64" i="11"/>
  <c r="X64" i="11" a="1"/>
  <c r="Y64" i="11"/>
  <c r="Y64" i="11" a="1"/>
  <c r="Z64" i="11"/>
  <c r="Z64" i="11" a="1"/>
  <c r="AA64" i="11"/>
  <c r="AA64" i="11" a="1"/>
  <c r="AB64" i="11"/>
  <c r="AB64" i="11" a="1"/>
  <c r="AC64" i="11"/>
  <c r="AC64" i="11" a="1"/>
  <c r="AD64" i="11"/>
  <c r="AD64" i="11" a="1"/>
  <c r="AE64" i="11"/>
  <c r="AE64" i="11" a="1"/>
  <c r="AF64" i="11"/>
  <c r="AF64" i="11" a="1"/>
  <c r="AG64" i="11"/>
  <c r="AG64" i="11" a="1"/>
  <c r="AH64" i="11"/>
  <c r="AH64" i="11" a="1"/>
  <c r="AI64" i="11"/>
  <c r="AI64" i="11" a="1"/>
  <c r="AJ64" i="11"/>
  <c r="AJ64" i="11" a="1"/>
  <c r="AK64" i="11"/>
  <c r="AK64" i="11" a="1"/>
  <c r="AL64" i="11"/>
  <c r="AL64" i="11" a="1"/>
  <c r="AM64" i="11"/>
  <c r="AM64" i="11" a="1"/>
  <c r="AN64" i="11"/>
  <c r="AN64" i="11" a="1"/>
  <c r="AO64" i="11"/>
  <c r="AO64" i="11" a="1"/>
  <c r="AP64" i="11"/>
  <c r="AP64" i="11" a="1"/>
  <c r="AQ64" i="11"/>
  <c r="AQ64" i="11" a="1"/>
  <c r="AR64" i="11"/>
  <c r="AR64" i="11" a="1"/>
  <c r="AS64" i="11"/>
  <c r="AS64" i="11" a="1"/>
  <c r="AT64" i="11"/>
  <c r="AT64" i="11" a="1"/>
  <c r="AU64" i="11"/>
  <c r="AU64" i="11" a="1"/>
  <c r="AV64" i="11"/>
  <c r="AV64" i="11" a="1"/>
  <c r="AW64" i="11"/>
  <c r="AW64" i="11" a="1"/>
  <c r="AX64" i="11"/>
  <c r="AX64" i="11" a="1"/>
  <c r="AY64" i="11"/>
  <c r="AY64" i="11" a="1"/>
  <c r="AZ64" i="11"/>
  <c r="AZ64" i="11" a="1"/>
  <c r="BA64" i="11"/>
  <c r="BA64" i="11" a="1"/>
  <c r="BB64" i="11"/>
  <c r="BB64" i="11" a="1"/>
  <c r="BC64" i="11"/>
  <c r="BC64" i="11" a="1"/>
  <c r="BD64" i="11"/>
  <c r="BD64" i="11" a="1"/>
  <c r="BE64" i="11"/>
  <c r="BE64" i="11" a="1"/>
  <c r="BF64" i="11"/>
  <c r="BF64" i="11" a="1"/>
  <c r="BG64" i="11"/>
  <c r="BG64" i="11" a="1"/>
  <c r="BH64" i="11"/>
  <c r="BH64" i="11" a="1"/>
  <c r="C65" i="11"/>
  <c r="D65" i="11"/>
  <c r="D65" i="11" a="1"/>
  <c r="E65" i="11"/>
  <c r="E65" i="11" a="1"/>
  <c r="F65" i="11"/>
  <c r="F65" i="11" a="1"/>
  <c r="G65" i="11"/>
  <c r="G65" i="11" a="1"/>
  <c r="H65" i="11"/>
  <c r="H65" i="11" a="1"/>
  <c r="I65" i="11"/>
  <c r="I65" i="11" a="1"/>
  <c r="J65" i="11"/>
  <c r="J65" i="11" a="1"/>
  <c r="K65" i="11"/>
  <c r="K65" i="11" a="1"/>
  <c r="L65" i="11"/>
  <c r="L65" i="11" a="1"/>
  <c r="M65" i="11"/>
  <c r="M65" i="11" a="1"/>
  <c r="N65" i="11"/>
  <c r="N65" i="11" a="1"/>
  <c r="O65" i="11"/>
  <c r="O65" i="11" a="1"/>
  <c r="P65" i="11"/>
  <c r="P65" i="11" a="1"/>
  <c r="Q65" i="11"/>
  <c r="Q65" i="11" a="1"/>
  <c r="R65" i="11"/>
  <c r="R65" i="11" a="1"/>
  <c r="S65" i="11"/>
  <c r="S65" i="11" a="1"/>
  <c r="T65" i="11"/>
  <c r="T65" i="11" a="1"/>
  <c r="U65" i="11"/>
  <c r="U65" i="11" a="1"/>
  <c r="V65" i="11"/>
  <c r="V65" i="11" a="1"/>
  <c r="W65" i="11"/>
  <c r="W65" i="11" a="1"/>
  <c r="X65" i="11"/>
  <c r="X65" i="11" a="1"/>
  <c r="Y65" i="11"/>
  <c r="Y65" i="11" a="1"/>
  <c r="Z65" i="11"/>
  <c r="Z65" i="11" a="1"/>
  <c r="AA65" i="11"/>
  <c r="AA65" i="11" a="1"/>
  <c r="AB65" i="11"/>
  <c r="AB65" i="11" a="1"/>
  <c r="AC65" i="11"/>
  <c r="AC65" i="11" a="1"/>
  <c r="AD65" i="11"/>
  <c r="AD65" i="11" a="1"/>
  <c r="AE65" i="11"/>
  <c r="AE65" i="11" a="1"/>
  <c r="AF65" i="11"/>
  <c r="AF65" i="11" a="1"/>
  <c r="AG65" i="11"/>
  <c r="AG65" i="11" a="1"/>
  <c r="AH65" i="11"/>
  <c r="AH65" i="11" a="1"/>
  <c r="AI65" i="11"/>
  <c r="AI65" i="11" a="1"/>
  <c r="AJ65" i="11"/>
  <c r="AJ65" i="11" a="1"/>
  <c r="AK65" i="11"/>
  <c r="AK65" i="11" a="1"/>
  <c r="AL65" i="11"/>
  <c r="AL65" i="11" a="1"/>
  <c r="AM65" i="11"/>
  <c r="AM65" i="11" a="1"/>
  <c r="AN65" i="11"/>
  <c r="AN65" i="11" a="1"/>
  <c r="AO65" i="11"/>
  <c r="AO65" i="11" a="1"/>
  <c r="AP65" i="11"/>
  <c r="AP65" i="11" a="1"/>
  <c r="AQ65" i="11"/>
  <c r="AQ65" i="11" a="1"/>
  <c r="AR65" i="11"/>
  <c r="AR65" i="11" a="1"/>
  <c r="AS65" i="11"/>
  <c r="AS65" i="11" a="1"/>
  <c r="AT65" i="11"/>
  <c r="AT65" i="11" a="1"/>
  <c r="AU65" i="11"/>
  <c r="AU65" i="11" a="1"/>
  <c r="AV65" i="11"/>
  <c r="AV65" i="11" a="1"/>
  <c r="AW65" i="11"/>
  <c r="AW65" i="11" a="1"/>
  <c r="AX65" i="11"/>
  <c r="AX65" i="11" a="1"/>
  <c r="AY65" i="11"/>
  <c r="AY65" i="11" a="1"/>
  <c r="AZ65" i="11"/>
  <c r="AZ65" i="11" a="1"/>
  <c r="BA65" i="11"/>
  <c r="BA65" i="11" a="1"/>
  <c r="BB65" i="11"/>
  <c r="BB65" i="11" a="1"/>
  <c r="BC65" i="11"/>
  <c r="BC65" i="11" a="1"/>
  <c r="BD65" i="11"/>
  <c r="BD65" i="11" a="1"/>
  <c r="BE65" i="11"/>
  <c r="BE65" i="11" a="1"/>
  <c r="BF65" i="11"/>
  <c r="BF65" i="11" a="1"/>
  <c r="BG65" i="11"/>
  <c r="BG65" i="11" a="1"/>
  <c r="BH65" i="11"/>
  <c r="BH65" i="11" a="1"/>
  <c r="C66" i="11"/>
  <c r="D66" i="11"/>
  <c r="D66" i="11" a="1"/>
  <c r="E66" i="11"/>
  <c r="E66" i="11" a="1"/>
  <c r="F66" i="11"/>
  <c r="F66" i="11" a="1"/>
  <c r="G66" i="11"/>
  <c r="G66" i="11" a="1"/>
  <c r="H66" i="11"/>
  <c r="H66" i="11" a="1"/>
  <c r="I66" i="11"/>
  <c r="I66" i="11" a="1"/>
  <c r="J66" i="11"/>
  <c r="J66" i="11" a="1"/>
  <c r="K66" i="11"/>
  <c r="K66" i="11" a="1"/>
  <c r="L66" i="11"/>
  <c r="L66" i="11" a="1"/>
  <c r="M66" i="11"/>
  <c r="M66" i="11" a="1"/>
  <c r="N66" i="11"/>
  <c r="N66" i="11" a="1"/>
  <c r="O66" i="11"/>
  <c r="O66" i="11" a="1"/>
  <c r="P66" i="11"/>
  <c r="P66" i="11" a="1"/>
  <c r="Q66" i="11"/>
  <c r="Q66" i="11" a="1"/>
  <c r="R66" i="11"/>
  <c r="R66" i="11" a="1"/>
  <c r="S66" i="11"/>
  <c r="S66" i="11" a="1"/>
  <c r="T66" i="11"/>
  <c r="T66" i="11" a="1"/>
  <c r="U66" i="11"/>
  <c r="U66" i="11" a="1"/>
  <c r="V66" i="11"/>
  <c r="V66" i="11" a="1"/>
  <c r="W66" i="11"/>
  <c r="W66" i="11" a="1"/>
  <c r="X66" i="11"/>
  <c r="X66" i="11" a="1"/>
  <c r="Y66" i="11"/>
  <c r="Y66" i="11" a="1"/>
  <c r="Z66" i="11"/>
  <c r="Z66" i="11" a="1"/>
  <c r="AA66" i="11"/>
  <c r="AA66" i="11" a="1"/>
  <c r="AB66" i="11"/>
  <c r="AB66" i="11" a="1"/>
  <c r="AC66" i="11"/>
  <c r="AC66" i="11" a="1"/>
  <c r="AD66" i="11"/>
  <c r="AD66" i="11" a="1"/>
  <c r="AE66" i="11"/>
  <c r="AE66" i="11" a="1"/>
  <c r="AF66" i="11"/>
  <c r="AF66" i="11" a="1"/>
  <c r="AG66" i="11"/>
  <c r="AG66" i="11" a="1"/>
  <c r="AH66" i="11"/>
  <c r="AH66" i="11" a="1"/>
  <c r="AI66" i="11"/>
  <c r="AI66" i="11" a="1"/>
  <c r="AJ66" i="11"/>
  <c r="AJ66" i="11" a="1"/>
  <c r="AK66" i="11"/>
  <c r="AK66" i="11" a="1"/>
  <c r="AL66" i="11"/>
  <c r="AL66" i="11" a="1"/>
  <c r="AM66" i="11"/>
  <c r="AM66" i="11" a="1"/>
  <c r="AN66" i="11"/>
  <c r="AN66" i="11" a="1"/>
  <c r="AO66" i="11"/>
  <c r="AO66" i="11" a="1"/>
  <c r="AP66" i="11"/>
  <c r="AP66" i="11" a="1"/>
  <c r="AQ66" i="11"/>
  <c r="AQ66" i="11" a="1"/>
  <c r="AR66" i="11"/>
  <c r="AR66" i="11" a="1"/>
  <c r="AS66" i="11"/>
  <c r="AS66" i="11" a="1"/>
  <c r="AT66" i="11"/>
  <c r="AT66" i="11" a="1"/>
  <c r="AU66" i="11"/>
  <c r="AU66" i="11" a="1"/>
  <c r="AV66" i="11"/>
  <c r="AV66" i="11" a="1"/>
  <c r="AW66" i="11"/>
  <c r="AW66" i="11" a="1"/>
  <c r="AX66" i="11"/>
  <c r="AX66" i="11" a="1"/>
  <c r="AY66" i="11"/>
  <c r="AY66" i="11" a="1"/>
  <c r="AZ66" i="11"/>
  <c r="AZ66" i="11" a="1"/>
  <c r="BA66" i="11"/>
  <c r="BA66" i="11" a="1"/>
  <c r="BB66" i="11"/>
  <c r="BB66" i="11" a="1"/>
  <c r="BC66" i="11"/>
  <c r="BC66" i="11" a="1"/>
  <c r="BD66" i="11"/>
  <c r="BD66" i="11" a="1"/>
  <c r="BE66" i="11"/>
  <c r="BE66" i="11" a="1"/>
  <c r="BF66" i="11"/>
  <c r="BF66" i="11" a="1"/>
  <c r="BG66" i="11"/>
  <c r="BG66" i="11" a="1"/>
  <c r="BH66" i="11"/>
  <c r="BH66" i="11" a="1"/>
  <c r="C67" i="11"/>
  <c r="D67" i="11"/>
  <c r="D67" i="11" a="1"/>
  <c r="E67" i="11"/>
  <c r="E67" i="11" a="1"/>
  <c r="F67" i="11"/>
  <c r="F67" i="11" a="1"/>
  <c r="G67" i="11"/>
  <c r="G67" i="11" a="1"/>
  <c r="H67" i="11"/>
  <c r="H67" i="11" a="1"/>
  <c r="I67" i="11"/>
  <c r="I67" i="11" a="1"/>
  <c r="J67" i="11"/>
  <c r="J67" i="11" a="1"/>
  <c r="K67" i="11"/>
  <c r="K67" i="11" a="1"/>
  <c r="L67" i="11"/>
  <c r="L67" i="11" a="1"/>
  <c r="M67" i="11"/>
  <c r="M67" i="11" a="1"/>
  <c r="N67" i="11"/>
  <c r="N67" i="11" a="1"/>
  <c r="O67" i="11"/>
  <c r="O67" i="11" a="1"/>
  <c r="P67" i="11"/>
  <c r="P67" i="11" a="1"/>
  <c r="Q67" i="11"/>
  <c r="Q67" i="11" a="1"/>
  <c r="R67" i="11"/>
  <c r="R67" i="11" a="1"/>
  <c r="S67" i="11"/>
  <c r="S67" i="11" a="1"/>
  <c r="T67" i="11"/>
  <c r="T67" i="11" a="1"/>
  <c r="U67" i="11"/>
  <c r="U67" i="11" a="1"/>
  <c r="V67" i="11"/>
  <c r="V67" i="11" a="1"/>
  <c r="W67" i="11"/>
  <c r="W67" i="11" a="1"/>
  <c r="X67" i="11"/>
  <c r="X67" i="11" a="1"/>
  <c r="Y67" i="11"/>
  <c r="Y67" i="11" a="1"/>
  <c r="Z67" i="11"/>
  <c r="Z67" i="11" a="1"/>
  <c r="AA67" i="11"/>
  <c r="AA67" i="11" a="1"/>
  <c r="AB67" i="11"/>
  <c r="AB67" i="11" a="1"/>
  <c r="AC67" i="11"/>
  <c r="AC67" i="11" a="1"/>
  <c r="AD67" i="11"/>
  <c r="AD67" i="11" a="1"/>
  <c r="AE67" i="11"/>
  <c r="AE67" i="11" a="1"/>
  <c r="AF67" i="11"/>
  <c r="AF67" i="11" a="1"/>
  <c r="AG67" i="11"/>
  <c r="AG67" i="11" a="1"/>
  <c r="AH67" i="11"/>
  <c r="AH67" i="11" a="1"/>
  <c r="AI67" i="11"/>
  <c r="AI67" i="11" a="1"/>
  <c r="AJ67" i="11"/>
  <c r="AJ67" i="11" a="1"/>
  <c r="AK67" i="11"/>
  <c r="AK67" i="11" a="1"/>
  <c r="AL67" i="11"/>
  <c r="AL67" i="11" a="1"/>
  <c r="AM67" i="11"/>
  <c r="AM67" i="11" a="1"/>
  <c r="AN67" i="11"/>
  <c r="AN67" i="11" a="1"/>
  <c r="AO67" i="11"/>
  <c r="AO67" i="11" a="1"/>
  <c r="AP67" i="11"/>
  <c r="AP67" i="11" a="1"/>
  <c r="AQ67" i="11"/>
  <c r="AQ67" i="11" a="1"/>
  <c r="AR67" i="11"/>
  <c r="AR67" i="11" a="1"/>
  <c r="AS67" i="11"/>
  <c r="AS67" i="11" a="1"/>
  <c r="AT67" i="11"/>
  <c r="AT67" i="11" a="1"/>
  <c r="AU67" i="11"/>
  <c r="AU67" i="11" a="1"/>
  <c r="AV67" i="11"/>
  <c r="AV67" i="11" a="1"/>
  <c r="AW67" i="11"/>
  <c r="AW67" i="11" a="1"/>
  <c r="AX67" i="11"/>
  <c r="AX67" i="11" a="1"/>
  <c r="AY67" i="11"/>
  <c r="AY67" i="11" a="1"/>
  <c r="AZ67" i="11"/>
  <c r="AZ67" i="11" a="1"/>
  <c r="BA67" i="11"/>
  <c r="BA67" i="11" a="1"/>
  <c r="BB67" i="11"/>
  <c r="BB67" i="11" a="1"/>
  <c r="BC67" i="11"/>
  <c r="BC67" i="11" a="1"/>
  <c r="BD67" i="11"/>
  <c r="BD67" i="11" a="1"/>
  <c r="BE67" i="11"/>
  <c r="BE67" i="11" a="1"/>
  <c r="BF67" i="11"/>
  <c r="BF67" i="11" a="1"/>
  <c r="BG67" i="11"/>
  <c r="BG67" i="11" a="1"/>
  <c r="BH67" i="11"/>
  <c r="BH67" i="11" a="1"/>
  <c r="C68" i="11"/>
  <c r="D68" i="11"/>
  <c r="D68" i="11" a="1"/>
  <c r="E68" i="11"/>
  <c r="E68" i="11" a="1"/>
  <c r="F68" i="11"/>
  <c r="F68" i="11" a="1"/>
  <c r="G68" i="11"/>
  <c r="G68" i="11" a="1"/>
  <c r="H68" i="11"/>
  <c r="H68" i="11" a="1"/>
  <c r="I68" i="11"/>
  <c r="I68" i="11" a="1"/>
  <c r="J68" i="11"/>
  <c r="J68" i="11" a="1"/>
  <c r="K68" i="11"/>
  <c r="K68" i="11" a="1"/>
  <c r="L68" i="11"/>
  <c r="L68" i="11" a="1"/>
  <c r="M68" i="11"/>
  <c r="M68" i="11" a="1"/>
  <c r="N68" i="11"/>
  <c r="N68" i="11" a="1"/>
  <c r="O68" i="11"/>
  <c r="O68" i="11" a="1"/>
  <c r="P68" i="11"/>
  <c r="P68" i="11" a="1"/>
  <c r="Q68" i="11"/>
  <c r="Q68" i="11" a="1"/>
  <c r="R68" i="11"/>
  <c r="R68" i="11" a="1"/>
  <c r="S68" i="11"/>
  <c r="S68" i="11" a="1"/>
  <c r="T68" i="11"/>
  <c r="T68" i="11" a="1"/>
  <c r="U68" i="11"/>
  <c r="U68" i="11" a="1"/>
  <c r="V68" i="11"/>
  <c r="V68" i="11" a="1"/>
  <c r="W68" i="11"/>
  <c r="W68" i="11" a="1"/>
  <c r="X68" i="11"/>
  <c r="X68" i="11" a="1"/>
  <c r="Y68" i="11"/>
  <c r="Y68" i="11" a="1"/>
  <c r="Z68" i="11"/>
  <c r="Z68" i="11" a="1"/>
  <c r="AA68" i="11"/>
  <c r="AA68" i="11" a="1"/>
  <c r="AB68" i="11"/>
  <c r="AB68" i="11" a="1"/>
  <c r="AC68" i="11"/>
  <c r="AC68" i="11" a="1"/>
  <c r="AD68" i="11"/>
  <c r="AD68" i="11" a="1"/>
  <c r="AE68" i="11"/>
  <c r="AE68" i="11" a="1"/>
  <c r="AF68" i="11"/>
  <c r="AF68" i="11" a="1"/>
  <c r="AG68" i="11"/>
  <c r="AG68" i="11" a="1"/>
  <c r="AH68" i="11"/>
  <c r="AH68" i="11" a="1"/>
  <c r="AI68" i="11"/>
  <c r="AI68" i="11" a="1"/>
  <c r="AJ68" i="11"/>
  <c r="AJ68" i="11" a="1"/>
  <c r="AK68" i="11"/>
  <c r="AK68" i="11" a="1"/>
  <c r="AL68" i="11"/>
  <c r="AL68" i="11" a="1"/>
  <c r="AM68" i="11"/>
  <c r="AM68" i="11" a="1"/>
  <c r="AN68" i="11"/>
  <c r="AN68" i="11" a="1"/>
  <c r="AO68" i="11"/>
  <c r="AO68" i="11" a="1"/>
  <c r="AP68" i="11"/>
  <c r="AP68" i="11" a="1"/>
  <c r="AQ68" i="11"/>
  <c r="AQ68" i="11" a="1"/>
  <c r="AR68" i="11"/>
  <c r="AR68" i="11" a="1"/>
  <c r="AS68" i="11"/>
  <c r="AS68" i="11" a="1"/>
  <c r="AT68" i="11"/>
  <c r="AT68" i="11" a="1"/>
  <c r="AU68" i="11"/>
  <c r="AU68" i="11" a="1"/>
  <c r="AV68" i="11"/>
  <c r="AV68" i="11" a="1"/>
  <c r="AW68" i="11"/>
  <c r="AW68" i="11" a="1"/>
  <c r="AX68" i="11"/>
  <c r="AX68" i="11" a="1"/>
  <c r="AY68" i="11"/>
  <c r="AY68" i="11" a="1"/>
  <c r="AZ68" i="11"/>
  <c r="AZ68" i="11" a="1"/>
  <c r="BA68" i="11"/>
  <c r="BA68" i="11" a="1"/>
  <c r="BB68" i="11"/>
  <c r="BB68" i="11" a="1"/>
  <c r="BC68" i="11"/>
  <c r="BC68" i="11" a="1"/>
  <c r="BD68" i="11"/>
  <c r="BD68" i="11" a="1"/>
  <c r="BE68" i="11"/>
  <c r="BE68" i="11" a="1"/>
  <c r="BF68" i="11"/>
  <c r="BF68" i="11" a="1"/>
  <c r="BG68" i="11"/>
  <c r="BG68" i="11" a="1"/>
  <c r="BH68" i="11"/>
  <c r="BH68" i="11" a="1"/>
  <c r="C69" i="11"/>
  <c r="D69" i="11"/>
  <c r="D69" i="11" a="1"/>
  <c r="E69" i="11"/>
  <c r="E69" i="11" a="1"/>
  <c r="F69" i="11"/>
  <c r="F69" i="11" a="1"/>
  <c r="G69" i="11"/>
  <c r="G69" i="11" a="1"/>
  <c r="H69" i="11"/>
  <c r="H69" i="11" a="1"/>
  <c r="I69" i="11"/>
  <c r="I69" i="11" a="1"/>
  <c r="J69" i="11"/>
  <c r="J69" i="11" a="1"/>
  <c r="K69" i="11"/>
  <c r="K69" i="11" a="1"/>
  <c r="L69" i="11"/>
  <c r="L69" i="11" a="1"/>
  <c r="M69" i="11"/>
  <c r="M69" i="11" a="1"/>
  <c r="N69" i="11"/>
  <c r="N69" i="11" a="1"/>
  <c r="O69" i="11"/>
  <c r="O69" i="11" a="1"/>
  <c r="P69" i="11"/>
  <c r="P69" i="11" a="1"/>
  <c r="Q69" i="11"/>
  <c r="Q69" i="11" a="1"/>
  <c r="R69" i="11"/>
  <c r="R69" i="11" a="1"/>
  <c r="S69" i="11"/>
  <c r="S69" i="11" a="1"/>
  <c r="T69" i="11"/>
  <c r="T69" i="11" a="1"/>
  <c r="U69" i="11"/>
  <c r="U69" i="11" a="1"/>
  <c r="V69" i="11"/>
  <c r="V69" i="11" a="1"/>
  <c r="W69" i="11"/>
  <c r="W69" i="11" a="1"/>
  <c r="X69" i="11"/>
  <c r="X69" i="11" a="1"/>
  <c r="Y69" i="11"/>
  <c r="Y69" i="11" a="1"/>
  <c r="Z69" i="11"/>
  <c r="Z69" i="11" a="1"/>
  <c r="AA69" i="11"/>
  <c r="AA69" i="11" a="1"/>
  <c r="AB69" i="11"/>
  <c r="AB69" i="11" a="1"/>
  <c r="AC69" i="11"/>
  <c r="AC69" i="11" a="1"/>
  <c r="AD69" i="11"/>
  <c r="AD69" i="11" a="1"/>
  <c r="AE69" i="11"/>
  <c r="AE69" i="11" a="1"/>
  <c r="AF69" i="11"/>
  <c r="AF69" i="11" a="1"/>
  <c r="AG69" i="11"/>
  <c r="AG69" i="11" a="1"/>
  <c r="AH69" i="11"/>
  <c r="AH69" i="11" a="1"/>
  <c r="AI69" i="11"/>
  <c r="AI69" i="11" a="1"/>
  <c r="AJ69" i="11"/>
  <c r="AJ69" i="11" a="1"/>
  <c r="AK69" i="11"/>
  <c r="AK69" i="11" a="1"/>
  <c r="AL69" i="11"/>
  <c r="AL69" i="11" a="1"/>
  <c r="AM69" i="11"/>
  <c r="AM69" i="11" a="1"/>
  <c r="AN69" i="11"/>
  <c r="AN69" i="11" a="1"/>
  <c r="AO69" i="11"/>
  <c r="AO69" i="11" a="1"/>
  <c r="AP69" i="11"/>
  <c r="AP69" i="11" a="1"/>
  <c r="AQ69" i="11"/>
  <c r="AQ69" i="11" a="1"/>
  <c r="AR69" i="11"/>
  <c r="AR69" i="11" a="1"/>
  <c r="AS69" i="11"/>
  <c r="AS69" i="11" a="1"/>
  <c r="AT69" i="11"/>
  <c r="AT69" i="11" a="1"/>
  <c r="AU69" i="11"/>
  <c r="AU69" i="11" a="1"/>
  <c r="AV69" i="11"/>
  <c r="AV69" i="11" a="1"/>
  <c r="AW69" i="11"/>
  <c r="AW69" i="11" a="1"/>
  <c r="AX69" i="11"/>
  <c r="AX69" i="11" a="1"/>
  <c r="AY69" i="11"/>
  <c r="AY69" i="11" a="1"/>
  <c r="AZ69" i="11"/>
  <c r="AZ69" i="11" a="1"/>
  <c r="BA69" i="11"/>
  <c r="BA69" i="11" a="1"/>
  <c r="BB69" i="11"/>
  <c r="BB69" i="11" a="1"/>
  <c r="BC69" i="11"/>
  <c r="BC69" i="11" a="1"/>
  <c r="BD69" i="11"/>
  <c r="BD69" i="11" a="1"/>
  <c r="BE69" i="11"/>
  <c r="BE69" i="11" a="1"/>
  <c r="BF69" i="11"/>
  <c r="BF69" i="11" a="1"/>
  <c r="BG69" i="11"/>
  <c r="BG69" i="11" a="1"/>
  <c r="BH69" i="11"/>
  <c r="BH69" i="11" a="1"/>
  <c r="C70" i="11"/>
  <c r="D70" i="11"/>
  <c r="D70" i="11" a="1"/>
  <c r="E70" i="11"/>
  <c r="E70" i="11" a="1"/>
  <c r="F70" i="11"/>
  <c r="F70" i="11" a="1"/>
  <c r="G70" i="11"/>
  <c r="G70" i="11" a="1"/>
  <c r="H70" i="11"/>
  <c r="H70" i="11" a="1"/>
  <c r="I70" i="11"/>
  <c r="I70" i="11" a="1"/>
  <c r="J70" i="11"/>
  <c r="J70" i="11" a="1"/>
  <c r="K70" i="11"/>
  <c r="K70" i="11" a="1"/>
  <c r="L70" i="11"/>
  <c r="L70" i="11" a="1"/>
  <c r="M70" i="11"/>
  <c r="M70" i="11" a="1"/>
  <c r="N70" i="11"/>
  <c r="N70" i="11" a="1"/>
  <c r="O70" i="11"/>
  <c r="O70" i="11" a="1"/>
  <c r="P70" i="11"/>
  <c r="P70" i="11" a="1"/>
  <c r="Q70" i="11"/>
  <c r="Q70" i="11" a="1"/>
  <c r="R70" i="11"/>
  <c r="R70" i="11" a="1"/>
  <c r="S70" i="11"/>
  <c r="S70" i="11" a="1"/>
  <c r="T70" i="11"/>
  <c r="T70" i="11" a="1"/>
  <c r="U70" i="11"/>
  <c r="U70" i="11" a="1"/>
  <c r="V70" i="11"/>
  <c r="V70" i="11" a="1"/>
  <c r="W70" i="11"/>
  <c r="W70" i="11" a="1"/>
  <c r="X70" i="11"/>
  <c r="X70" i="11" a="1"/>
  <c r="Y70" i="11"/>
  <c r="Y70" i="11" a="1"/>
  <c r="Z70" i="11"/>
  <c r="Z70" i="11" a="1"/>
  <c r="AA70" i="11"/>
  <c r="AA70" i="11" a="1"/>
  <c r="AB70" i="11"/>
  <c r="AB70" i="11" a="1"/>
  <c r="AC70" i="11"/>
  <c r="AC70" i="11" a="1"/>
  <c r="AD70" i="11"/>
  <c r="AD70" i="11" a="1"/>
  <c r="AE70" i="11"/>
  <c r="AE70" i="11" a="1"/>
  <c r="AF70" i="11"/>
  <c r="AF70" i="11" a="1"/>
  <c r="AG70" i="11"/>
  <c r="AG70" i="11" a="1"/>
  <c r="AH70" i="11"/>
  <c r="AH70" i="11" a="1"/>
  <c r="AI70" i="11"/>
  <c r="AI70" i="11" a="1"/>
  <c r="AJ70" i="11"/>
  <c r="AJ70" i="11" a="1"/>
  <c r="AK70" i="11"/>
  <c r="AK70" i="11" a="1"/>
  <c r="AL70" i="11"/>
  <c r="AL70" i="11" a="1"/>
  <c r="AM70" i="11"/>
  <c r="AM70" i="11" a="1"/>
  <c r="AN70" i="11"/>
  <c r="AN70" i="11" a="1"/>
  <c r="AO70" i="11"/>
  <c r="AO70" i="11" a="1"/>
  <c r="AP70" i="11"/>
  <c r="AP70" i="11" a="1"/>
  <c r="AQ70" i="11"/>
  <c r="AQ70" i="11" a="1"/>
  <c r="AR70" i="11"/>
  <c r="AR70" i="11" a="1"/>
  <c r="AS70" i="11"/>
  <c r="AS70" i="11" a="1"/>
  <c r="AT70" i="11"/>
  <c r="AT70" i="11" a="1"/>
  <c r="AU70" i="11"/>
  <c r="AU70" i="11" a="1"/>
  <c r="AV70" i="11"/>
  <c r="AV70" i="11" a="1"/>
  <c r="AW70" i="11"/>
  <c r="AW70" i="11" a="1"/>
  <c r="AX70" i="11"/>
  <c r="AX70" i="11" a="1"/>
  <c r="AY70" i="11"/>
  <c r="AY70" i="11" a="1"/>
  <c r="AZ70" i="11"/>
  <c r="AZ70" i="11" a="1"/>
  <c r="BA70" i="11"/>
  <c r="BA70" i="11" a="1"/>
  <c r="BB70" i="11"/>
  <c r="BB70" i="11" a="1"/>
  <c r="BC70" i="11"/>
  <c r="BC70" i="11" a="1"/>
  <c r="BD70" i="11"/>
  <c r="BD70" i="11" a="1"/>
  <c r="BE70" i="11"/>
  <c r="BE70" i="11" a="1"/>
  <c r="BF70" i="11"/>
  <c r="BF70" i="11" a="1"/>
  <c r="BG70" i="11"/>
  <c r="BG70" i="11" a="1"/>
  <c r="BH70" i="11"/>
  <c r="BH70" i="11" a="1"/>
  <c r="C71" i="11"/>
  <c r="D71" i="11"/>
  <c r="D71" i="11" a="1"/>
  <c r="E71" i="11"/>
  <c r="E71" i="11" a="1"/>
  <c r="F71" i="11"/>
  <c r="F71" i="11" a="1"/>
  <c r="G71" i="11"/>
  <c r="G71" i="11" a="1"/>
  <c r="H71" i="11"/>
  <c r="H71" i="11" a="1"/>
  <c r="I71" i="11"/>
  <c r="I71" i="11" a="1"/>
  <c r="J71" i="11"/>
  <c r="J71" i="11" a="1"/>
  <c r="K71" i="11"/>
  <c r="K71" i="11" a="1"/>
  <c r="L71" i="11"/>
  <c r="L71" i="11" a="1"/>
  <c r="M71" i="11"/>
  <c r="M71" i="11" a="1"/>
  <c r="N71" i="11"/>
  <c r="N71" i="11" a="1"/>
  <c r="O71" i="11"/>
  <c r="O71" i="11" a="1"/>
  <c r="P71" i="11"/>
  <c r="P71" i="11" a="1"/>
  <c r="Q71" i="11"/>
  <c r="Q71" i="11" a="1"/>
  <c r="R71" i="11"/>
  <c r="R71" i="11" a="1"/>
  <c r="S71" i="11"/>
  <c r="S71" i="11" a="1"/>
  <c r="T71" i="11"/>
  <c r="T71" i="11" a="1"/>
  <c r="U71" i="11"/>
  <c r="U71" i="11" a="1"/>
  <c r="V71" i="11"/>
  <c r="V71" i="11" a="1"/>
  <c r="W71" i="11"/>
  <c r="W71" i="11" a="1"/>
  <c r="X71" i="11"/>
  <c r="X71" i="11" a="1"/>
  <c r="Y71" i="11"/>
  <c r="Y71" i="11" a="1"/>
  <c r="Z71" i="11"/>
  <c r="Z71" i="11" a="1"/>
  <c r="AA71" i="11"/>
  <c r="AA71" i="11" a="1"/>
  <c r="AB71" i="11"/>
  <c r="AB71" i="11" a="1"/>
  <c r="AC71" i="11"/>
  <c r="AC71" i="11" a="1"/>
  <c r="AD71" i="11"/>
  <c r="AD71" i="11" a="1"/>
  <c r="AE71" i="11"/>
  <c r="AE71" i="11" a="1"/>
  <c r="AF71" i="11"/>
  <c r="AF71" i="11" a="1"/>
  <c r="AG71" i="11"/>
  <c r="AG71" i="11" a="1"/>
  <c r="AH71" i="11"/>
  <c r="AH71" i="11" a="1"/>
  <c r="AI71" i="11"/>
  <c r="AI71" i="11" a="1"/>
  <c r="AJ71" i="11"/>
  <c r="AJ71" i="11" a="1"/>
  <c r="AK71" i="11"/>
  <c r="AK71" i="11" a="1"/>
  <c r="AL71" i="11"/>
  <c r="AL71" i="11" a="1"/>
  <c r="AM71" i="11"/>
  <c r="AM71" i="11" a="1"/>
  <c r="AN71" i="11"/>
  <c r="AN71" i="11" a="1"/>
  <c r="AO71" i="11"/>
  <c r="AO71" i="11" a="1"/>
  <c r="AP71" i="11"/>
  <c r="AP71" i="11" a="1"/>
  <c r="AQ71" i="11"/>
  <c r="AQ71" i="11" a="1"/>
  <c r="AR71" i="11"/>
  <c r="AR71" i="11" a="1"/>
  <c r="AS71" i="11"/>
  <c r="AS71" i="11" a="1"/>
  <c r="AT71" i="11"/>
  <c r="AT71" i="11" a="1"/>
  <c r="AU71" i="11"/>
  <c r="AU71" i="11" a="1"/>
  <c r="AV71" i="11"/>
  <c r="AV71" i="11" a="1"/>
  <c r="AW71" i="11"/>
  <c r="AW71" i="11" a="1"/>
  <c r="AX71" i="11"/>
  <c r="AX71" i="11" a="1"/>
  <c r="AY71" i="11"/>
  <c r="AY71" i="11" a="1"/>
  <c r="AZ71" i="11"/>
  <c r="AZ71" i="11" a="1"/>
  <c r="BA71" i="11"/>
  <c r="BA71" i="11" a="1"/>
  <c r="BB71" i="11"/>
  <c r="BB71" i="11" a="1"/>
  <c r="BC71" i="11"/>
  <c r="BC71" i="11" a="1"/>
  <c r="BD71" i="11"/>
  <c r="BD71" i="11" a="1"/>
  <c r="BE71" i="11"/>
  <c r="BE71" i="11" a="1"/>
  <c r="BF71" i="11"/>
  <c r="BF71" i="11" a="1"/>
  <c r="BG71" i="11"/>
  <c r="BG71" i="11" a="1"/>
  <c r="BH71" i="11"/>
  <c r="BH71" i="11" a="1"/>
  <c r="C72" i="11"/>
  <c r="D72" i="11"/>
  <c r="D72" i="11" a="1"/>
  <c r="E72" i="11"/>
  <c r="E72" i="11" a="1"/>
  <c r="F72" i="11"/>
  <c r="F72" i="11" a="1"/>
  <c r="G72" i="11"/>
  <c r="G72" i="11" a="1"/>
  <c r="H72" i="11"/>
  <c r="H72" i="11" a="1"/>
  <c r="I72" i="11"/>
  <c r="I72" i="11" a="1"/>
  <c r="J72" i="11"/>
  <c r="J72" i="11" a="1"/>
  <c r="K72" i="11"/>
  <c r="K72" i="11" a="1"/>
  <c r="L72" i="11"/>
  <c r="L72" i="11" a="1"/>
  <c r="M72" i="11"/>
  <c r="M72" i="11" a="1"/>
  <c r="N72" i="11"/>
  <c r="N72" i="11" a="1"/>
  <c r="O72" i="11"/>
  <c r="O72" i="11" a="1"/>
  <c r="P72" i="11"/>
  <c r="P72" i="11" a="1"/>
  <c r="Q72" i="11"/>
  <c r="Q72" i="11" a="1"/>
  <c r="R72" i="11"/>
  <c r="R72" i="11" a="1"/>
  <c r="S72" i="11"/>
  <c r="S72" i="11" a="1"/>
  <c r="T72" i="11"/>
  <c r="T72" i="11" a="1"/>
  <c r="U72" i="11"/>
  <c r="U72" i="11" a="1"/>
  <c r="V72" i="11"/>
  <c r="V72" i="11" a="1"/>
  <c r="W72" i="11"/>
  <c r="W72" i="11" a="1"/>
  <c r="X72" i="11"/>
  <c r="X72" i="11" a="1"/>
  <c r="Y72" i="11"/>
  <c r="Y72" i="11" a="1"/>
  <c r="Z72" i="11"/>
  <c r="Z72" i="11" a="1"/>
  <c r="AA72" i="11"/>
  <c r="AA72" i="11" a="1"/>
  <c r="AB72" i="11"/>
  <c r="AB72" i="11" a="1"/>
  <c r="AC72" i="11"/>
  <c r="AC72" i="11" a="1"/>
  <c r="AD72" i="11"/>
  <c r="AD72" i="11" a="1"/>
  <c r="AE72" i="11"/>
  <c r="AE72" i="11" a="1"/>
  <c r="AF72" i="11"/>
  <c r="AF72" i="11" a="1"/>
  <c r="AG72" i="11"/>
  <c r="AG72" i="11" a="1"/>
  <c r="AH72" i="11"/>
  <c r="AH72" i="11" a="1"/>
  <c r="AI72" i="11"/>
  <c r="AI72" i="11" a="1"/>
  <c r="AJ72" i="11"/>
  <c r="AJ72" i="11" a="1"/>
  <c r="AK72" i="11"/>
  <c r="AK72" i="11" a="1"/>
  <c r="AL72" i="11"/>
  <c r="AL72" i="11" a="1"/>
  <c r="AM72" i="11"/>
  <c r="AM72" i="11" a="1"/>
  <c r="AN72" i="11"/>
  <c r="AN72" i="11" a="1"/>
  <c r="AO72" i="11"/>
  <c r="AO72" i="11" a="1"/>
  <c r="AP72" i="11"/>
  <c r="AP72" i="11" a="1"/>
  <c r="AQ72" i="11"/>
  <c r="AQ72" i="11" a="1"/>
  <c r="AR72" i="11"/>
  <c r="AR72" i="11" a="1"/>
  <c r="AS72" i="11"/>
  <c r="AS72" i="11" a="1"/>
  <c r="AT72" i="11"/>
  <c r="AT72" i="11" a="1"/>
  <c r="AU72" i="11"/>
  <c r="AU72" i="11" a="1"/>
  <c r="AV72" i="11"/>
  <c r="AV72" i="11" a="1"/>
  <c r="AW72" i="11"/>
  <c r="AW72" i="11" a="1"/>
  <c r="AX72" i="11"/>
  <c r="AX72" i="11" a="1"/>
  <c r="AY72" i="11"/>
  <c r="AY72" i="11" a="1"/>
  <c r="AZ72" i="11"/>
  <c r="AZ72" i="11" a="1"/>
  <c r="BA72" i="11"/>
  <c r="BA72" i="11" a="1"/>
  <c r="BB72" i="11"/>
  <c r="BB72" i="11" a="1"/>
  <c r="BC72" i="11"/>
  <c r="BC72" i="11" a="1"/>
  <c r="BD72" i="11"/>
  <c r="BD72" i="11" a="1"/>
  <c r="BE72" i="11"/>
  <c r="BE72" i="11" a="1"/>
  <c r="BF72" i="11"/>
  <c r="BF72" i="11" a="1"/>
  <c r="BG72" i="11"/>
  <c r="BG72" i="11" a="1"/>
  <c r="BH72" i="11"/>
  <c r="BH72" i="11" a="1"/>
  <c r="C73" i="11"/>
  <c r="D73" i="11"/>
  <c r="D73" i="11" a="1"/>
  <c r="E73" i="11"/>
  <c r="E73" i="11" a="1"/>
  <c r="F73" i="11"/>
  <c r="F73" i="11" a="1"/>
  <c r="G73" i="11"/>
  <c r="G73" i="11" a="1"/>
  <c r="H73" i="11"/>
  <c r="H73" i="11" a="1"/>
  <c r="I73" i="11"/>
  <c r="I73" i="11" a="1"/>
  <c r="J73" i="11"/>
  <c r="J73" i="11" a="1"/>
  <c r="K73" i="11"/>
  <c r="K73" i="11" a="1"/>
  <c r="L73" i="11"/>
  <c r="L73" i="11" a="1"/>
  <c r="M73" i="11"/>
  <c r="M73" i="11" a="1"/>
  <c r="N73" i="11"/>
  <c r="N73" i="11" a="1"/>
  <c r="O73" i="11"/>
  <c r="O73" i="11" a="1"/>
  <c r="P73" i="11"/>
  <c r="P73" i="11" a="1"/>
  <c r="Q73" i="11"/>
  <c r="Q73" i="11" a="1"/>
  <c r="R73" i="11"/>
  <c r="R73" i="11" a="1"/>
  <c r="S73" i="11"/>
  <c r="S73" i="11" a="1"/>
  <c r="T73" i="11"/>
  <c r="T73" i="11" a="1"/>
  <c r="U73" i="11"/>
  <c r="U73" i="11" a="1"/>
  <c r="V73" i="11"/>
  <c r="V73" i="11" a="1"/>
  <c r="W73" i="11"/>
  <c r="W73" i="11" a="1"/>
  <c r="X73" i="11"/>
  <c r="X73" i="11" a="1"/>
  <c r="Y73" i="11"/>
  <c r="Y73" i="11" a="1"/>
  <c r="Z73" i="11"/>
  <c r="Z73" i="11" a="1"/>
  <c r="AA73" i="11"/>
  <c r="AA73" i="11" a="1"/>
  <c r="AB73" i="11"/>
  <c r="AB73" i="11" a="1"/>
  <c r="AC73" i="11"/>
  <c r="AC73" i="11" a="1"/>
  <c r="AD73" i="11"/>
  <c r="AD73" i="11" a="1"/>
  <c r="AE73" i="11"/>
  <c r="AE73" i="11" a="1"/>
  <c r="AF73" i="11"/>
  <c r="AF73" i="11" a="1"/>
  <c r="AG73" i="11"/>
  <c r="AG73" i="11" a="1"/>
  <c r="AH73" i="11"/>
  <c r="AH73" i="11" a="1"/>
  <c r="AI73" i="11"/>
  <c r="AI73" i="11" a="1"/>
  <c r="AJ73" i="11"/>
  <c r="AJ73" i="11" a="1"/>
  <c r="AK73" i="11"/>
  <c r="AK73" i="11" a="1"/>
  <c r="AL73" i="11"/>
  <c r="AL73" i="11" a="1"/>
  <c r="AM73" i="11"/>
  <c r="AM73" i="11" a="1"/>
  <c r="AN73" i="11"/>
  <c r="AN73" i="11" a="1"/>
  <c r="AO73" i="11"/>
  <c r="AO73" i="11" a="1"/>
  <c r="AP73" i="11"/>
  <c r="AP73" i="11" a="1"/>
  <c r="AQ73" i="11"/>
  <c r="AQ73" i="11" a="1"/>
  <c r="AR73" i="11"/>
  <c r="AR73" i="11" a="1"/>
  <c r="AS73" i="11"/>
  <c r="AS73" i="11" a="1"/>
  <c r="AT73" i="11"/>
  <c r="AT73" i="11" a="1"/>
  <c r="AU73" i="11"/>
  <c r="AU73" i="11" a="1"/>
  <c r="AV73" i="11"/>
  <c r="AV73" i="11" a="1"/>
  <c r="AW73" i="11"/>
  <c r="AW73" i="11" a="1"/>
  <c r="AX73" i="11"/>
  <c r="AX73" i="11" a="1"/>
  <c r="AY73" i="11"/>
  <c r="AY73" i="11" a="1"/>
  <c r="AZ73" i="11"/>
  <c r="AZ73" i="11" a="1"/>
  <c r="BA73" i="11"/>
  <c r="BA73" i="11" a="1"/>
  <c r="BB73" i="11"/>
  <c r="BB73" i="11" a="1"/>
  <c r="BC73" i="11"/>
  <c r="BC73" i="11" a="1"/>
  <c r="BD73" i="11"/>
  <c r="BD73" i="11" a="1"/>
  <c r="BE73" i="11"/>
  <c r="BE73" i="11" a="1"/>
  <c r="BF73" i="11"/>
  <c r="BF73" i="11" a="1"/>
  <c r="BG73" i="11"/>
  <c r="BG73" i="11" a="1"/>
  <c r="BH73" i="11"/>
  <c r="BH73" i="11" a="1"/>
  <c r="C74" i="11"/>
  <c r="D74" i="11"/>
  <c r="D74" i="11" a="1"/>
  <c r="E74" i="11"/>
  <c r="E74" i="11" a="1"/>
  <c r="F74" i="11"/>
  <c r="F74" i="11" a="1"/>
  <c r="G74" i="11"/>
  <c r="G74" i="11" a="1"/>
  <c r="H74" i="11"/>
  <c r="H74" i="11" a="1"/>
  <c r="I74" i="11"/>
  <c r="I74" i="11" a="1"/>
  <c r="J74" i="11"/>
  <c r="J74" i="11" a="1"/>
  <c r="K74" i="11"/>
  <c r="K74" i="11" a="1"/>
  <c r="L74" i="11"/>
  <c r="L74" i="11" a="1"/>
  <c r="M74" i="11"/>
  <c r="M74" i="11" a="1"/>
  <c r="N74" i="11"/>
  <c r="N74" i="11" a="1"/>
  <c r="O74" i="11"/>
  <c r="O74" i="11" a="1"/>
  <c r="P74" i="11"/>
  <c r="P74" i="11" a="1"/>
  <c r="Q74" i="11"/>
  <c r="Q74" i="11" a="1"/>
  <c r="R74" i="11"/>
  <c r="R74" i="11" a="1"/>
  <c r="S74" i="11"/>
  <c r="S74" i="11" a="1"/>
  <c r="T74" i="11"/>
  <c r="T74" i="11" a="1"/>
  <c r="U74" i="11"/>
  <c r="U74" i="11" a="1"/>
  <c r="V74" i="11"/>
  <c r="V74" i="11" a="1"/>
  <c r="W74" i="11"/>
  <c r="W74" i="11" a="1"/>
  <c r="X74" i="11"/>
  <c r="X74" i="11" a="1"/>
  <c r="Y74" i="11"/>
  <c r="Y74" i="11" a="1"/>
  <c r="Z74" i="11"/>
  <c r="Z74" i="11" a="1"/>
  <c r="AA74" i="11"/>
  <c r="AA74" i="11" a="1"/>
  <c r="AB74" i="11"/>
  <c r="AB74" i="11" a="1"/>
  <c r="AC74" i="11"/>
  <c r="AC74" i="11" a="1"/>
  <c r="AD74" i="11"/>
  <c r="AD74" i="11" a="1"/>
  <c r="AE74" i="11"/>
  <c r="AE74" i="11" a="1"/>
  <c r="AF74" i="11"/>
  <c r="AF74" i="11" a="1"/>
  <c r="AG74" i="11"/>
  <c r="AG74" i="11" a="1"/>
  <c r="AH74" i="11"/>
  <c r="AH74" i="11" a="1"/>
  <c r="AI74" i="11"/>
  <c r="AI74" i="11" a="1"/>
  <c r="AJ74" i="11"/>
  <c r="AJ74" i="11" a="1"/>
  <c r="AK74" i="11"/>
  <c r="AK74" i="11" a="1"/>
  <c r="AL74" i="11"/>
  <c r="AL74" i="11" a="1"/>
  <c r="AM74" i="11"/>
  <c r="AM74" i="11" a="1"/>
  <c r="AN74" i="11"/>
  <c r="AN74" i="11" a="1"/>
  <c r="AO74" i="11"/>
  <c r="AO74" i="11" a="1"/>
  <c r="AP74" i="11"/>
  <c r="AP74" i="11" a="1"/>
  <c r="AQ74" i="11"/>
  <c r="AQ74" i="11" a="1"/>
  <c r="AR74" i="11"/>
  <c r="AR74" i="11" a="1"/>
  <c r="AS74" i="11"/>
  <c r="AS74" i="11" a="1"/>
  <c r="AT74" i="11"/>
  <c r="AT74" i="11" a="1"/>
  <c r="AU74" i="11"/>
  <c r="AU74" i="11" a="1"/>
  <c r="AV74" i="11"/>
  <c r="AV74" i="11" a="1"/>
  <c r="AW74" i="11"/>
  <c r="AW74" i="11" a="1"/>
  <c r="AX74" i="11"/>
  <c r="AX74" i="11" a="1"/>
  <c r="AY74" i="11"/>
  <c r="AY74" i="11" a="1"/>
  <c r="AZ74" i="11"/>
  <c r="AZ74" i="11" a="1"/>
  <c r="BA74" i="11"/>
  <c r="BA74" i="11" a="1"/>
  <c r="BB74" i="11"/>
  <c r="BB74" i="11" a="1"/>
  <c r="BC74" i="11"/>
  <c r="BC74" i="11" a="1"/>
  <c r="BD74" i="11"/>
  <c r="BD74" i="11" a="1"/>
  <c r="BE74" i="11"/>
  <c r="BE74" i="11" a="1"/>
  <c r="BF74" i="11"/>
  <c r="BF74" i="11" a="1"/>
  <c r="BG74" i="11"/>
  <c r="BG74" i="11" a="1"/>
  <c r="BH74" i="11"/>
  <c r="BH74" i="11" a="1"/>
  <c r="C75" i="11"/>
  <c r="D75" i="11"/>
  <c r="D75" i="11" a="1"/>
  <c r="E75" i="11"/>
  <c r="E75" i="11" a="1"/>
  <c r="F75" i="11"/>
  <c r="F75" i="11" a="1"/>
  <c r="G75" i="11"/>
  <c r="G75" i="11" a="1"/>
  <c r="H75" i="11"/>
  <c r="H75" i="11" a="1"/>
  <c r="I75" i="11"/>
  <c r="I75" i="11" a="1"/>
  <c r="J75" i="11"/>
  <c r="J75" i="11" a="1"/>
  <c r="K75" i="11"/>
  <c r="K75" i="11" a="1"/>
  <c r="L75" i="11"/>
  <c r="L75" i="11" a="1"/>
  <c r="M75" i="11"/>
  <c r="M75" i="11" a="1"/>
  <c r="N75" i="11"/>
  <c r="N75" i="11" a="1"/>
  <c r="O75" i="11"/>
  <c r="O75" i="11" a="1"/>
  <c r="P75" i="11"/>
  <c r="P75" i="11" a="1"/>
  <c r="Q75" i="11"/>
  <c r="Q75" i="11" a="1"/>
  <c r="R75" i="11"/>
  <c r="R75" i="11" a="1"/>
  <c r="S75" i="11"/>
  <c r="S75" i="11" a="1"/>
  <c r="T75" i="11"/>
  <c r="T75" i="11" a="1"/>
  <c r="U75" i="11"/>
  <c r="U75" i="11" a="1"/>
  <c r="V75" i="11"/>
  <c r="V75" i="11" a="1"/>
  <c r="W75" i="11"/>
  <c r="W75" i="11" a="1"/>
  <c r="X75" i="11"/>
  <c r="X75" i="11" a="1"/>
  <c r="Y75" i="11"/>
  <c r="Y75" i="11" a="1"/>
  <c r="Z75" i="11"/>
  <c r="Z75" i="11" a="1"/>
  <c r="AA75" i="11"/>
  <c r="AA75" i="11" a="1"/>
  <c r="AB75" i="11"/>
  <c r="AB75" i="11" a="1"/>
  <c r="AC75" i="11"/>
  <c r="AC75" i="11" a="1"/>
  <c r="AD75" i="11"/>
  <c r="AD75" i="11" a="1"/>
  <c r="AE75" i="11"/>
  <c r="AE75" i="11" a="1"/>
  <c r="AF75" i="11"/>
  <c r="AF75" i="11" a="1"/>
  <c r="AG75" i="11"/>
  <c r="AG75" i="11" a="1"/>
  <c r="AH75" i="11"/>
  <c r="AH75" i="11" a="1"/>
  <c r="AI75" i="11"/>
  <c r="AI75" i="11" a="1"/>
  <c r="AJ75" i="11"/>
  <c r="AJ75" i="11" a="1"/>
  <c r="AK75" i="11"/>
  <c r="AK75" i="11" a="1"/>
  <c r="AL75" i="11"/>
  <c r="AL75" i="11" a="1"/>
  <c r="AM75" i="11"/>
  <c r="AM75" i="11" a="1"/>
  <c r="AN75" i="11"/>
  <c r="AN75" i="11" a="1"/>
  <c r="AO75" i="11"/>
  <c r="AO75" i="11" a="1"/>
  <c r="AP75" i="11"/>
  <c r="AP75" i="11" a="1"/>
  <c r="AQ75" i="11"/>
  <c r="AQ75" i="11" a="1"/>
  <c r="AR75" i="11"/>
  <c r="AR75" i="11" a="1"/>
  <c r="AS75" i="11"/>
  <c r="AS75" i="11" a="1"/>
  <c r="AT75" i="11"/>
  <c r="AT75" i="11" a="1"/>
  <c r="AU75" i="11"/>
  <c r="AU75" i="11" a="1"/>
  <c r="AV75" i="11"/>
  <c r="AV75" i="11" a="1"/>
  <c r="AW75" i="11"/>
  <c r="AW75" i="11" a="1"/>
  <c r="AX75" i="11"/>
  <c r="AX75" i="11" a="1"/>
  <c r="AY75" i="11"/>
  <c r="AY75" i="11" a="1"/>
  <c r="AZ75" i="11"/>
  <c r="AZ75" i="11" a="1"/>
  <c r="BA75" i="11"/>
  <c r="BA75" i="11" a="1"/>
  <c r="BB75" i="11"/>
  <c r="BB75" i="11" a="1"/>
  <c r="BC75" i="11"/>
  <c r="BC75" i="11" a="1"/>
  <c r="BD75" i="11"/>
  <c r="BD75" i="11" a="1"/>
  <c r="BE75" i="11"/>
  <c r="BE75" i="11" a="1"/>
  <c r="BF75" i="11"/>
  <c r="BF75" i="11" a="1"/>
  <c r="BG75" i="11"/>
  <c r="BG75" i="11" a="1"/>
  <c r="BH75" i="11"/>
  <c r="BH75" i="11" a="1"/>
  <c r="C76" i="11"/>
  <c r="D76" i="11"/>
  <c r="D76" i="11" a="1"/>
  <c r="E76" i="11"/>
  <c r="E76" i="11" a="1"/>
  <c r="F76" i="11"/>
  <c r="F76" i="11" a="1"/>
  <c r="G76" i="11"/>
  <c r="G76" i="11" a="1"/>
  <c r="H76" i="11"/>
  <c r="H76" i="11" a="1"/>
  <c r="I76" i="11"/>
  <c r="I76" i="11" a="1"/>
  <c r="J76" i="11"/>
  <c r="J76" i="11" a="1"/>
  <c r="K76" i="11"/>
  <c r="K76" i="11" a="1"/>
  <c r="L76" i="11"/>
  <c r="L76" i="11" a="1"/>
  <c r="M76" i="11"/>
  <c r="M76" i="11" a="1"/>
  <c r="N76" i="11"/>
  <c r="N76" i="11" a="1"/>
  <c r="O76" i="11"/>
  <c r="O76" i="11" a="1"/>
  <c r="P76" i="11"/>
  <c r="P76" i="11" a="1"/>
  <c r="Q76" i="11"/>
  <c r="Q76" i="11" a="1"/>
  <c r="R76" i="11"/>
  <c r="R76" i="11" a="1"/>
  <c r="S76" i="11"/>
  <c r="S76" i="11" a="1"/>
  <c r="T76" i="11"/>
  <c r="T76" i="11" a="1"/>
  <c r="U76" i="11"/>
  <c r="U76" i="11" a="1"/>
  <c r="V76" i="11"/>
  <c r="V76" i="11" a="1"/>
  <c r="W76" i="11"/>
  <c r="W76" i="11" a="1"/>
  <c r="X76" i="11"/>
  <c r="X76" i="11" a="1"/>
  <c r="Y76" i="11"/>
  <c r="Y76" i="11" a="1"/>
  <c r="Z76" i="11"/>
  <c r="Z76" i="11" a="1"/>
  <c r="AA76" i="11"/>
  <c r="AA76" i="11" a="1"/>
  <c r="AB76" i="11"/>
  <c r="AB76" i="11" a="1"/>
  <c r="AC76" i="11"/>
  <c r="AC76" i="11" a="1"/>
  <c r="AD76" i="11"/>
  <c r="AD76" i="11" a="1"/>
  <c r="AE76" i="11"/>
  <c r="AE76" i="11" a="1"/>
  <c r="AF76" i="11"/>
  <c r="AF76" i="11" a="1"/>
  <c r="AG76" i="11"/>
  <c r="AG76" i="11" a="1"/>
  <c r="AH76" i="11"/>
  <c r="AH76" i="11" a="1"/>
  <c r="AI76" i="11"/>
  <c r="AI76" i="11" a="1"/>
  <c r="AJ76" i="11"/>
  <c r="AJ76" i="11" a="1"/>
  <c r="AK76" i="11"/>
  <c r="AK76" i="11" a="1"/>
  <c r="AL76" i="11"/>
  <c r="AL76" i="11" a="1"/>
  <c r="AM76" i="11"/>
  <c r="AM76" i="11" a="1"/>
  <c r="AN76" i="11"/>
  <c r="AN76" i="11" a="1"/>
  <c r="AO76" i="11"/>
  <c r="AO76" i="11" a="1"/>
  <c r="AP76" i="11"/>
  <c r="AP76" i="11" a="1"/>
  <c r="AQ76" i="11"/>
  <c r="AQ76" i="11" a="1"/>
  <c r="AR76" i="11"/>
  <c r="AR76" i="11" a="1"/>
  <c r="AS76" i="11"/>
  <c r="AS76" i="11" a="1"/>
  <c r="AT76" i="11"/>
  <c r="AT76" i="11" a="1"/>
  <c r="AU76" i="11"/>
  <c r="AU76" i="11" a="1"/>
  <c r="AV76" i="11"/>
  <c r="AV76" i="11" a="1"/>
  <c r="AW76" i="11"/>
  <c r="AW76" i="11" a="1"/>
  <c r="AX76" i="11"/>
  <c r="AX76" i="11" a="1"/>
  <c r="AY76" i="11"/>
  <c r="AY76" i="11" a="1"/>
  <c r="AZ76" i="11"/>
  <c r="AZ76" i="11" a="1"/>
  <c r="BA76" i="11"/>
  <c r="BA76" i="11" a="1"/>
  <c r="BB76" i="11"/>
  <c r="BB76" i="11" a="1"/>
  <c r="BC76" i="11"/>
  <c r="BC76" i="11" a="1"/>
  <c r="BD76" i="11"/>
  <c r="BD76" i="11" a="1"/>
  <c r="BE76" i="11"/>
  <c r="BE76" i="11" a="1"/>
  <c r="BF76" i="11"/>
  <c r="BF76" i="11" a="1"/>
  <c r="BG76" i="11"/>
  <c r="BG76" i="11" a="1"/>
  <c r="BH76" i="11"/>
  <c r="BH76" i="11" a="1"/>
  <c r="C77" i="11"/>
  <c r="D77" i="11"/>
  <c r="D77" i="11" a="1"/>
  <c r="E77" i="11"/>
  <c r="E77" i="11" a="1"/>
  <c r="F77" i="11"/>
  <c r="F77" i="11" a="1"/>
  <c r="G77" i="11"/>
  <c r="G77" i="11" a="1"/>
  <c r="H77" i="11"/>
  <c r="H77" i="11" a="1"/>
  <c r="I77" i="11"/>
  <c r="I77" i="11" a="1"/>
  <c r="J77" i="11"/>
  <c r="J77" i="11" a="1"/>
  <c r="K77" i="11"/>
  <c r="K77" i="11" a="1"/>
  <c r="L77" i="11"/>
  <c r="L77" i="11" a="1"/>
  <c r="M77" i="11"/>
  <c r="M77" i="11" a="1"/>
  <c r="N77" i="11"/>
  <c r="N77" i="11" a="1"/>
  <c r="O77" i="11"/>
  <c r="O77" i="11" a="1"/>
  <c r="P77" i="11"/>
  <c r="P77" i="11" a="1"/>
  <c r="Q77" i="11"/>
  <c r="Q77" i="11" a="1"/>
  <c r="R77" i="11"/>
  <c r="R77" i="11" a="1"/>
  <c r="S77" i="11"/>
  <c r="S77" i="11" a="1"/>
  <c r="T77" i="11"/>
  <c r="T77" i="11" a="1"/>
  <c r="U77" i="11"/>
  <c r="U77" i="11" a="1"/>
  <c r="V77" i="11"/>
  <c r="V77" i="11" a="1"/>
  <c r="W77" i="11"/>
  <c r="W77" i="11" a="1"/>
  <c r="X77" i="11"/>
  <c r="X77" i="11" a="1"/>
  <c r="Y77" i="11"/>
  <c r="Y77" i="11" a="1"/>
  <c r="Z77" i="11"/>
  <c r="Z77" i="11" a="1"/>
  <c r="AA77" i="11"/>
  <c r="AA77" i="11" a="1"/>
  <c r="AB77" i="11"/>
  <c r="AB77" i="11" a="1"/>
  <c r="AC77" i="11"/>
  <c r="AC77" i="11" a="1"/>
  <c r="AD77" i="11"/>
  <c r="AD77" i="11" a="1"/>
  <c r="AE77" i="11"/>
  <c r="AE77" i="11" a="1"/>
  <c r="AF77" i="11"/>
  <c r="AF77" i="11" a="1"/>
  <c r="AG77" i="11"/>
  <c r="AG77" i="11" a="1"/>
  <c r="AH77" i="11"/>
  <c r="AH77" i="11" a="1"/>
  <c r="AI77" i="11"/>
  <c r="AI77" i="11" a="1"/>
  <c r="AJ77" i="11"/>
  <c r="AJ77" i="11" a="1"/>
  <c r="AK77" i="11"/>
  <c r="AK77" i="11" a="1"/>
  <c r="AL77" i="11"/>
  <c r="AL77" i="11" a="1"/>
  <c r="AM77" i="11"/>
  <c r="AM77" i="11" a="1"/>
  <c r="AN77" i="11"/>
  <c r="AN77" i="11" a="1"/>
  <c r="AO77" i="11"/>
  <c r="AO77" i="11" a="1"/>
  <c r="AP77" i="11"/>
  <c r="AP77" i="11" a="1"/>
  <c r="AQ77" i="11"/>
  <c r="AQ77" i="11" a="1"/>
  <c r="AR77" i="11"/>
  <c r="AR77" i="11" a="1"/>
  <c r="AS77" i="11"/>
  <c r="AS77" i="11" a="1"/>
  <c r="AT77" i="11"/>
  <c r="AT77" i="11" a="1"/>
  <c r="AU77" i="11"/>
  <c r="AU77" i="11" a="1"/>
  <c r="AV77" i="11"/>
  <c r="AV77" i="11" a="1"/>
  <c r="AW77" i="11"/>
  <c r="AW77" i="11" a="1"/>
  <c r="AX77" i="11"/>
  <c r="AX77" i="11" a="1"/>
  <c r="AY77" i="11"/>
  <c r="AY77" i="11" a="1"/>
  <c r="AZ77" i="11"/>
  <c r="AZ77" i="11" a="1"/>
  <c r="BA77" i="11"/>
  <c r="BA77" i="11" a="1"/>
  <c r="BB77" i="11"/>
  <c r="BB77" i="11" a="1"/>
  <c r="BC77" i="11"/>
  <c r="BC77" i="11" a="1"/>
  <c r="BD77" i="11"/>
  <c r="BD77" i="11" a="1"/>
  <c r="BE77" i="11"/>
  <c r="BE77" i="11" a="1"/>
  <c r="BF77" i="11"/>
  <c r="BF77" i="11" a="1"/>
  <c r="BG77" i="11"/>
  <c r="BG77" i="11" a="1"/>
  <c r="BH77" i="11"/>
  <c r="BH77" i="11" a="1"/>
  <c r="C78" i="11"/>
  <c r="D78" i="11"/>
  <c r="D78" i="11" a="1"/>
  <c r="E78" i="11"/>
  <c r="E78" i="11" a="1"/>
  <c r="F78" i="11"/>
  <c r="F78" i="11" a="1"/>
  <c r="G78" i="11"/>
  <c r="G78" i="11" a="1"/>
  <c r="H78" i="11"/>
  <c r="H78" i="11" a="1"/>
  <c r="I78" i="11"/>
  <c r="I78" i="11" a="1"/>
  <c r="J78" i="11"/>
  <c r="J78" i="11" a="1"/>
  <c r="K78" i="11"/>
  <c r="K78" i="11" a="1"/>
  <c r="L78" i="11"/>
  <c r="L78" i="11" a="1"/>
  <c r="M78" i="11"/>
  <c r="M78" i="11" a="1"/>
  <c r="N78" i="11"/>
  <c r="N78" i="11" a="1"/>
  <c r="O78" i="11"/>
  <c r="O78" i="11" a="1"/>
  <c r="P78" i="11"/>
  <c r="P78" i="11" a="1"/>
  <c r="Q78" i="11"/>
  <c r="Q78" i="11" a="1"/>
  <c r="R78" i="11"/>
  <c r="R78" i="11" a="1"/>
  <c r="S78" i="11"/>
  <c r="S78" i="11" a="1"/>
  <c r="T78" i="11"/>
  <c r="T78" i="11" a="1"/>
  <c r="U78" i="11"/>
  <c r="U78" i="11" a="1"/>
  <c r="V78" i="11"/>
  <c r="V78" i="11" a="1"/>
  <c r="W78" i="11"/>
  <c r="W78" i="11" a="1"/>
  <c r="X78" i="11"/>
  <c r="X78" i="11" a="1"/>
  <c r="Y78" i="11"/>
  <c r="Y78" i="11" a="1"/>
  <c r="Z78" i="11"/>
  <c r="Z78" i="11" a="1"/>
  <c r="AA78" i="11"/>
  <c r="AA78" i="11" a="1"/>
  <c r="AB78" i="11"/>
  <c r="AB78" i="11" a="1"/>
  <c r="AC78" i="11"/>
  <c r="AC78" i="11" a="1"/>
  <c r="AD78" i="11"/>
  <c r="AD78" i="11" a="1"/>
  <c r="AE78" i="11"/>
  <c r="AE78" i="11" a="1"/>
  <c r="AF78" i="11"/>
  <c r="AF78" i="11" a="1"/>
  <c r="AG78" i="11"/>
  <c r="AG78" i="11" a="1"/>
  <c r="AH78" i="11"/>
  <c r="AH78" i="11" a="1"/>
  <c r="AI78" i="11"/>
  <c r="AI78" i="11" a="1"/>
  <c r="AJ78" i="11"/>
  <c r="AJ78" i="11" a="1"/>
  <c r="AK78" i="11"/>
  <c r="AK78" i="11" a="1"/>
  <c r="AL78" i="11"/>
  <c r="AL78" i="11" a="1"/>
  <c r="AM78" i="11"/>
  <c r="AM78" i="11" a="1"/>
  <c r="AN78" i="11"/>
  <c r="AN78" i="11" a="1"/>
  <c r="AO78" i="11"/>
  <c r="AO78" i="11" a="1"/>
  <c r="AP78" i="11"/>
  <c r="AP78" i="11" a="1"/>
  <c r="AQ78" i="11"/>
  <c r="AQ78" i="11" a="1"/>
  <c r="AR78" i="11"/>
  <c r="AR78" i="11" a="1"/>
  <c r="AS78" i="11"/>
  <c r="AS78" i="11" a="1"/>
  <c r="AT78" i="11"/>
  <c r="AT78" i="11" a="1"/>
  <c r="AU78" i="11"/>
  <c r="AU78" i="11" a="1"/>
  <c r="AV78" i="11"/>
  <c r="AV78" i="11" a="1"/>
  <c r="AW78" i="11"/>
  <c r="AW78" i="11" a="1"/>
  <c r="AX78" i="11"/>
  <c r="AX78" i="11" a="1"/>
  <c r="AY78" i="11"/>
  <c r="AY78" i="11" a="1"/>
  <c r="AZ78" i="11"/>
  <c r="AZ78" i="11" a="1"/>
  <c r="BA78" i="11"/>
  <c r="BA78" i="11" a="1"/>
  <c r="BB78" i="11"/>
  <c r="BB78" i="11" a="1"/>
  <c r="BC78" i="11"/>
  <c r="BC78" i="11" a="1"/>
  <c r="BD78" i="11"/>
  <c r="BD78" i="11" a="1"/>
  <c r="BE78" i="11"/>
  <c r="BE78" i="11" a="1"/>
  <c r="BF78" i="11"/>
  <c r="BF78" i="11" a="1"/>
  <c r="BG78" i="11"/>
  <c r="BG78" i="11" a="1"/>
  <c r="BH78" i="11"/>
  <c r="BH78" i="11" a="1"/>
  <c r="C79" i="11"/>
  <c r="D79" i="11"/>
  <c r="D79" i="11" a="1"/>
  <c r="E79" i="11"/>
  <c r="E79" i="11" a="1"/>
  <c r="F79" i="11"/>
  <c r="F79" i="11" a="1"/>
  <c r="G79" i="11"/>
  <c r="G79" i="11" a="1"/>
  <c r="H79" i="11"/>
  <c r="H79" i="11" a="1"/>
  <c r="I79" i="11"/>
  <c r="I79" i="11" a="1"/>
  <c r="J79" i="11"/>
  <c r="J79" i="11" a="1"/>
  <c r="K79" i="11"/>
  <c r="K79" i="11" a="1"/>
  <c r="L79" i="11"/>
  <c r="L79" i="11" a="1"/>
  <c r="M79" i="11"/>
  <c r="M79" i="11" a="1"/>
  <c r="N79" i="11"/>
  <c r="N79" i="11" a="1"/>
  <c r="O79" i="11"/>
  <c r="O79" i="11" a="1"/>
  <c r="P79" i="11"/>
  <c r="P79" i="11" a="1"/>
  <c r="Q79" i="11"/>
  <c r="Q79" i="11" a="1"/>
  <c r="R79" i="11"/>
  <c r="R79" i="11" a="1"/>
  <c r="S79" i="11"/>
  <c r="S79" i="11" a="1"/>
  <c r="T79" i="11"/>
  <c r="T79" i="11" a="1"/>
  <c r="U79" i="11"/>
  <c r="U79" i="11" a="1"/>
  <c r="V79" i="11"/>
  <c r="V79" i="11" a="1"/>
  <c r="W79" i="11"/>
  <c r="W79" i="11" a="1"/>
  <c r="X79" i="11"/>
  <c r="X79" i="11" a="1"/>
  <c r="Y79" i="11"/>
  <c r="Y79" i="11" a="1"/>
  <c r="Z79" i="11"/>
  <c r="Z79" i="11" a="1"/>
  <c r="AA79" i="11"/>
  <c r="AA79" i="11" a="1"/>
  <c r="AB79" i="11"/>
  <c r="AB79" i="11" a="1"/>
  <c r="AC79" i="11"/>
  <c r="AC79" i="11" a="1"/>
  <c r="AD79" i="11"/>
  <c r="AD79" i="11" a="1"/>
  <c r="AE79" i="11"/>
  <c r="AE79" i="11" a="1"/>
  <c r="AF79" i="11"/>
  <c r="AF79" i="11" a="1"/>
  <c r="AG79" i="11"/>
  <c r="AG79" i="11" a="1"/>
  <c r="AH79" i="11"/>
  <c r="AH79" i="11" a="1"/>
  <c r="AI79" i="11"/>
  <c r="AI79" i="11" a="1"/>
  <c r="AJ79" i="11"/>
  <c r="AJ79" i="11" a="1"/>
  <c r="AK79" i="11"/>
  <c r="AK79" i="11" a="1"/>
  <c r="AL79" i="11"/>
  <c r="AL79" i="11" a="1"/>
  <c r="AM79" i="11"/>
  <c r="AM79" i="11" a="1"/>
  <c r="AN79" i="11"/>
  <c r="AN79" i="11" a="1"/>
  <c r="AO79" i="11"/>
  <c r="AO79" i="11" a="1"/>
  <c r="AP79" i="11"/>
  <c r="AP79" i="11" a="1"/>
  <c r="AQ79" i="11"/>
  <c r="AQ79" i="11" a="1"/>
  <c r="AR79" i="11"/>
  <c r="AR79" i="11" a="1"/>
  <c r="AS79" i="11"/>
  <c r="AS79" i="11" a="1"/>
  <c r="AT79" i="11"/>
  <c r="AT79" i="11" a="1"/>
  <c r="AU79" i="11"/>
  <c r="AU79" i="11" a="1"/>
  <c r="AV79" i="11"/>
  <c r="AV79" i="11" a="1"/>
  <c r="AW79" i="11"/>
  <c r="AW79" i="11" a="1"/>
  <c r="AX79" i="11"/>
  <c r="AX79" i="11" a="1"/>
  <c r="AY79" i="11"/>
  <c r="AY79" i="11" a="1"/>
  <c r="AZ79" i="11"/>
  <c r="AZ79" i="11" a="1"/>
  <c r="BA79" i="11"/>
  <c r="BA79" i="11" a="1"/>
  <c r="BB79" i="11"/>
  <c r="BB79" i="11" a="1"/>
  <c r="BC79" i="11"/>
  <c r="BC79" i="11" a="1"/>
  <c r="BD79" i="11"/>
  <c r="BD79" i="11" a="1"/>
  <c r="BE79" i="11"/>
  <c r="BE79" i="11" a="1"/>
  <c r="BF79" i="11"/>
  <c r="BF79" i="11" a="1"/>
  <c r="BG79" i="11"/>
  <c r="BG79" i="11" a="1"/>
  <c r="BH79" i="11"/>
  <c r="BH79" i="11" a="1"/>
  <c r="C80" i="11"/>
  <c r="D80" i="11"/>
  <c r="D80" i="11" a="1"/>
  <c r="E80" i="11"/>
  <c r="E80" i="11" a="1"/>
  <c r="F80" i="11"/>
  <c r="F80" i="11" a="1"/>
  <c r="G80" i="11"/>
  <c r="G80" i="11" a="1"/>
  <c r="H80" i="11"/>
  <c r="H80" i="11" a="1"/>
  <c r="I80" i="11"/>
  <c r="I80" i="11" a="1"/>
  <c r="J80" i="11"/>
  <c r="J80" i="11" a="1"/>
  <c r="K80" i="11"/>
  <c r="K80" i="11" a="1"/>
  <c r="L80" i="11"/>
  <c r="L80" i="11" a="1"/>
  <c r="M80" i="11"/>
  <c r="M80" i="11" a="1"/>
  <c r="N80" i="11"/>
  <c r="N80" i="11" a="1"/>
  <c r="O80" i="11"/>
  <c r="O80" i="11" a="1"/>
  <c r="P80" i="11"/>
  <c r="P80" i="11" a="1"/>
  <c r="Q80" i="11"/>
  <c r="Q80" i="11" a="1"/>
  <c r="R80" i="11"/>
  <c r="R80" i="11" a="1"/>
  <c r="S80" i="11"/>
  <c r="S80" i="11" a="1"/>
  <c r="T80" i="11"/>
  <c r="T80" i="11" a="1"/>
  <c r="U80" i="11"/>
  <c r="U80" i="11" a="1"/>
  <c r="V80" i="11"/>
  <c r="V80" i="11" a="1"/>
  <c r="W80" i="11"/>
  <c r="W80" i="11" a="1"/>
  <c r="X80" i="11"/>
  <c r="X80" i="11" a="1"/>
  <c r="Y80" i="11"/>
  <c r="Y80" i="11" a="1"/>
  <c r="Z80" i="11"/>
  <c r="Z80" i="11" a="1"/>
  <c r="AA80" i="11"/>
  <c r="AA80" i="11" a="1"/>
  <c r="AB80" i="11"/>
  <c r="AB80" i="11" a="1"/>
  <c r="AC80" i="11"/>
  <c r="AC80" i="11" a="1"/>
  <c r="AD80" i="11"/>
  <c r="AD80" i="11" a="1"/>
  <c r="AE80" i="11"/>
  <c r="AE80" i="11" a="1"/>
  <c r="AF80" i="11"/>
  <c r="AF80" i="11" a="1"/>
  <c r="AG80" i="11"/>
  <c r="AG80" i="11" a="1"/>
  <c r="AH80" i="11"/>
  <c r="AH80" i="11" a="1"/>
  <c r="AI80" i="11"/>
  <c r="AI80" i="11" a="1"/>
  <c r="AJ80" i="11"/>
  <c r="AJ80" i="11" a="1"/>
  <c r="AK80" i="11"/>
  <c r="AK80" i="11" a="1"/>
  <c r="AL80" i="11"/>
  <c r="AL80" i="11" a="1"/>
  <c r="AM80" i="11"/>
  <c r="AM80" i="11" a="1"/>
  <c r="AN80" i="11"/>
  <c r="AN80" i="11" a="1"/>
  <c r="AO80" i="11"/>
  <c r="AO80" i="11" a="1"/>
  <c r="AP80" i="11"/>
  <c r="AP80" i="11" a="1"/>
  <c r="AQ80" i="11"/>
  <c r="AQ80" i="11" a="1"/>
  <c r="AR80" i="11"/>
  <c r="AR80" i="11" a="1"/>
  <c r="AS80" i="11"/>
  <c r="AS80" i="11" a="1"/>
  <c r="AT80" i="11"/>
  <c r="AT80" i="11" a="1"/>
  <c r="AU80" i="11"/>
  <c r="AU80" i="11" a="1"/>
  <c r="AV80" i="11"/>
  <c r="AV80" i="11" a="1"/>
  <c r="AW80" i="11"/>
  <c r="AW80" i="11" a="1"/>
  <c r="AX80" i="11"/>
  <c r="AX80" i="11" a="1"/>
  <c r="AY80" i="11"/>
  <c r="AY80" i="11" a="1"/>
  <c r="AZ80" i="11"/>
  <c r="AZ80" i="11" a="1"/>
  <c r="BA80" i="11"/>
  <c r="BA80" i="11" a="1"/>
  <c r="BB80" i="11"/>
  <c r="BB80" i="11" a="1"/>
  <c r="BC80" i="11"/>
  <c r="BC80" i="11" a="1"/>
  <c r="BD80" i="11"/>
  <c r="BD80" i="11" a="1"/>
  <c r="BE80" i="11"/>
  <c r="BE80" i="11" a="1"/>
  <c r="BF80" i="11"/>
  <c r="BF80" i="11" a="1"/>
  <c r="BG80" i="11"/>
  <c r="BG80" i="11" a="1"/>
  <c r="BH80" i="11"/>
  <c r="BH80" i="11" a="1"/>
  <c r="C81" i="11"/>
  <c r="D81" i="11"/>
  <c r="D81" i="11" a="1"/>
  <c r="E81" i="11"/>
  <c r="E81" i="11" a="1"/>
  <c r="F81" i="11"/>
  <c r="F81" i="11" a="1"/>
  <c r="G81" i="11"/>
  <c r="G81" i="11" a="1"/>
  <c r="H81" i="11"/>
  <c r="H81" i="11" a="1"/>
  <c r="I81" i="11"/>
  <c r="I81" i="11" a="1"/>
  <c r="J81" i="11"/>
  <c r="J81" i="11" a="1"/>
  <c r="K81" i="11"/>
  <c r="K81" i="11" a="1"/>
  <c r="L81" i="11"/>
  <c r="L81" i="11" a="1"/>
  <c r="M81" i="11"/>
  <c r="M81" i="11" a="1"/>
  <c r="N81" i="11"/>
  <c r="N81" i="11" a="1"/>
  <c r="O81" i="11"/>
  <c r="O81" i="11" a="1"/>
  <c r="P81" i="11"/>
  <c r="P81" i="11" a="1"/>
  <c r="Q81" i="11"/>
  <c r="Q81" i="11" a="1"/>
  <c r="R81" i="11"/>
  <c r="R81" i="11" a="1"/>
  <c r="S81" i="11"/>
  <c r="S81" i="11" a="1"/>
  <c r="T81" i="11"/>
  <c r="T81" i="11" a="1"/>
  <c r="U81" i="11"/>
  <c r="U81" i="11" a="1"/>
  <c r="V81" i="11"/>
  <c r="V81" i="11" a="1"/>
  <c r="W81" i="11"/>
  <c r="W81" i="11" a="1"/>
  <c r="X81" i="11"/>
  <c r="X81" i="11" a="1"/>
  <c r="Y81" i="11"/>
  <c r="Y81" i="11" a="1"/>
  <c r="Z81" i="11"/>
  <c r="Z81" i="11" a="1"/>
  <c r="AA81" i="11"/>
  <c r="AA81" i="11" a="1"/>
  <c r="AB81" i="11"/>
  <c r="AB81" i="11" a="1"/>
  <c r="AC81" i="11"/>
  <c r="AC81" i="11" a="1"/>
  <c r="AD81" i="11"/>
  <c r="AD81" i="11" a="1"/>
  <c r="AE81" i="11"/>
  <c r="AE81" i="11" a="1"/>
  <c r="AF81" i="11"/>
  <c r="AF81" i="11" a="1"/>
  <c r="AG81" i="11"/>
  <c r="AG81" i="11" a="1"/>
  <c r="AH81" i="11"/>
  <c r="AH81" i="11" a="1"/>
  <c r="AI81" i="11"/>
  <c r="AI81" i="11" a="1"/>
  <c r="AJ81" i="11"/>
  <c r="AJ81" i="11" a="1"/>
  <c r="AK81" i="11"/>
  <c r="AK81" i="11" a="1"/>
  <c r="AL81" i="11"/>
  <c r="AL81" i="11" a="1"/>
  <c r="AM81" i="11"/>
  <c r="AM81" i="11" a="1"/>
  <c r="AN81" i="11"/>
  <c r="AN81" i="11" a="1"/>
  <c r="AO81" i="11"/>
  <c r="AO81" i="11" a="1"/>
  <c r="AP81" i="11"/>
  <c r="AP81" i="11" a="1"/>
  <c r="AQ81" i="11"/>
  <c r="AQ81" i="11" a="1"/>
  <c r="AR81" i="11"/>
  <c r="AR81" i="11" a="1"/>
  <c r="AS81" i="11"/>
  <c r="AS81" i="11" a="1"/>
  <c r="AT81" i="11"/>
  <c r="AT81" i="11" a="1"/>
  <c r="AU81" i="11"/>
  <c r="AU81" i="11" a="1"/>
  <c r="AV81" i="11"/>
  <c r="AV81" i="11" a="1"/>
  <c r="AW81" i="11"/>
  <c r="AW81" i="11" a="1"/>
  <c r="AX81" i="11"/>
  <c r="AX81" i="11" a="1"/>
  <c r="AY81" i="11"/>
  <c r="AY81" i="11" a="1"/>
  <c r="AZ81" i="11"/>
  <c r="AZ81" i="11" a="1"/>
  <c r="BA81" i="11"/>
  <c r="BA81" i="11" a="1"/>
  <c r="BB81" i="11"/>
  <c r="BB81" i="11" a="1"/>
  <c r="BC81" i="11"/>
  <c r="BC81" i="11" a="1"/>
  <c r="BD81" i="11"/>
  <c r="BD81" i="11" a="1"/>
  <c r="BE81" i="11"/>
  <c r="BE81" i="11" a="1"/>
  <c r="BF81" i="11"/>
  <c r="BF81" i="11" a="1"/>
  <c r="BG81" i="11"/>
  <c r="BG81" i="11" a="1"/>
  <c r="BH81" i="11"/>
  <c r="BH81" i="11" a="1"/>
  <c r="C82" i="11"/>
  <c r="D82" i="11"/>
  <c r="D82" i="11" a="1"/>
  <c r="E82" i="11"/>
  <c r="E82" i="11" a="1"/>
  <c r="F82" i="11"/>
  <c r="F82" i="11" a="1"/>
  <c r="G82" i="11"/>
  <c r="G82" i="11" a="1"/>
  <c r="H82" i="11"/>
  <c r="H82" i="11" a="1"/>
  <c r="I82" i="11"/>
  <c r="I82" i="11" a="1"/>
  <c r="J82" i="11"/>
  <c r="J82" i="11" a="1"/>
  <c r="K82" i="11"/>
  <c r="K82" i="11" a="1"/>
  <c r="L82" i="11"/>
  <c r="L82" i="11" a="1"/>
  <c r="M82" i="11"/>
  <c r="M82" i="11" a="1"/>
  <c r="N82" i="11"/>
  <c r="N82" i="11" a="1"/>
  <c r="O82" i="11"/>
  <c r="O82" i="11" a="1"/>
  <c r="P82" i="11"/>
  <c r="P82" i="11" a="1"/>
  <c r="Q82" i="11"/>
  <c r="Q82" i="11" a="1"/>
  <c r="R82" i="11"/>
  <c r="R82" i="11" a="1"/>
  <c r="S82" i="11"/>
  <c r="S82" i="11" a="1"/>
  <c r="T82" i="11"/>
  <c r="T82" i="11" a="1"/>
  <c r="U82" i="11"/>
  <c r="U82" i="11" a="1"/>
  <c r="V82" i="11"/>
  <c r="V82" i="11" a="1"/>
  <c r="W82" i="11"/>
  <c r="W82" i="11" a="1"/>
  <c r="X82" i="11"/>
  <c r="X82" i="11" a="1"/>
  <c r="Y82" i="11"/>
  <c r="Y82" i="11" a="1"/>
  <c r="Z82" i="11"/>
  <c r="Z82" i="11" a="1"/>
  <c r="AA82" i="11"/>
  <c r="AA82" i="11" a="1"/>
  <c r="AB82" i="11"/>
  <c r="AB82" i="11" a="1"/>
  <c r="AC82" i="11"/>
  <c r="AC82" i="11" a="1"/>
  <c r="AD82" i="11"/>
  <c r="AD82" i="11" a="1"/>
  <c r="AE82" i="11"/>
  <c r="AE82" i="11" a="1"/>
  <c r="AF82" i="11"/>
  <c r="AF82" i="11" a="1"/>
  <c r="AG82" i="11"/>
  <c r="AG82" i="11" a="1"/>
  <c r="AH82" i="11"/>
  <c r="AH82" i="11" a="1"/>
  <c r="AI82" i="11"/>
  <c r="AI82" i="11" a="1"/>
  <c r="AJ82" i="11"/>
  <c r="AJ82" i="11" a="1"/>
  <c r="AK82" i="11"/>
  <c r="AK82" i="11" a="1"/>
  <c r="AL82" i="11"/>
  <c r="AL82" i="11" a="1"/>
  <c r="AM82" i="11"/>
  <c r="AM82" i="11" a="1"/>
  <c r="AN82" i="11"/>
  <c r="AN82" i="11" a="1"/>
  <c r="AO82" i="11"/>
  <c r="AO82" i="11" a="1"/>
  <c r="AP82" i="11"/>
  <c r="AP82" i="11" a="1"/>
  <c r="AQ82" i="11"/>
  <c r="AQ82" i="11" a="1"/>
  <c r="AR82" i="11"/>
  <c r="AR82" i="11" a="1"/>
  <c r="AS82" i="11"/>
  <c r="AS82" i="11" a="1"/>
  <c r="AT82" i="11"/>
  <c r="AT82" i="11" a="1"/>
  <c r="AU82" i="11"/>
  <c r="AU82" i="11" a="1"/>
  <c r="AV82" i="11"/>
  <c r="AV82" i="11" a="1"/>
  <c r="AW82" i="11"/>
  <c r="AW82" i="11" a="1"/>
  <c r="AX82" i="11"/>
  <c r="AX82" i="11" a="1"/>
  <c r="AY82" i="11"/>
  <c r="AY82" i="11" a="1"/>
  <c r="AZ82" i="11"/>
  <c r="AZ82" i="11" a="1"/>
  <c r="BA82" i="11"/>
  <c r="BA82" i="11" a="1"/>
  <c r="BB82" i="11"/>
  <c r="BB82" i="11" a="1"/>
  <c r="BC82" i="11"/>
  <c r="BC82" i="11" a="1"/>
  <c r="BD82" i="11"/>
  <c r="BD82" i="11" a="1"/>
  <c r="BE82" i="11"/>
  <c r="BE82" i="11" a="1"/>
  <c r="BF82" i="11"/>
  <c r="BF82" i="11" a="1"/>
  <c r="BG82" i="11"/>
  <c r="BG82" i="11" a="1"/>
  <c r="BH82" i="11"/>
  <c r="BH82" i="11" a="1"/>
  <c r="C83" i="11"/>
  <c r="D83" i="11"/>
  <c r="D83" i="11" a="1"/>
  <c r="E83" i="11"/>
  <c r="E83" i="11" a="1"/>
  <c r="F83" i="11"/>
  <c r="F83" i="11" a="1"/>
  <c r="G83" i="11"/>
  <c r="G83" i="11" a="1"/>
  <c r="H83" i="11"/>
  <c r="H83" i="11" a="1"/>
  <c r="I83" i="11"/>
  <c r="I83" i="11" a="1"/>
  <c r="J83" i="11"/>
  <c r="J83" i="11" a="1"/>
  <c r="K83" i="11"/>
  <c r="K83" i="11" a="1"/>
  <c r="L83" i="11"/>
  <c r="L83" i="11" a="1"/>
  <c r="M83" i="11"/>
  <c r="M83" i="11" a="1"/>
  <c r="N83" i="11"/>
  <c r="N83" i="11" a="1"/>
  <c r="O83" i="11"/>
  <c r="O83" i="11" a="1"/>
  <c r="P83" i="11"/>
  <c r="P83" i="11" a="1"/>
  <c r="Q83" i="11"/>
  <c r="Q83" i="11" a="1"/>
  <c r="R83" i="11"/>
  <c r="R83" i="11" a="1"/>
  <c r="S83" i="11"/>
  <c r="S83" i="11" a="1"/>
  <c r="T83" i="11"/>
  <c r="T83" i="11" a="1"/>
  <c r="U83" i="11"/>
  <c r="U83" i="11" a="1"/>
  <c r="V83" i="11"/>
  <c r="V83" i="11" a="1"/>
  <c r="W83" i="11"/>
  <c r="W83" i="11" a="1"/>
  <c r="X83" i="11"/>
  <c r="X83" i="11" a="1"/>
  <c r="Y83" i="11"/>
  <c r="Y83" i="11" a="1"/>
  <c r="Z83" i="11"/>
  <c r="Z83" i="11" a="1"/>
  <c r="AA83" i="11"/>
  <c r="AA83" i="11" a="1"/>
  <c r="AB83" i="11"/>
  <c r="AB83" i="11" a="1"/>
  <c r="AC83" i="11"/>
  <c r="AC83" i="11" a="1"/>
  <c r="AD83" i="11"/>
  <c r="AD83" i="11" a="1"/>
  <c r="AE83" i="11"/>
  <c r="AE83" i="11" a="1"/>
  <c r="AF83" i="11"/>
  <c r="AF83" i="11" a="1"/>
  <c r="AG83" i="11"/>
  <c r="AG83" i="11" a="1"/>
  <c r="AH83" i="11"/>
  <c r="AH83" i="11" a="1"/>
  <c r="AI83" i="11"/>
  <c r="AI83" i="11" a="1"/>
  <c r="AJ83" i="11"/>
  <c r="AJ83" i="11" a="1"/>
  <c r="AK83" i="11"/>
  <c r="AK83" i="11" a="1"/>
  <c r="AL83" i="11"/>
  <c r="AL83" i="11" a="1"/>
  <c r="AM83" i="11"/>
  <c r="AM83" i="11" a="1"/>
  <c r="AN83" i="11"/>
  <c r="AN83" i="11" a="1"/>
  <c r="AO83" i="11"/>
  <c r="AO83" i="11" a="1"/>
  <c r="AP83" i="11"/>
  <c r="AP83" i="11" a="1"/>
  <c r="AQ83" i="11"/>
  <c r="AQ83" i="11" a="1"/>
  <c r="AR83" i="11"/>
  <c r="AR83" i="11" a="1"/>
  <c r="AS83" i="11"/>
  <c r="AS83" i="11" a="1"/>
  <c r="AT83" i="11"/>
  <c r="AT83" i="11" a="1"/>
  <c r="AU83" i="11"/>
  <c r="AU83" i="11" a="1"/>
  <c r="AV83" i="11"/>
  <c r="AV83" i="11" a="1"/>
  <c r="AW83" i="11"/>
  <c r="AW83" i="11" a="1"/>
  <c r="AX83" i="11"/>
  <c r="AX83" i="11" a="1"/>
  <c r="AY83" i="11"/>
  <c r="AY83" i="11" a="1"/>
  <c r="AZ83" i="11"/>
  <c r="AZ83" i="11" a="1"/>
  <c r="BA83" i="11"/>
  <c r="BA83" i="11" a="1"/>
  <c r="BB83" i="11"/>
  <c r="BB83" i="11" a="1"/>
  <c r="BC83" i="11"/>
  <c r="BC83" i="11" a="1"/>
  <c r="BD83" i="11"/>
  <c r="BD83" i="11" a="1"/>
  <c r="BE83" i="11"/>
  <c r="BE83" i="11" a="1"/>
  <c r="BF83" i="11"/>
  <c r="BF83" i="11" a="1"/>
  <c r="BG83" i="11"/>
  <c r="BG83" i="11" a="1"/>
  <c r="BH83" i="11"/>
  <c r="BH83" i="11" a="1"/>
  <c r="C84" i="11"/>
  <c r="D84" i="11"/>
  <c r="D84" i="11" a="1"/>
  <c r="E84" i="11"/>
  <c r="E84" i="11" a="1"/>
  <c r="F84" i="11"/>
  <c r="F84" i="11" a="1"/>
  <c r="G84" i="11"/>
  <c r="G84" i="11" a="1"/>
  <c r="H84" i="11"/>
  <c r="H84" i="11" a="1"/>
  <c r="I84" i="11"/>
  <c r="I84" i="11" a="1"/>
  <c r="J84" i="11"/>
  <c r="J84" i="11" a="1"/>
  <c r="K84" i="11"/>
  <c r="K84" i="11" a="1"/>
  <c r="L84" i="11"/>
  <c r="L84" i="11" a="1"/>
  <c r="M84" i="11"/>
  <c r="M84" i="11" a="1"/>
  <c r="N84" i="11"/>
  <c r="N84" i="11" a="1"/>
  <c r="O84" i="11"/>
  <c r="O84" i="11" a="1"/>
  <c r="P84" i="11"/>
  <c r="P84" i="11" a="1"/>
  <c r="Q84" i="11"/>
  <c r="Q84" i="11" a="1"/>
  <c r="R84" i="11"/>
  <c r="R84" i="11" a="1"/>
  <c r="S84" i="11"/>
  <c r="S84" i="11" a="1"/>
  <c r="T84" i="11"/>
  <c r="T84" i="11" a="1"/>
  <c r="U84" i="11"/>
  <c r="U84" i="11" a="1"/>
  <c r="V84" i="11"/>
  <c r="V84" i="11" a="1"/>
  <c r="W84" i="11"/>
  <c r="W84" i="11" a="1"/>
  <c r="X84" i="11"/>
  <c r="X84" i="11" a="1"/>
  <c r="Y84" i="11"/>
  <c r="Y84" i="11" a="1"/>
  <c r="Z84" i="11"/>
  <c r="Z84" i="11" a="1"/>
  <c r="AA84" i="11"/>
  <c r="AA84" i="11" a="1"/>
  <c r="AB84" i="11"/>
  <c r="AB84" i="11" a="1"/>
  <c r="AC84" i="11"/>
  <c r="AC84" i="11" a="1"/>
  <c r="AD84" i="11"/>
  <c r="AD84" i="11" a="1"/>
  <c r="AE84" i="11"/>
  <c r="AE84" i="11" a="1"/>
  <c r="AF84" i="11"/>
  <c r="AF84" i="11" a="1"/>
  <c r="AG84" i="11"/>
  <c r="AG84" i="11" a="1"/>
  <c r="AH84" i="11"/>
  <c r="AH84" i="11" a="1"/>
  <c r="AI84" i="11"/>
  <c r="AI84" i="11" a="1"/>
  <c r="AJ84" i="11"/>
  <c r="AJ84" i="11" a="1"/>
  <c r="AK84" i="11"/>
  <c r="AK84" i="11" a="1"/>
  <c r="AL84" i="11"/>
  <c r="AL84" i="11" a="1"/>
  <c r="AM84" i="11"/>
  <c r="AM84" i="11" a="1"/>
  <c r="AN84" i="11"/>
  <c r="AN84" i="11" a="1"/>
  <c r="AO84" i="11"/>
  <c r="AO84" i="11" a="1"/>
  <c r="AP84" i="11"/>
  <c r="AP84" i="11" a="1"/>
  <c r="AQ84" i="11"/>
  <c r="AQ84" i="11" a="1"/>
  <c r="AR84" i="11"/>
  <c r="AR84" i="11" a="1"/>
  <c r="AS84" i="11"/>
  <c r="AS84" i="11" a="1"/>
  <c r="AT84" i="11"/>
  <c r="AT84" i="11" a="1"/>
  <c r="AU84" i="11"/>
  <c r="AU84" i="11" a="1"/>
  <c r="AV84" i="11"/>
  <c r="AV84" i="11" a="1"/>
  <c r="AW84" i="11"/>
  <c r="AW84" i="11" a="1"/>
  <c r="AX84" i="11"/>
  <c r="AX84" i="11" a="1"/>
  <c r="AY84" i="11"/>
  <c r="AY84" i="11" a="1"/>
  <c r="AZ84" i="11"/>
  <c r="AZ84" i="11" a="1"/>
  <c r="BA84" i="11"/>
  <c r="BA84" i="11" a="1"/>
  <c r="BB84" i="11"/>
  <c r="BB84" i="11" a="1"/>
  <c r="BC84" i="11"/>
  <c r="BC84" i="11" a="1"/>
  <c r="BD84" i="11"/>
  <c r="BD84" i="11" a="1"/>
  <c r="BE84" i="11"/>
  <c r="BE84" i="11" a="1"/>
  <c r="BF84" i="11"/>
  <c r="BF84" i="11" a="1"/>
  <c r="BG84" i="11"/>
  <c r="BG84" i="11" a="1"/>
  <c r="BH84" i="11"/>
  <c r="BH84" i="11" a="1"/>
  <c r="C85" i="11"/>
  <c r="D85" i="11"/>
  <c r="D85" i="11" a="1"/>
  <c r="E85" i="11"/>
  <c r="E85" i="11" a="1"/>
  <c r="F85" i="11"/>
  <c r="F85" i="11" a="1"/>
  <c r="G85" i="11"/>
  <c r="G85" i="11" a="1"/>
  <c r="H85" i="11"/>
  <c r="H85" i="11" a="1"/>
  <c r="I85" i="11"/>
  <c r="I85" i="11" a="1"/>
  <c r="J85" i="11"/>
  <c r="J85" i="11" a="1"/>
  <c r="K85" i="11"/>
  <c r="K85" i="11" a="1"/>
  <c r="L85" i="11"/>
  <c r="L85" i="11" a="1"/>
  <c r="M85" i="11"/>
  <c r="M85" i="11" a="1"/>
  <c r="N85" i="11"/>
  <c r="N85" i="11" a="1"/>
  <c r="O85" i="11"/>
  <c r="O85" i="11" a="1"/>
  <c r="P85" i="11"/>
  <c r="P85" i="11" a="1"/>
  <c r="Q85" i="11"/>
  <c r="Q85" i="11" a="1"/>
  <c r="R85" i="11"/>
  <c r="R85" i="11" a="1"/>
  <c r="S85" i="11"/>
  <c r="S85" i="11" a="1"/>
  <c r="T85" i="11"/>
  <c r="T85" i="11" a="1"/>
  <c r="U85" i="11"/>
  <c r="U85" i="11" a="1"/>
  <c r="V85" i="11"/>
  <c r="V85" i="11" a="1"/>
  <c r="W85" i="11"/>
  <c r="W85" i="11" a="1"/>
  <c r="X85" i="11"/>
  <c r="X85" i="11" a="1"/>
  <c r="Y85" i="11"/>
  <c r="Y85" i="11" a="1"/>
  <c r="Z85" i="11"/>
  <c r="Z85" i="11" a="1"/>
  <c r="AA85" i="11"/>
  <c r="AA85" i="11" a="1"/>
  <c r="AB85" i="11"/>
  <c r="AB85" i="11" a="1"/>
  <c r="AC85" i="11"/>
  <c r="AC85" i="11" a="1"/>
  <c r="AD85" i="11"/>
  <c r="AD85" i="11" a="1"/>
  <c r="AE85" i="11"/>
  <c r="AE85" i="11" a="1"/>
  <c r="AF85" i="11"/>
  <c r="AF85" i="11" a="1"/>
  <c r="AG85" i="11"/>
  <c r="AG85" i="11" a="1"/>
  <c r="AH85" i="11"/>
  <c r="AH85" i="11" a="1"/>
  <c r="AI85" i="11"/>
  <c r="AI85" i="11" a="1"/>
  <c r="AJ85" i="11"/>
  <c r="AJ85" i="11" a="1"/>
  <c r="AK85" i="11"/>
  <c r="AK85" i="11" a="1"/>
  <c r="AL85" i="11"/>
  <c r="AL85" i="11" a="1"/>
  <c r="AM85" i="11"/>
  <c r="AM85" i="11" a="1"/>
  <c r="AN85" i="11"/>
  <c r="AN85" i="11" a="1"/>
  <c r="AO85" i="11"/>
  <c r="AO85" i="11" a="1"/>
  <c r="AP85" i="11"/>
  <c r="AP85" i="11" a="1"/>
  <c r="AQ85" i="11"/>
  <c r="AQ85" i="11" a="1"/>
  <c r="AR85" i="11"/>
  <c r="AR85" i="11" a="1"/>
  <c r="AS85" i="11"/>
  <c r="AS85" i="11" a="1"/>
  <c r="AT85" i="11"/>
  <c r="AT85" i="11" a="1"/>
  <c r="AU85" i="11"/>
  <c r="AU85" i="11" a="1"/>
  <c r="AV85" i="11"/>
  <c r="AV85" i="11" a="1"/>
  <c r="AW85" i="11"/>
  <c r="AW85" i="11" a="1"/>
  <c r="AX85" i="11"/>
  <c r="AX85" i="11" a="1"/>
  <c r="AY85" i="11"/>
  <c r="AY85" i="11" a="1"/>
  <c r="AZ85" i="11"/>
  <c r="AZ85" i="11" a="1"/>
  <c r="BA85" i="11"/>
  <c r="BA85" i="11" a="1"/>
  <c r="BB85" i="11"/>
  <c r="BB85" i="11" a="1"/>
  <c r="BC85" i="11"/>
  <c r="BC85" i="11" a="1"/>
  <c r="BD85" i="11"/>
  <c r="BD85" i="11" a="1"/>
  <c r="BE85" i="11"/>
  <c r="BE85" i="11" a="1"/>
  <c r="BF85" i="11"/>
  <c r="BF85" i="11" a="1"/>
  <c r="BG85" i="11"/>
  <c r="BG85" i="11" a="1"/>
  <c r="BH85" i="11"/>
  <c r="BH85" i="11" a="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CH11" i="1"/>
  <c r="CI11" i="1"/>
  <c r="CK11" i="1"/>
  <c r="CL11" i="1"/>
  <c r="CN11" i="1"/>
  <c r="CO11" i="1"/>
  <c r="CH12" i="1"/>
  <c r="CI12" i="1"/>
  <c r="CK12" i="1"/>
  <c r="CL12" i="1"/>
  <c r="CN12" i="1"/>
  <c r="CO12" i="1"/>
  <c r="CH13" i="1"/>
  <c r="CI13" i="1"/>
  <c r="CK13" i="1"/>
  <c r="CL13" i="1"/>
  <c r="CN13" i="1"/>
  <c r="CO13" i="1"/>
  <c r="CH14" i="1"/>
  <c r="CI14" i="1"/>
  <c r="CK14" i="1"/>
  <c r="CL14" i="1"/>
  <c r="CN14" i="1"/>
  <c r="CO14" i="1"/>
  <c r="CH15" i="1"/>
  <c r="CI15" i="1"/>
  <c r="CK15" i="1"/>
  <c r="CL15" i="1"/>
  <c r="CN15" i="1"/>
  <c r="CO15" i="1"/>
  <c r="CH16" i="1"/>
  <c r="CI16" i="1"/>
  <c r="CK16" i="1"/>
  <c r="CL16" i="1"/>
  <c r="CN16" i="1"/>
  <c r="CO16" i="1"/>
  <c r="CH17" i="1"/>
  <c r="CI17" i="1"/>
  <c r="CK17" i="1"/>
  <c r="CL17" i="1"/>
  <c r="CN17" i="1"/>
  <c r="CO17" i="1"/>
  <c r="CH18" i="1"/>
  <c r="CI18" i="1"/>
  <c r="CK18" i="1"/>
  <c r="CL18" i="1"/>
  <c r="CN18" i="1"/>
  <c r="CO18" i="1"/>
  <c r="CH19" i="1"/>
  <c r="CI19" i="1"/>
  <c r="CK19" i="1"/>
  <c r="CL19" i="1"/>
  <c r="CN19" i="1"/>
  <c r="CO19" i="1"/>
  <c r="CH20" i="1"/>
  <c r="CI20" i="1"/>
  <c r="CK20" i="1"/>
  <c r="CL20" i="1"/>
  <c r="CN20" i="1"/>
  <c r="CO20" i="1"/>
  <c r="CH21" i="1"/>
  <c r="CI21" i="1"/>
  <c r="CK21" i="1"/>
  <c r="CL21" i="1"/>
  <c r="CN21" i="1"/>
  <c r="CO21" i="1"/>
  <c r="CH22" i="1"/>
  <c r="CI22" i="1"/>
  <c r="CK22" i="1"/>
  <c r="CL22" i="1"/>
  <c r="CN22" i="1"/>
  <c r="CO22" i="1"/>
  <c r="CH23" i="1"/>
  <c r="CI23" i="1"/>
  <c r="CK23" i="1"/>
  <c r="CL23" i="1"/>
  <c r="CN23" i="1"/>
  <c r="CO23" i="1"/>
  <c r="CH24" i="1"/>
  <c r="CI24" i="1"/>
  <c r="CK24" i="1"/>
  <c r="CL24" i="1"/>
  <c r="CN24" i="1"/>
  <c r="CO24" i="1"/>
  <c r="CH25" i="1"/>
  <c r="CI25" i="1"/>
  <c r="CK25" i="1"/>
  <c r="CL25" i="1"/>
  <c r="CN25" i="1"/>
  <c r="CO25" i="1"/>
  <c r="CH26" i="1"/>
  <c r="CI26" i="1"/>
  <c r="CK26" i="1"/>
  <c r="CL26" i="1"/>
  <c r="CN26" i="1"/>
  <c r="CO26" i="1"/>
  <c r="CH27" i="1"/>
  <c r="CI27" i="1"/>
  <c r="CK27" i="1"/>
  <c r="CL27" i="1"/>
  <c r="CN27" i="1"/>
  <c r="CO27" i="1"/>
  <c r="CH28" i="1"/>
  <c r="CI28" i="1"/>
  <c r="CK28" i="1"/>
  <c r="CL28" i="1"/>
  <c r="CN28" i="1"/>
  <c r="CO28" i="1"/>
  <c r="CH29" i="1"/>
  <c r="CI29" i="1"/>
  <c r="CK29" i="1"/>
  <c r="CL29" i="1"/>
  <c r="CN29" i="1"/>
  <c r="CO29" i="1"/>
  <c r="CH30" i="1"/>
  <c r="CI30" i="1"/>
  <c r="CK30" i="1"/>
  <c r="CL30" i="1"/>
  <c r="CN30" i="1"/>
  <c r="CO30" i="1"/>
  <c r="CH31" i="1"/>
  <c r="CI31" i="1"/>
  <c r="CK31" i="1"/>
  <c r="CL31" i="1"/>
  <c r="CN31" i="1"/>
  <c r="CO31" i="1"/>
  <c r="CH32" i="1"/>
  <c r="CI32" i="1"/>
  <c r="CK32" i="1"/>
  <c r="CL32" i="1"/>
  <c r="CN32" i="1"/>
  <c r="CO32" i="1"/>
  <c r="CH33" i="1"/>
  <c r="CI33" i="1"/>
  <c r="CK33" i="1"/>
  <c r="CL33" i="1"/>
  <c r="CN33" i="1"/>
  <c r="CO33" i="1"/>
  <c r="CH34" i="1"/>
  <c r="CI34" i="1"/>
  <c r="CK34" i="1"/>
  <c r="CL34" i="1"/>
  <c r="CN34" i="1"/>
  <c r="CO34" i="1"/>
  <c r="CH35" i="1"/>
  <c r="CI35" i="1"/>
  <c r="CK35" i="1"/>
  <c r="CL35" i="1"/>
  <c r="CN35" i="1"/>
  <c r="CO35" i="1"/>
  <c r="CH36" i="1"/>
  <c r="CI36" i="1"/>
  <c r="CK36" i="1"/>
  <c r="CL36" i="1"/>
  <c r="CN36" i="1"/>
  <c r="CO36" i="1"/>
  <c r="CH37" i="1"/>
  <c r="CI37" i="1"/>
  <c r="CK37" i="1"/>
  <c r="CL37" i="1"/>
  <c r="CN37" i="1"/>
  <c r="CO37" i="1"/>
  <c r="CH38" i="1"/>
  <c r="CI38" i="1"/>
  <c r="CK38" i="1"/>
  <c r="CL38" i="1"/>
  <c r="CN38" i="1"/>
  <c r="CO38" i="1"/>
  <c r="CH39" i="1"/>
  <c r="CI39" i="1"/>
  <c r="CK39" i="1"/>
  <c r="CL39" i="1"/>
  <c r="CN39" i="1"/>
  <c r="CO39" i="1"/>
  <c r="CH40" i="1"/>
  <c r="CI40" i="1"/>
  <c r="CK40" i="1"/>
  <c r="CL40" i="1"/>
  <c r="CN40" i="1"/>
  <c r="CO40" i="1"/>
  <c r="CH41" i="1"/>
  <c r="CI41" i="1"/>
  <c r="CK41" i="1"/>
  <c r="CL41" i="1"/>
  <c r="CN41" i="1"/>
  <c r="CO41" i="1"/>
  <c r="CH42" i="1"/>
  <c r="CI42" i="1"/>
  <c r="CK42" i="1"/>
  <c r="CL42" i="1"/>
  <c r="CN42" i="1"/>
  <c r="CO42" i="1"/>
  <c r="CH43" i="1"/>
  <c r="CI43" i="1"/>
  <c r="CK43" i="1"/>
  <c r="CL43" i="1"/>
  <c r="CN43" i="1"/>
  <c r="CO43" i="1"/>
  <c r="CH44" i="1"/>
  <c r="CI44" i="1"/>
  <c r="CK44" i="1"/>
  <c r="CL44" i="1"/>
  <c r="CN44" i="1"/>
  <c r="CO44" i="1"/>
  <c r="CH45" i="1"/>
  <c r="CI45" i="1"/>
  <c r="CK45" i="1"/>
  <c r="CL45" i="1"/>
  <c r="CN45" i="1"/>
  <c r="CO45" i="1"/>
  <c r="CH46" i="1"/>
  <c r="CI46" i="1"/>
  <c r="CK46" i="1"/>
  <c r="CL46" i="1"/>
  <c r="CN46" i="1"/>
  <c r="CO46" i="1"/>
  <c r="CH47" i="1"/>
  <c r="CI47" i="1"/>
  <c r="CK47" i="1"/>
  <c r="CL47" i="1"/>
  <c r="CN47" i="1"/>
  <c r="CO47" i="1"/>
  <c r="CH48" i="1"/>
  <c r="CI48" i="1"/>
  <c r="CK48" i="1"/>
  <c r="CL48" i="1"/>
  <c r="CN48" i="1"/>
  <c r="CO48" i="1"/>
  <c r="CH49" i="1"/>
  <c r="CI49" i="1"/>
  <c r="CK49" i="1"/>
  <c r="CL49" i="1"/>
  <c r="CN49" i="1"/>
  <c r="CO49" i="1"/>
  <c r="CH50" i="1"/>
  <c r="CI50" i="1"/>
  <c r="CK50" i="1"/>
  <c r="CL50" i="1"/>
  <c r="CN50" i="1"/>
  <c r="CO50" i="1"/>
  <c r="CH51" i="1"/>
  <c r="CI51" i="1"/>
  <c r="CK51" i="1"/>
  <c r="CL51" i="1"/>
  <c r="CN51" i="1"/>
  <c r="CO51" i="1"/>
  <c r="CH52" i="1"/>
  <c r="CI52" i="1"/>
  <c r="CK52" i="1"/>
  <c r="CL52" i="1"/>
  <c r="CN52" i="1"/>
  <c r="CO52" i="1"/>
  <c r="CH53" i="1"/>
  <c r="CI53" i="1"/>
  <c r="CK53" i="1"/>
  <c r="CL53" i="1"/>
  <c r="CN53" i="1"/>
  <c r="CO53" i="1"/>
  <c r="CH54" i="1"/>
  <c r="CI54" i="1"/>
  <c r="CK54" i="1"/>
  <c r="CL54" i="1"/>
  <c r="CN54" i="1"/>
  <c r="CO54" i="1"/>
  <c r="CH55" i="1"/>
  <c r="CI55" i="1"/>
  <c r="CK55" i="1"/>
  <c r="CL55" i="1"/>
  <c r="CN55" i="1"/>
  <c r="CO55" i="1"/>
  <c r="CH56" i="1"/>
  <c r="CI56" i="1"/>
  <c r="CK56" i="1"/>
  <c r="CL56" i="1"/>
  <c r="CN56" i="1"/>
  <c r="CO56" i="1"/>
  <c r="CH57" i="1"/>
  <c r="CI57" i="1"/>
  <c r="CK57" i="1"/>
  <c r="CL57" i="1"/>
  <c r="CN57" i="1"/>
  <c r="CO57" i="1"/>
  <c r="CH58" i="1"/>
  <c r="CI58" i="1"/>
  <c r="CK58" i="1"/>
  <c r="CL58" i="1"/>
  <c r="CN58" i="1"/>
  <c r="CO58" i="1"/>
  <c r="CH59" i="1"/>
  <c r="CI59" i="1"/>
  <c r="CK59" i="1"/>
  <c r="CL59" i="1"/>
  <c r="CN59" i="1"/>
  <c r="CO59" i="1"/>
  <c r="CH60" i="1"/>
  <c r="CI60" i="1"/>
  <c r="CK60" i="1"/>
  <c r="CL60" i="1"/>
  <c r="CN60" i="1"/>
  <c r="CO60" i="1"/>
  <c r="CH61" i="1"/>
  <c r="CI61" i="1"/>
  <c r="CK61" i="1"/>
  <c r="CL61" i="1"/>
  <c r="CN61" i="1"/>
  <c r="CO61" i="1"/>
  <c r="CH62" i="1"/>
  <c r="CI62" i="1"/>
  <c r="CK62" i="1"/>
  <c r="CL62" i="1"/>
  <c r="CN62" i="1"/>
  <c r="CO62" i="1"/>
  <c r="CH63" i="1"/>
  <c r="CI63" i="1"/>
  <c r="CK63" i="1"/>
  <c r="CL63" i="1"/>
  <c r="CN63" i="1"/>
  <c r="CO63" i="1"/>
  <c r="CH64" i="1"/>
  <c r="CI64" i="1"/>
  <c r="CK64" i="1"/>
  <c r="CL64" i="1"/>
  <c r="CN64" i="1"/>
  <c r="CO64" i="1"/>
  <c r="CH65" i="1"/>
  <c r="CI65" i="1"/>
  <c r="CK65" i="1"/>
  <c r="CL65" i="1"/>
  <c r="CN65" i="1"/>
  <c r="CO65" i="1"/>
  <c r="CH66" i="1"/>
  <c r="CI66" i="1"/>
  <c r="CK66" i="1"/>
  <c r="CL66" i="1"/>
  <c r="CN66" i="1"/>
  <c r="CO66" i="1"/>
  <c r="CH67" i="1"/>
  <c r="CI67" i="1"/>
  <c r="CK67" i="1"/>
  <c r="CL67" i="1"/>
  <c r="CN67" i="1"/>
  <c r="CO67" i="1"/>
  <c r="CH68" i="1"/>
  <c r="CI68" i="1"/>
  <c r="CK68" i="1"/>
  <c r="CL68" i="1"/>
  <c r="CN68" i="1"/>
  <c r="CO68" i="1"/>
  <c r="CH69" i="1"/>
  <c r="CI69" i="1"/>
  <c r="CK69" i="1"/>
  <c r="CL69" i="1"/>
  <c r="CN69" i="1"/>
  <c r="CO69" i="1"/>
  <c r="CH70" i="1"/>
  <c r="CI70" i="1"/>
  <c r="CK70" i="1"/>
  <c r="CL70" i="1"/>
  <c r="CN70" i="1"/>
  <c r="CO70" i="1"/>
  <c r="CH71" i="1"/>
  <c r="CI71" i="1"/>
  <c r="CK71" i="1"/>
  <c r="CL71" i="1"/>
  <c r="B35" i="6"/>
  <c r="B35" i="6" a="1"/>
  <c r="C35" i="6"/>
  <c r="C35" i="6" a="1"/>
  <c r="D35" i="6"/>
  <c r="D35" i="6" a="1"/>
  <c r="E35" i="6"/>
  <c r="E35" i="6" a="1"/>
  <c r="F35" i="6"/>
  <c r="F35" i="6" a="1"/>
  <c r="B36" i="6"/>
  <c r="B36" i="6" a="1"/>
  <c r="C36" i="6"/>
  <c r="C36" i="6" a="1"/>
  <c r="D36" i="6"/>
  <c r="D36" i="6" a="1"/>
  <c r="E36" i="6"/>
  <c r="E36" i="6" a="1"/>
  <c r="F36" i="6"/>
  <c r="F36" i="6" a="1"/>
  <c r="B37" i="6"/>
  <c r="B37" i="6" a="1"/>
  <c r="C37" i="6"/>
  <c r="C37" i="6" a="1"/>
  <c r="D37" i="6"/>
  <c r="D37" i="6" a="1"/>
  <c r="E37" i="6"/>
  <c r="E37" i="6" a="1"/>
  <c r="F37" i="6"/>
  <c r="F37" i="6" a="1"/>
  <c r="B38" i="6"/>
  <c r="B38" i="6" a="1"/>
  <c r="C38" i="6"/>
  <c r="C38" i="6" a="1"/>
  <c r="D38" i="6"/>
  <c r="D38" i="6" a="1"/>
  <c r="E38" i="6"/>
  <c r="E38" i="6" a="1"/>
  <c r="F38" i="6"/>
  <c r="F38" i="6" a="1"/>
  <c r="B39" i="6"/>
  <c r="B39" i="6" a="1"/>
  <c r="C39" i="6"/>
  <c r="C39" i="6" a="1"/>
  <c r="D39" i="6"/>
  <c r="D39" i="6" a="1"/>
  <c r="E39" i="6"/>
  <c r="E39" i="6" a="1"/>
  <c r="F39" i="6"/>
  <c r="F39" i="6" a="1"/>
  <c r="B40" i="6"/>
  <c r="B40" i="6" a="1"/>
  <c r="C40" i="6"/>
  <c r="C40" i="6" a="1"/>
  <c r="D40" i="6"/>
  <c r="D40" i="6" a="1"/>
  <c r="E40" i="6"/>
  <c r="E40" i="6" a="1"/>
  <c r="F40" i="6"/>
  <c r="F40" i="6" a="1"/>
  <c r="B41" i="6"/>
  <c r="B41" i="6" a="1"/>
  <c r="C41" i="6"/>
  <c r="C41" i="6" a="1"/>
  <c r="D41" i="6"/>
  <c r="D41" i="6" a="1"/>
  <c r="E41" i="6"/>
  <c r="E41" i="6" a="1"/>
  <c r="F41" i="6"/>
  <c r="F41" i="6" a="1"/>
  <c r="B42" i="6"/>
  <c r="B42" i="6" a="1"/>
  <c r="C42" i="6"/>
  <c r="C42" i="6" a="1"/>
  <c r="D42" i="6"/>
  <c r="D42" i="6" a="1"/>
  <c r="E42" i="6"/>
  <c r="E42" i="6" a="1"/>
  <c r="F42" i="6"/>
  <c r="F42" i="6" a="1"/>
  <c r="B43" i="6"/>
  <c r="B43" i="6" a="1"/>
  <c r="C43" i="6"/>
  <c r="C43" i="6" a="1"/>
  <c r="D43" i="6"/>
  <c r="D43" i="6" a="1"/>
  <c r="E43" i="6"/>
  <c r="E43" i="6" a="1"/>
  <c r="F43" i="6"/>
  <c r="F43" i="6" a="1"/>
  <c r="B44" i="6"/>
  <c r="B44" i="6" a="1"/>
  <c r="C44" i="6"/>
  <c r="C44" i="6" a="1"/>
  <c r="D44" i="6"/>
  <c r="D44" i="6" a="1"/>
  <c r="E44" i="6"/>
  <c r="E44" i="6" a="1"/>
  <c r="F44" i="6"/>
  <c r="F44" i="6" a="1"/>
  <c r="B45" i="6"/>
  <c r="B45" i="6" a="1"/>
  <c r="C45" i="6"/>
  <c r="C45" i="6" a="1"/>
  <c r="D45" i="6"/>
  <c r="D45" i="6" a="1"/>
  <c r="E45" i="6"/>
  <c r="E45" i="6" a="1"/>
  <c r="F45" i="6"/>
  <c r="F45" i="6" a="1"/>
  <c r="B46" i="6"/>
  <c r="B46" i="6" a="1"/>
  <c r="C46" i="6"/>
  <c r="C46" i="6" a="1"/>
  <c r="D46" i="6"/>
  <c r="D46" i="6" a="1"/>
  <c r="E46" i="6"/>
  <c r="E46" i="6" a="1"/>
  <c r="F46" i="6"/>
  <c r="F46" i="6" a="1"/>
  <c r="B47" i="6"/>
  <c r="B47" i="6" a="1"/>
  <c r="C47" i="6"/>
  <c r="C47" i="6" a="1"/>
  <c r="D47" i="6"/>
  <c r="D47" i="6" a="1"/>
  <c r="E47" i="6"/>
  <c r="E47" i="6" a="1"/>
  <c r="F47" i="6"/>
  <c r="F47" i="6" a="1"/>
  <c r="B48" i="6"/>
  <c r="B48" i="6" a="1"/>
  <c r="C48" i="6"/>
  <c r="C48" i="6" a="1"/>
  <c r="D48" i="6"/>
  <c r="D48" i="6" a="1"/>
  <c r="E48" i="6"/>
  <c r="E48" i="6" a="1"/>
  <c r="F48" i="6"/>
  <c r="F48" i="6" a="1"/>
  <c r="B49" i="6"/>
  <c r="B49" i="6" a="1"/>
  <c r="C49" i="6"/>
  <c r="C49" i="6" a="1"/>
  <c r="D49" i="6"/>
  <c r="D49" i="6" a="1"/>
  <c r="E49" i="6"/>
  <c r="E49" i="6" a="1"/>
  <c r="F49" i="6"/>
  <c r="F49" i="6" a="1"/>
  <c r="B50" i="6"/>
  <c r="B50" i="6" a="1"/>
  <c r="C50" i="6"/>
  <c r="C50" i="6" a="1"/>
  <c r="D50" i="6"/>
  <c r="D50" i="6" a="1"/>
  <c r="E50" i="6"/>
  <c r="E50" i="6" a="1"/>
  <c r="F50" i="6"/>
  <c r="F50" i="6" a="1"/>
  <c r="B51" i="6"/>
  <c r="B51" i="6" a="1"/>
  <c r="C51" i="6"/>
  <c r="C51" i="6" a="1"/>
  <c r="D51" i="6"/>
  <c r="D51" i="6" a="1"/>
  <c r="E51" i="6"/>
  <c r="E51" i="6" a="1"/>
  <c r="F51" i="6"/>
  <c r="F51" i="6" a="1"/>
  <c r="B52" i="6"/>
  <c r="B52" i="6" a="1"/>
  <c r="C52" i="6"/>
  <c r="C52" i="6" a="1"/>
  <c r="D52" i="6"/>
  <c r="D52" i="6" a="1"/>
  <c r="E52" i="6"/>
  <c r="E52" i="6" a="1"/>
  <c r="F52" i="6"/>
  <c r="F52" i="6" a="1"/>
  <c r="B53" i="6"/>
  <c r="B53" i="6" a="1"/>
  <c r="C53" i="6"/>
  <c r="C53" i="6" a="1"/>
  <c r="D53" i="6"/>
  <c r="D53" i="6" a="1"/>
  <c r="E53" i="6"/>
  <c r="E53" i="6" a="1"/>
  <c r="F53" i="6"/>
  <c r="F53" i="6" a="1"/>
  <c r="B54" i="6"/>
  <c r="B54" i="6" a="1"/>
  <c r="C54" i="6"/>
  <c r="C54" i="6" a="1"/>
  <c r="D54" i="6"/>
  <c r="D54" i="6" a="1"/>
  <c r="E54" i="6"/>
  <c r="E54" i="6" a="1"/>
  <c r="F54" i="6"/>
  <c r="F54" i="6" a="1"/>
  <c r="B55" i="6"/>
  <c r="B55" i="6" a="1"/>
  <c r="C55" i="6"/>
  <c r="C55" i="6" a="1"/>
  <c r="D55" i="6"/>
  <c r="D55" i="6" a="1"/>
  <c r="E55" i="6"/>
  <c r="E55" i="6" a="1"/>
  <c r="F55" i="6"/>
  <c r="F55" i="6" a="1"/>
  <c r="B56" i="6"/>
  <c r="B56" i="6" a="1"/>
  <c r="C56" i="6"/>
  <c r="C56" i="6" a="1"/>
  <c r="D56" i="6"/>
  <c r="D56" i="6" a="1"/>
  <c r="E56" i="6"/>
  <c r="E56" i="6" a="1"/>
  <c r="F56" i="6"/>
  <c r="F56" i="6" a="1"/>
  <c r="B57" i="6"/>
  <c r="B57" i="6" a="1"/>
  <c r="C57" i="6"/>
  <c r="C57" i="6" a="1"/>
  <c r="D57" i="6"/>
  <c r="D57" i="6" a="1"/>
  <c r="E57" i="6"/>
  <c r="E57" i="6" a="1"/>
  <c r="F57" i="6"/>
  <c r="F57" i="6" a="1"/>
  <c r="B58" i="6"/>
  <c r="B58" i="6" a="1"/>
  <c r="C58" i="6"/>
  <c r="C58" i="6" a="1"/>
  <c r="D58" i="6"/>
  <c r="D58" i="6" a="1"/>
  <c r="E58" i="6"/>
  <c r="E58" i="6" a="1"/>
  <c r="F58" i="6"/>
  <c r="F58" i="6" a="1"/>
  <c r="B59" i="6"/>
  <c r="B59" i="6" a="1"/>
  <c r="C59" i="6"/>
  <c r="C59" i="6" a="1"/>
  <c r="D59" i="6"/>
  <c r="D59" i="6" a="1"/>
  <c r="E59" i="6"/>
  <c r="E59" i="6" a="1"/>
  <c r="F59" i="6"/>
  <c r="F59" i="6" a="1"/>
  <c r="B60" i="6"/>
  <c r="B60" i="6" a="1"/>
  <c r="C60" i="6"/>
  <c r="C60" i="6" a="1"/>
  <c r="D60" i="6"/>
  <c r="D60" i="6" a="1"/>
  <c r="E60" i="6"/>
  <c r="E60" i="6" a="1"/>
  <c r="F60" i="6"/>
  <c r="F60" i="6" a="1"/>
  <c r="B61" i="6"/>
  <c r="B61" i="6" a="1"/>
  <c r="C61" i="6"/>
  <c r="C61" i="6" a="1"/>
  <c r="D61" i="6"/>
  <c r="D61" i="6" a="1"/>
  <c r="E61" i="6"/>
  <c r="E61" i="6" a="1"/>
  <c r="F61" i="6"/>
  <c r="F61" i="6" a="1"/>
  <c r="B62" i="6"/>
  <c r="B62" i="6" a="1"/>
  <c r="C62" i="6"/>
  <c r="C62" i="6" a="1"/>
  <c r="D62" i="6"/>
  <c r="D62" i="6" a="1"/>
  <c r="E62" i="6"/>
  <c r="E62" i="6" a="1"/>
  <c r="F62" i="6"/>
  <c r="F62" i="6" a="1"/>
  <c r="B63" i="6"/>
  <c r="B63" i="6" a="1"/>
  <c r="C63" i="6"/>
  <c r="C63" i="6" a="1"/>
  <c r="D63" i="6"/>
  <c r="D63" i="6" a="1"/>
  <c r="E63" i="6"/>
  <c r="E63" i="6" a="1"/>
  <c r="F63" i="6"/>
  <c r="F63" i="6" a="1"/>
  <c r="B64" i="6"/>
  <c r="B64" i="6" a="1"/>
  <c r="C64" i="6"/>
  <c r="C64" i="6" a="1"/>
  <c r="D64" i="6"/>
  <c r="D64" i="6" a="1"/>
  <c r="E64" i="6"/>
  <c r="E64" i="6" a="1"/>
  <c r="F64" i="6"/>
  <c r="F64" i="6" a="1"/>
  <c r="C2" i="5"/>
  <c r="C2" i="5" a="1"/>
  <c r="D2" i="5"/>
  <c r="D2" i="5" a="1"/>
  <c r="E2" i="5"/>
  <c r="E2" i="5" a="1"/>
  <c r="F2" i="5"/>
  <c r="F2" i="5" a="1"/>
  <c r="G2" i="5"/>
  <c r="G2" i="5" a="1"/>
  <c r="H2" i="5"/>
  <c r="H2" i="5" a="1"/>
  <c r="I2" i="5"/>
  <c r="I2" i="5" a="1"/>
  <c r="J2" i="5"/>
  <c r="J2" i="5" a="1"/>
  <c r="K2" i="5"/>
  <c r="K2" i="5" a="1"/>
  <c r="L2" i="5"/>
  <c r="L2" i="5" a="1"/>
  <c r="M2" i="5"/>
  <c r="M2" i="5" a="1"/>
  <c r="N2" i="5"/>
  <c r="N2" i="5" a="1"/>
  <c r="O2" i="5"/>
  <c r="O2" i="5" a="1"/>
  <c r="P2" i="5"/>
  <c r="P2" i="5" a="1"/>
  <c r="Q2" i="5"/>
  <c r="Q2" i="5" a="1"/>
  <c r="R2" i="5"/>
  <c r="R2" i="5" a="1"/>
  <c r="S2" i="5"/>
  <c r="S2" i="5" a="1"/>
  <c r="T2" i="5"/>
  <c r="T2" i="5" a="1"/>
  <c r="U2" i="5"/>
  <c r="U2" i="5" a="1"/>
  <c r="V2" i="5"/>
  <c r="V2" i="5" a="1"/>
  <c r="W2" i="5"/>
  <c r="W2" i="5" a="1"/>
  <c r="X2" i="5"/>
  <c r="X2" i="5" a="1"/>
  <c r="Y2" i="5"/>
  <c r="Y2" i="5" a="1"/>
  <c r="Z2" i="5"/>
  <c r="Z2" i="5" a="1"/>
  <c r="AA2" i="5"/>
  <c r="AA2" i="5" a="1"/>
  <c r="AB2" i="5"/>
  <c r="AB2" i="5" a="1"/>
  <c r="AC2" i="5"/>
  <c r="AC2" i="5" a="1"/>
  <c r="AD2" i="5"/>
  <c r="AD2" i="5" a="1"/>
  <c r="AE2" i="5"/>
  <c r="AE2" i="5" a="1"/>
  <c r="AF2" i="5"/>
  <c r="AF2" i="5" a="1"/>
  <c r="AG2" i="5"/>
  <c r="AG2" i="5" a="1"/>
  <c r="AH2" i="5"/>
  <c r="AH2" i="5" a="1"/>
  <c r="AI2" i="5"/>
  <c r="AI2" i="5" a="1"/>
  <c r="AJ2" i="5"/>
  <c r="AJ2" i="5" a="1"/>
  <c r="AK2" i="5"/>
  <c r="AK2" i="5" a="1"/>
  <c r="AL2" i="5"/>
  <c r="AL2" i="5" a="1"/>
  <c r="AM2" i="5"/>
  <c r="AM2" i="5" a="1"/>
  <c r="AN2" i="5"/>
  <c r="AN2" i="5" a="1"/>
  <c r="AO2" i="5"/>
  <c r="AO2" i="5" a="1"/>
  <c r="AP2" i="5"/>
  <c r="AP2" i="5" a="1"/>
  <c r="AQ2" i="5"/>
  <c r="AQ2" i="5" a="1"/>
  <c r="AR2" i="5"/>
  <c r="AR2" i="5" a="1"/>
  <c r="AS2" i="5"/>
  <c r="AS2" i="5" a="1"/>
  <c r="AT2" i="5"/>
  <c r="AT2" i="5" a="1"/>
  <c r="AU2" i="5"/>
  <c r="AU2" i="5" a="1"/>
  <c r="AV2" i="5"/>
  <c r="AV2" i="5" a="1"/>
  <c r="AW2" i="5"/>
  <c r="AW2" i="5" a="1"/>
  <c r="AX2" i="5"/>
  <c r="AX2" i="5" a="1"/>
  <c r="AY2" i="5"/>
  <c r="AY2" i="5" a="1"/>
  <c r="AZ2" i="5"/>
  <c r="AZ2" i="5" a="1"/>
  <c r="BA2" i="5"/>
  <c r="BA2" i="5" a="1"/>
  <c r="BB2" i="5"/>
  <c r="BB2" i="5" a="1"/>
  <c r="BC2" i="5"/>
  <c r="BC2" i="5" a="1"/>
  <c r="BD2" i="5"/>
  <c r="BD2" i="5" a="1"/>
  <c r="BE2" i="5"/>
  <c r="BE2" i="5" a="1"/>
  <c r="BF2" i="5"/>
  <c r="BF2" i="5" a="1"/>
  <c r="BG2" i="5"/>
  <c r="BG2" i="5" a="1"/>
  <c r="BH2" i="5"/>
  <c r="C3" i="5"/>
  <c r="C3" i="5" a="1"/>
  <c r="D3" i="5"/>
  <c r="D3" i="5" a="1"/>
  <c r="E3" i="5"/>
  <c r="E3" i="5" a="1"/>
  <c r="F3" i="5"/>
  <c r="F3" i="5" a="1"/>
  <c r="G3" i="5"/>
  <c r="G3" i="5" a="1"/>
  <c r="H3" i="5"/>
  <c r="H3" i="5" a="1"/>
  <c r="I3" i="5"/>
  <c r="I3" i="5" a="1"/>
  <c r="J3" i="5"/>
  <c r="J3" i="5" a="1"/>
  <c r="K3" i="5"/>
  <c r="K3" i="5" a="1"/>
  <c r="L3" i="5"/>
  <c r="L3" i="5" a="1"/>
  <c r="M3" i="5"/>
  <c r="M3" i="5" a="1"/>
  <c r="N3" i="5"/>
  <c r="N3" i="5" a="1"/>
  <c r="O3" i="5"/>
  <c r="O3" i="5" a="1"/>
  <c r="P3" i="5"/>
  <c r="P3" i="5" a="1"/>
  <c r="Q3" i="5"/>
  <c r="Q3" i="5" a="1"/>
  <c r="R3" i="5"/>
  <c r="R3" i="5" a="1"/>
  <c r="S3" i="5"/>
  <c r="S3" i="5" a="1"/>
  <c r="T3" i="5"/>
  <c r="T3" i="5" a="1"/>
  <c r="U3" i="5"/>
  <c r="U3" i="5" a="1"/>
  <c r="V3" i="5"/>
  <c r="V3" i="5" a="1"/>
  <c r="W3" i="5"/>
  <c r="W3" i="5" a="1"/>
  <c r="X3" i="5"/>
  <c r="X3" i="5" a="1"/>
  <c r="Y3" i="5"/>
  <c r="Y3" i="5" a="1"/>
  <c r="Z3" i="5"/>
  <c r="Z3" i="5" a="1"/>
  <c r="AA3" i="5"/>
  <c r="AA3" i="5" a="1"/>
  <c r="AB3" i="5"/>
  <c r="AB3" i="5" a="1"/>
  <c r="AC3" i="5"/>
  <c r="AC3" i="5" a="1"/>
  <c r="AD3" i="5"/>
  <c r="AD3" i="5" a="1"/>
  <c r="AE3" i="5"/>
  <c r="AE3" i="5" a="1"/>
  <c r="AF3" i="5"/>
  <c r="AF3" i="5" a="1"/>
  <c r="AG3" i="5"/>
  <c r="AG3" i="5" a="1"/>
  <c r="AH3" i="5"/>
  <c r="AH3" i="5" a="1"/>
  <c r="AI3" i="5"/>
  <c r="AI3" i="5" a="1"/>
  <c r="AJ3" i="5"/>
  <c r="AJ3" i="5" a="1"/>
  <c r="AK3" i="5"/>
  <c r="AK3" i="5" a="1"/>
  <c r="AL3" i="5"/>
  <c r="AL3" i="5" a="1"/>
  <c r="AM3" i="5"/>
  <c r="AM3" i="5" a="1"/>
  <c r="AN3" i="5"/>
  <c r="AN3" i="5" a="1"/>
  <c r="AO3" i="5"/>
  <c r="AO3" i="5" a="1"/>
  <c r="AP3" i="5"/>
  <c r="AP3" i="5" a="1"/>
  <c r="AQ3" i="5"/>
  <c r="AQ3" i="5" a="1"/>
  <c r="AR3" i="5"/>
  <c r="AR3" i="5" a="1"/>
  <c r="AS3" i="5"/>
  <c r="AS3" i="5" a="1"/>
  <c r="AT3" i="5"/>
  <c r="AT3" i="5" a="1"/>
  <c r="AU3" i="5"/>
  <c r="AU3" i="5" a="1"/>
  <c r="AV3" i="5"/>
  <c r="AV3" i="5" a="1"/>
  <c r="AW3" i="5"/>
  <c r="AW3" i="5" a="1"/>
  <c r="AX3" i="5"/>
  <c r="AX3" i="5" a="1"/>
  <c r="AY3" i="5"/>
  <c r="AY3" i="5" a="1"/>
  <c r="AZ3" i="5"/>
  <c r="AZ3" i="5" a="1"/>
  <c r="BA3" i="5"/>
  <c r="BA3" i="5" a="1"/>
  <c r="BB3" i="5"/>
  <c r="BB3" i="5" a="1"/>
  <c r="BC3" i="5"/>
  <c r="BC3" i="5" a="1"/>
  <c r="BD3" i="5"/>
  <c r="BD3" i="5" a="1"/>
  <c r="BE3" i="5"/>
  <c r="BE3" i="5" a="1"/>
  <c r="BF3" i="5"/>
  <c r="BF3" i="5" a="1"/>
  <c r="BG3" i="5"/>
  <c r="BG3" i="5" a="1"/>
  <c r="BH3" i="5"/>
  <c r="C4" i="5"/>
  <c r="C4" i="5" a="1"/>
  <c r="D4" i="5"/>
  <c r="D4" i="5" a="1"/>
  <c r="E4" i="5"/>
  <c r="E4" i="5" a="1"/>
  <c r="F4" i="5"/>
  <c r="F4" i="5" a="1"/>
  <c r="G4" i="5"/>
  <c r="G4" i="5" a="1"/>
  <c r="H4" i="5"/>
  <c r="H4" i="5" a="1"/>
  <c r="I4" i="5"/>
  <c r="I4" i="5" a="1"/>
  <c r="J4" i="5"/>
  <c r="J4" i="5" a="1"/>
  <c r="K4" i="5"/>
  <c r="K4" i="5" a="1"/>
  <c r="L4" i="5"/>
  <c r="L4" i="5" a="1"/>
  <c r="M4" i="5"/>
  <c r="M4" i="5" a="1"/>
  <c r="N4" i="5"/>
  <c r="N4" i="5" a="1"/>
  <c r="O4" i="5"/>
  <c r="O4" i="5" a="1"/>
  <c r="P4" i="5"/>
  <c r="P4" i="5" a="1"/>
  <c r="Q4" i="5"/>
  <c r="Q4" i="5" a="1"/>
  <c r="R4" i="5"/>
  <c r="R4" i="5" a="1"/>
  <c r="S4" i="5"/>
  <c r="S4" i="5" a="1"/>
  <c r="T4" i="5"/>
  <c r="T4" i="5" a="1"/>
  <c r="U4" i="5"/>
  <c r="U4" i="5" a="1"/>
  <c r="V4" i="5"/>
  <c r="V4" i="5" a="1"/>
  <c r="W4" i="5"/>
  <c r="W4" i="5" a="1"/>
  <c r="X4" i="5"/>
  <c r="X4" i="5" a="1"/>
  <c r="Y4" i="5"/>
  <c r="Y4" i="5" a="1"/>
  <c r="Z4" i="5"/>
  <c r="Z4" i="5" a="1"/>
  <c r="AA4" i="5"/>
  <c r="AA4" i="5" a="1"/>
  <c r="AB4" i="5"/>
  <c r="AB4" i="5" a="1"/>
  <c r="AC4" i="5"/>
  <c r="AC4" i="5" a="1"/>
  <c r="AD4" i="5"/>
  <c r="AD4" i="5" a="1"/>
  <c r="AE4" i="5"/>
  <c r="AE4" i="5" a="1"/>
  <c r="AF4" i="5"/>
  <c r="AF4" i="5" a="1"/>
  <c r="AG4" i="5"/>
  <c r="AG4" i="5" a="1"/>
  <c r="AH4" i="5"/>
  <c r="AH4" i="5" a="1"/>
  <c r="AI4" i="5"/>
  <c r="AI4" i="5" a="1"/>
  <c r="AJ4" i="5"/>
  <c r="AJ4" i="5" a="1"/>
  <c r="AK4" i="5"/>
  <c r="AK4" i="5" a="1"/>
  <c r="AL4" i="5"/>
  <c r="AL4" i="5" a="1"/>
  <c r="AM4" i="5"/>
  <c r="AM4" i="5" a="1"/>
  <c r="AN4" i="5"/>
  <c r="AN4" i="5" a="1"/>
  <c r="AO4" i="5"/>
  <c r="AO4" i="5" a="1"/>
  <c r="AP4" i="5"/>
  <c r="AP4" i="5" a="1"/>
  <c r="AQ4" i="5"/>
  <c r="AQ4" i="5" a="1"/>
  <c r="AR4" i="5"/>
  <c r="AR4" i="5" a="1"/>
  <c r="AS4" i="5"/>
  <c r="AS4" i="5" a="1"/>
  <c r="AT4" i="5"/>
  <c r="AT4" i="5" a="1"/>
  <c r="AU4" i="5"/>
  <c r="AU4" i="5" a="1"/>
  <c r="AV4" i="5"/>
  <c r="AV4" i="5" a="1"/>
  <c r="AW4" i="5"/>
  <c r="AW4" i="5" a="1"/>
  <c r="AX4" i="5"/>
  <c r="AX4" i="5" a="1"/>
  <c r="AY4" i="5"/>
  <c r="AY4" i="5" a="1"/>
  <c r="AZ4" i="5"/>
  <c r="AZ4" i="5" a="1"/>
  <c r="BA4" i="5"/>
  <c r="BA4" i="5" a="1"/>
  <c r="BB4" i="5"/>
  <c r="BB4" i="5" a="1"/>
  <c r="BC4" i="5"/>
  <c r="BC4" i="5" a="1"/>
  <c r="BD4" i="5"/>
  <c r="BD4" i="5" a="1"/>
  <c r="BE4" i="5"/>
  <c r="BE4" i="5" a="1"/>
  <c r="BF4" i="5"/>
  <c r="BF4" i="5" a="1"/>
  <c r="BG4" i="5"/>
  <c r="BG4" i="5" a="1"/>
  <c r="BH4" i="5"/>
  <c r="C5" i="5"/>
  <c r="C5" i="5" a="1"/>
  <c r="D5" i="5"/>
  <c r="D5" i="5" a="1"/>
  <c r="E5" i="5"/>
  <c r="E5" i="5" a="1"/>
  <c r="F5" i="5"/>
  <c r="F5" i="5" a="1"/>
  <c r="G5" i="5"/>
  <c r="G5" i="5" a="1"/>
  <c r="H5" i="5"/>
  <c r="H5" i="5" a="1"/>
  <c r="I5" i="5"/>
  <c r="I5" i="5" a="1"/>
  <c r="J5" i="5"/>
  <c r="J5" i="5" a="1"/>
  <c r="K5" i="5"/>
  <c r="K5" i="5" a="1"/>
  <c r="L5" i="5"/>
  <c r="L5" i="5" a="1"/>
  <c r="M5" i="5"/>
  <c r="M5" i="5" a="1"/>
  <c r="N5" i="5"/>
  <c r="N5" i="5" a="1"/>
  <c r="O5" i="5"/>
  <c r="O5" i="5" a="1"/>
  <c r="P5" i="5"/>
  <c r="P5" i="5" a="1"/>
  <c r="Q5" i="5"/>
  <c r="Q5" i="5" a="1"/>
  <c r="R5" i="5"/>
  <c r="R5" i="5" a="1"/>
  <c r="S5" i="5"/>
  <c r="S5" i="5" a="1"/>
  <c r="T5" i="5"/>
  <c r="T5" i="5" a="1"/>
  <c r="U5" i="5"/>
  <c r="U5" i="5" a="1"/>
  <c r="V5" i="5"/>
  <c r="V5" i="5" a="1"/>
  <c r="W5" i="5"/>
  <c r="W5" i="5" a="1"/>
  <c r="X5" i="5"/>
  <c r="X5" i="5" a="1"/>
  <c r="Y5" i="5"/>
  <c r="Y5" i="5" a="1"/>
  <c r="Z5" i="5"/>
  <c r="Z5" i="5" a="1"/>
  <c r="AA5" i="5"/>
  <c r="AA5" i="5" a="1"/>
  <c r="AB5" i="5"/>
  <c r="AB5" i="5" a="1"/>
  <c r="AC5" i="5"/>
  <c r="AC5" i="5" a="1"/>
  <c r="AD5" i="5"/>
  <c r="AD5" i="5" a="1"/>
  <c r="AE5" i="5"/>
  <c r="AE5" i="5" a="1"/>
  <c r="AF5" i="5"/>
  <c r="AF5" i="5" a="1"/>
  <c r="AG5" i="5"/>
  <c r="AG5" i="5" a="1"/>
  <c r="AH5" i="5"/>
  <c r="AH5" i="5" a="1"/>
  <c r="AI5" i="5"/>
  <c r="AI5" i="5" a="1"/>
  <c r="AJ5" i="5"/>
  <c r="AJ5" i="5" a="1"/>
  <c r="AK5" i="5"/>
  <c r="AK5" i="5" a="1"/>
  <c r="AL5" i="5"/>
  <c r="AL5" i="5" a="1"/>
  <c r="AM5" i="5"/>
  <c r="AM5" i="5" a="1"/>
  <c r="AN5" i="5"/>
  <c r="AN5" i="5" a="1"/>
  <c r="AO5" i="5"/>
  <c r="AO5" i="5" a="1"/>
  <c r="AP5" i="5"/>
  <c r="AP5" i="5" a="1"/>
  <c r="AQ5" i="5"/>
  <c r="AQ5" i="5" a="1"/>
  <c r="AR5" i="5"/>
  <c r="AR5" i="5" a="1"/>
  <c r="AS5" i="5"/>
  <c r="AS5" i="5" a="1"/>
  <c r="AT5" i="5"/>
  <c r="AT5" i="5" a="1"/>
  <c r="AU5" i="5"/>
  <c r="AU5" i="5" a="1"/>
  <c r="AV5" i="5"/>
  <c r="AV5" i="5" a="1"/>
  <c r="AW5" i="5"/>
  <c r="AW5" i="5" a="1"/>
  <c r="AX5" i="5"/>
  <c r="AX5" i="5" a="1"/>
  <c r="AY5" i="5"/>
  <c r="AY5" i="5" a="1"/>
  <c r="AZ5" i="5"/>
  <c r="AZ5" i="5" a="1"/>
  <c r="BA5" i="5"/>
  <c r="BA5" i="5" a="1"/>
  <c r="BB5" i="5"/>
  <c r="BB5" i="5" a="1"/>
  <c r="BC5" i="5"/>
  <c r="BC5" i="5" a="1"/>
  <c r="BD5" i="5"/>
  <c r="BD5" i="5" a="1"/>
  <c r="BE5" i="5"/>
  <c r="BE5" i="5" a="1"/>
  <c r="BF5" i="5"/>
  <c r="BF5" i="5" a="1"/>
  <c r="BG5" i="5"/>
  <c r="BG5" i="5" a="1"/>
  <c r="BH5" i="5"/>
  <c r="C6" i="5"/>
  <c r="C6" i="5" a="1"/>
  <c r="D6" i="5"/>
  <c r="D6" i="5" a="1"/>
  <c r="E6" i="5"/>
  <c r="E6" i="5" a="1"/>
  <c r="F6" i="5"/>
  <c r="F6" i="5" a="1"/>
  <c r="G6" i="5"/>
  <c r="G6" i="5" a="1"/>
  <c r="H6" i="5"/>
  <c r="H6" i="5" a="1"/>
  <c r="I6" i="5"/>
  <c r="I6" i="5" a="1"/>
  <c r="J6" i="5"/>
  <c r="J6" i="5" a="1"/>
  <c r="K6" i="5"/>
  <c r="K6" i="5" a="1"/>
  <c r="L6" i="5"/>
  <c r="L6" i="5" a="1"/>
  <c r="M6" i="5"/>
  <c r="M6" i="5" a="1"/>
  <c r="N6" i="5"/>
  <c r="N6" i="5" a="1"/>
  <c r="O6" i="5"/>
  <c r="O6" i="5" a="1"/>
  <c r="P6" i="5"/>
  <c r="P6" i="5" a="1"/>
  <c r="Q6" i="5"/>
  <c r="Q6" i="5" a="1"/>
  <c r="R6" i="5"/>
  <c r="R6" i="5" a="1"/>
  <c r="S6" i="5"/>
  <c r="S6" i="5" a="1"/>
  <c r="T6" i="5"/>
  <c r="T6" i="5" a="1"/>
  <c r="U6" i="5"/>
  <c r="U6" i="5" a="1"/>
  <c r="V6" i="5"/>
  <c r="V6" i="5" a="1"/>
  <c r="W6" i="5"/>
  <c r="W6" i="5" a="1"/>
  <c r="X6" i="5"/>
  <c r="X6" i="5" a="1"/>
  <c r="Y6" i="5"/>
  <c r="Y6" i="5" a="1"/>
  <c r="Z6" i="5"/>
  <c r="Z6" i="5" a="1"/>
  <c r="AA6" i="5"/>
  <c r="AA6" i="5" a="1"/>
  <c r="AB6" i="5"/>
  <c r="AB6" i="5" a="1"/>
  <c r="AC6" i="5"/>
  <c r="AC6" i="5" a="1"/>
  <c r="AD6" i="5"/>
  <c r="AD6" i="5" a="1"/>
  <c r="AE6" i="5"/>
  <c r="AE6" i="5" a="1"/>
  <c r="AF6" i="5"/>
  <c r="AF6" i="5" a="1"/>
  <c r="AG6" i="5"/>
  <c r="AG6" i="5" a="1"/>
  <c r="AH6" i="5"/>
  <c r="AH6" i="5" a="1"/>
  <c r="AI6" i="5"/>
  <c r="AI6" i="5" a="1"/>
  <c r="AJ6" i="5"/>
  <c r="AJ6" i="5" a="1"/>
  <c r="AK6" i="5"/>
  <c r="AK6" i="5" a="1"/>
  <c r="AL6" i="5"/>
  <c r="AL6" i="5" a="1"/>
  <c r="AM6" i="5"/>
  <c r="AM6" i="5" a="1"/>
  <c r="AN6" i="5"/>
  <c r="AN6" i="5" a="1"/>
  <c r="AO6" i="5"/>
  <c r="AO6" i="5" a="1"/>
  <c r="AP6" i="5"/>
  <c r="AP6" i="5" a="1"/>
  <c r="AQ6" i="5"/>
  <c r="AQ6" i="5" a="1"/>
  <c r="AR6" i="5"/>
  <c r="AR6" i="5" a="1"/>
  <c r="AS6" i="5"/>
  <c r="AS6" i="5" a="1"/>
  <c r="AT6" i="5"/>
  <c r="AT6" i="5" a="1"/>
  <c r="AU6" i="5"/>
  <c r="AU6" i="5" a="1"/>
  <c r="AV6" i="5"/>
  <c r="AV6" i="5" a="1"/>
  <c r="AW6" i="5"/>
  <c r="AW6" i="5" a="1"/>
  <c r="AX6" i="5"/>
  <c r="AX6" i="5" a="1"/>
  <c r="AY6" i="5"/>
  <c r="AY6" i="5" a="1"/>
  <c r="AZ6" i="5"/>
  <c r="AZ6" i="5" a="1"/>
  <c r="BA6" i="5"/>
  <c r="BA6" i="5" a="1"/>
  <c r="BB6" i="5"/>
  <c r="BB6" i="5" a="1"/>
  <c r="BC6" i="5"/>
  <c r="BC6" i="5" a="1"/>
  <c r="BD6" i="5"/>
  <c r="BD6" i="5" a="1"/>
  <c r="BE6" i="5"/>
  <c r="BE6" i="5" a="1"/>
  <c r="BF6" i="5"/>
  <c r="BF6" i="5" a="1"/>
  <c r="BG6" i="5"/>
  <c r="BG6" i="5" a="1"/>
  <c r="BH6" i="5"/>
  <c r="C7" i="5"/>
  <c r="C7" i="5" a="1"/>
  <c r="D7" i="5"/>
  <c r="D7" i="5" a="1"/>
  <c r="E7" i="5"/>
  <c r="E7" i="5" a="1"/>
  <c r="F7" i="5"/>
  <c r="F7" i="5" a="1"/>
  <c r="G7" i="5"/>
  <c r="G7" i="5" a="1"/>
  <c r="H7" i="5"/>
  <c r="H7" i="5" a="1"/>
  <c r="I7" i="5"/>
  <c r="I7" i="5" a="1"/>
  <c r="J7" i="5"/>
  <c r="J7" i="5" a="1"/>
  <c r="K7" i="5"/>
  <c r="K7" i="5" a="1"/>
  <c r="L7" i="5"/>
  <c r="L7" i="5" a="1"/>
  <c r="M7" i="5"/>
  <c r="M7" i="5" a="1"/>
  <c r="N7" i="5"/>
  <c r="N7" i="5" a="1"/>
  <c r="O7" i="5"/>
  <c r="O7" i="5" a="1"/>
  <c r="P7" i="5"/>
  <c r="P7" i="5" a="1"/>
  <c r="Q7" i="5"/>
  <c r="Q7" i="5" a="1"/>
  <c r="R7" i="5"/>
  <c r="R7" i="5" a="1"/>
  <c r="S7" i="5"/>
  <c r="S7" i="5" a="1"/>
  <c r="T7" i="5"/>
  <c r="T7" i="5" a="1"/>
  <c r="U7" i="5"/>
  <c r="U7" i="5" a="1"/>
  <c r="V7" i="5"/>
  <c r="V7" i="5" a="1"/>
  <c r="W7" i="5"/>
  <c r="W7" i="5" a="1"/>
  <c r="X7" i="5"/>
  <c r="X7" i="5" a="1"/>
  <c r="Y7" i="5"/>
  <c r="Y7" i="5" a="1"/>
  <c r="Z7" i="5"/>
  <c r="Z7" i="5" a="1"/>
  <c r="AA7" i="5"/>
  <c r="AA7" i="5" a="1"/>
  <c r="AB7" i="5"/>
  <c r="AB7" i="5" a="1"/>
  <c r="AC7" i="5"/>
  <c r="AC7" i="5" a="1"/>
  <c r="AD7" i="5"/>
  <c r="AD7" i="5" a="1"/>
  <c r="AE7" i="5"/>
  <c r="AE7" i="5" a="1"/>
  <c r="AF7" i="5"/>
  <c r="AF7" i="5" a="1"/>
  <c r="AG7" i="5"/>
  <c r="AG7" i="5" a="1"/>
  <c r="AH7" i="5"/>
  <c r="AH7" i="5" a="1"/>
  <c r="AI7" i="5"/>
  <c r="AI7" i="5" a="1"/>
  <c r="AJ7" i="5"/>
  <c r="AJ7" i="5" a="1"/>
  <c r="AK7" i="5"/>
  <c r="AK7" i="5" a="1"/>
  <c r="AL7" i="5"/>
  <c r="AL7" i="5" a="1"/>
  <c r="AM7" i="5"/>
  <c r="AM7" i="5" a="1"/>
  <c r="AN7" i="5"/>
  <c r="AN7" i="5" a="1"/>
  <c r="AO7" i="5"/>
  <c r="AO7" i="5" a="1"/>
  <c r="AP7" i="5"/>
  <c r="AP7" i="5" a="1"/>
  <c r="AQ7" i="5"/>
  <c r="AQ7" i="5" a="1"/>
  <c r="AR7" i="5"/>
  <c r="AR7" i="5" a="1"/>
  <c r="AS7" i="5"/>
  <c r="AS7" i="5" a="1"/>
  <c r="AT7" i="5"/>
  <c r="AT7" i="5" a="1"/>
  <c r="AU7" i="5"/>
  <c r="AU7" i="5" a="1"/>
  <c r="AV7" i="5"/>
  <c r="AV7" i="5" a="1"/>
  <c r="AW7" i="5"/>
  <c r="AW7" i="5" a="1"/>
  <c r="AX7" i="5"/>
  <c r="AX7" i="5" a="1"/>
  <c r="AY7" i="5"/>
  <c r="AY7" i="5" a="1"/>
  <c r="AZ7" i="5"/>
  <c r="AZ7" i="5" a="1"/>
  <c r="BA7" i="5"/>
  <c r="BA7" i="5" a="1"/>
  <c r="BB7" i="5"/>
  <c r="BB7" i="5" a="1"/>
  <c r="BC7" i="5"/>
  <c r="BC7" i="5" a="1"/>
  <c r="BD7" i="5"/>
  <c r="BD7" i="5" a="1"/>
  <c r="BE7" i="5"/>
  <c r="BE7" i="5" a="1"/>
  <c r="BF7" i="5"/>
  <c r="BF7" i="5" a="1"/>
  <c r="BG7" i="5"/>
  <c r="BG7" i="5" a="1"/>
  <c r="BH7" i="5"/>
  <c r="C8" i="5"/>
  <c r="C8" i="5" a="1"/>
  <c r="D8" i="5"/>
  <c r="D8" i="5" a="1"/>
  <c r="E8" i="5"/>
  <c r="E8" i="5" a="1"/>
  <c r="F8" i="5"/>
  <c r="F8" i="5" a="1"/>
  <c r="G8" i="5"/>
  <c r="G8" i="5" a="1"/>
  <c r="H8" i="5"/>
  <c r="H8" i="5" a="1"/>
  <c r="I8" i="5"/>
  <c r="I8" i="5" a="1"/>
  <c r="J8" i="5"/>
  <c r="J8" i="5" a="1"/>
  <c r="K8" i="5"/>
  <c r="K8" i="5" a="1"/>
  <c r="L8" i="5"/>
  <c r="L8" i="5" a="1"/>
  <c r="M8" i="5"/>
  <c r="M8" i="5" a="1"/>
  <c r="N8" i="5"/>
  <c r="N8" i="5" a="1"/>
  <c r="O8" i="5"/>
  <c r="O8" i="5" a="1"/>
  <c r="P8" i="5"/>
  <c r="P8" i="5" a="1"/>
  <c r="Q8" i="5"/>
  <c r="Q8" i="5" a="1"/>
  <c r="R8" i="5"/>
  <c r="R8" i="5" a="1"/>
  <c r="S8" i="5"/>
  <c r="S8" i="5" a="1"/>
  <c r="T8" i="5"/>
  <c r="T8" i="5" a="1"/>
  <c r="U8" i="5"/>
  <c r="U8" i="5" a="1"/>
  <c r="V8" i="5"/>
  <c r="V8" i="5" a="1"/>
  <c r="W8" i="5"/>
  <c r="W8" i="5" a="1"/>
  <c r="X8" i="5"/>
  <c r="X8" i="5" a="1"/>
  <c r="Y8" i="5"/>
  <c r="Y8" i="5" a="1"/>
  <c r="Z8" i="5"/>
  <c r="Z8" i="5" a="1"/>
  <c r="AA8" i="5"/>
  <c r="AA8" i="5" a="1"/>
  <c r="AB8" i="5"/>
  <c r="AB8" i="5" a="1"/>
  <c r="AC8" i="5"/>
  <c r="AC8" i="5" a="1"/>
  <c r="AD8" i="5"/>
  <c r="AD8" i="5" a="1"/>
  <c r="AE8" i="5"/>
  <c r="AE8" i="5" a="1"/>
  <c r="AF8" i="5"/>
  <c r="AF8" i="5" a="1"/>
  <c r="AG8" i="5"/>
  <c r="AG8" i="5" a="1"/>
  <c r="AH8" i="5"/>
  <c r="AH8" i="5" a="1"/>
  <c r="AI8" i="5"/>
  <c r="AI8" i="5" a="1"/>
  <c r="AJ8" i="5"/>
  <c r="AJ8" i="5" a="1"/>
  <c r="AK8" i="5"/>
  <c r="AK8" i="5" a="1"/>
  <c r="AL8" i="5"/>
  <c r="AL8" i="5" a="1"/>
  <c r="AM8" i="5"/>
  <c r="AM8" i="5" a="1"/>
  <c r="AN8" i="5"/>
  <c r="AN8" i="5" a="1"/>
  <c r="AO8" i="5"/>
  <c r="AO8" i="5" a="1"/>
  <c r="AP8" i="5"/>
  <c r="AP8" i="5" a="1"/>
  <c r="AQ8" i="5"/>
  <c r="AQ8" i="5" a="1"/>
  <c r="AR8" i="5"/>
  <c r="AR8" i="5" a="1"/>
  <c r="AS8" i="5"/>
  <c r="AS8" i="5" a="1"/>
  <c r="AT8" i="5"/>
  <c r="AT8" i="5" a="1"/>
  <c r="AU8" i="5"/>
  <c r="AU8" i="5" a="1"/>
  <c r="AV8" i="5"/>
  <c r="AV8" i="5" a="1"/>
  <c r="AW8" i="5"/>
  <c r="AW8" i="5" a="1"/>
  <c r="AX8" i="5"/>
  <c r="AX8" i="5" a="1"/>
  <c r="AY8" i="5"/>
  <c r="AY8" i="5" a="1"/>
  <c r="AZ8" i="5"/>
  <c r="AZ8" i="5" a="1"/>
  <c r="BA8" i="5"/>
  <c r="BA8" i="5" a="1"/>
  <c r="BB8" i="5"/>
  <c r="BB8" i="5" a="1"/>
  <c r="BC8" i="5"/>
  <c r="BC8" i="5" a="1"/>
  <c r="BD8" i="5"/>
  <c r="BD8" i="5" a="1"/>
  <c r="BE8" i="5"/>
  <c r="BE8" i="5" a="1"/>
  <c r="BF8" i="5"/>
  <c r="BF8" i="5" a="1"/>
  <c r="BG8" i="5"/>
  <c r="BG8" i="5" a="1"/>
  <c r="BH8" i="5"/>
  <c r="C9" i="5"/>
  <c r="C9" i="5" a="1"/>
  <c r="D9" i="5"/>
  <c r="D9" i="5" a="1"/>
  <c r="E9" i="5"/>
  <c r="E9" i="5" a="1"/>
  <c r="F9" i="5"/>
  <c r="F9" i="5" a="1"/>
  <c r="G9" i="5"/>
  <c r="G9" i="5" a="1"/>
  <c r="H9" i="5"/>
  <c r="H9" i="5" a="1"/>
  <c r="I9" i="5"/>
  <c r="I9" i="5" a="1"/>
  <c r="J9" i="5"/>
  <c r="J9" i="5" a="1"/>
  <c r="K9" i="5"/>
  <c r="K9" i="5" a="1"/>
  <c r="L9" i="5"/>
  <c r="L9" i="5" a="1"/>
  <c r="M9" i="5"/>
  <c r="M9" i="5" a="1"/>
  <c r="N9" i="5"/>
  <c r="N9" i="5" a="1"/>
  <c r="O9" i="5"/>
  <c r="O9" i="5" a="1"/>
  <c r="P9" i="5"/>
  <c r="P9" i="5" a="1"/>
  <c r="Q9" i="5"/>
  <c r="Q9" i="5" a="1"/>
  <c r="R9" i="5"/>
  <c r="R9" i="5" a="1"/>
  <c r="S9" i="5"/>
  <c r="S9" i="5" a="1"/>
  <c r="T9" i="5"/>
  <c r="T9" i="5" a="1"/>
  <c r="U9" i="5"/>
  <c r="U9" i="5" a="1"/>
  <c r="V9" i="5"/>
  <c r="V9" i="5" a="1"/>
  <c r="W9" i="5"/>
  <c r="W9" i="5" a="1"/>
  <c r="X9" i="5"/>
  <c r="X9" i="5" a="1"/>
  <c r="Y9" i="5"/>
  <c r="Y9" i="5" a="1"/>
  <c r="Z9" i="5"/>
  <c r="Z9" i="5" a="1"/>
  <c r="AA9" i="5"/>
  <c r="AA9" i="5" a="1"/>
  <c r="AB9" i="5"/>
  <c r="AB9" i="5" a="1"/>
  <c r="AC9" i="5"/>
  <c r="AC9" i="5" a="1"/>
  <c r="AD9" i="5"/>
  <c r="AD9" i="5" a="1"/>
  <c r="AE9" i="5"/>
  <c r="AE9" i="5" a="1"/>
  <c r="AF9" i="5"/>
  <c r="AF9" i="5" a="1"/>
  <c r="AG9" i="5"/>
  <c r="AG9" i="5" a="1"/>
  <c r="AH9" i="5"/>
  <c r="AH9" i="5" a="1"/>
  <c r="AI9" i="5"/>
  <c r="AI9" i="5" a="1"/>
  <c r="AJ9" i="5"/>
  <c r="AJ9" i="5" a="1"/>
  <c r="AK9" i="5"/>
  <c r="AK9" i="5" a="1"/>
  <c r="AL9" i="5"/>
  <c r="AL9" i="5" a="1"/>
  <c r="AM9" i="5"/>
  <c r="AM9" i="5" a="1"/>
  <c r="AN9" i="5"/>
  <c r="AN9" i="5" a="1"/>
  <c r="AO9" i="5"/>
  <c r="AO9" i="5" a="1"/>
  <c r="AP9" i="5"/>
  <c r="AP9" i="5" a="1"/>
  <c r="AQ9" i="5"/>
  <c r="AQ9" i="5" a="1"/>
  <c r="AR9" i="5"/>
  <c r="AR9" i="5" a="1"/>
  <c r="AS9" i="5"/>
  <c r="AS9" i="5" a="1"/>
  <c r="AT9" i="5"/>
  <c r="AT9" i="5" a="1"/>
  <c r="AU9" i="5"/>
  <c r="AU9" i="5" a="1"/>
  <c r="AV9" i="5"/>
  <c r="AV9" i="5" a="1"/>
  <c r="AW9" i="5"/>
  <c r="AW9" i="5" a="1"/>
  <c r="AX9" i="5"/>
  <c r="AX9" i="5" a="1"/>
  <c r="AY9" i="5"/>
  <c r="AY9" i="5" a="1"/>
  <c r="AZ9" i="5"/>
  <c r="AZ9" i="5" a="1"/>
  <c r="BA9" i="5"/>
  <c r="BA9" i="5" a="1"/>
  <c r="BB9" i="5"/>
  <c r="BB9" i="5" a="1"/>
  <c r="BC9" i="5"/>
  <c r="BC9" i="5" a="1"/>
  <c r="BD9" i="5"/>
  <c r="BD9" i="5" a="1"/>
  <c r="BE9" i="5"/>
  <c r="BE9" i="5" a="1"/>
  <c r="BF9" i="5"/>
  <c r="BF9" i="5" a="1"/>
  <c r="BG9" i="5"/>
  <c r="BG9" i="5" a="1"/>
  <c r="BH9" i="5"/>
  <c r="C10" i="5"/>
  <c r="C10" i="5" a="1"/>
  <c r="D10" i="5"/>
  <c r="D10" i="5" a="1"/>
  <c r="E10" i="5"/>
  <c r="E10" i="5" a="1"/>
  <c r="F10" i="5"/>
  <c r="F10" i="5" a="1"/>
  <c r="G10" i="5"/>
  <c r="G10" i="5" a="1"/>
  <c r="H10" i="5"/>
  <c r="H10" i="5" a="1"/>
  <c r="I10" i="5"/>
  <c r="I10" i="5" a="1"/>
  <c r="J10" i="5"/>
  <c r="J10" i="5" a="1"/>
  <c r="K10" i="5"/>
  <c r="K10" i="5" a="1"/>
  <c r="L10" i="5"/>
  <c r="L10" i="5" a="1"/>
  <c r="M10" i="5"/>
  <c r="M10" i="5" a="1"/>
  <c r="N10" i="5"/>
  <c r="N10" i="5" a="1"/>
  <c r="O10" i="5"/>
  <c r="O10" i="5" a="1"/>
  <c r="P10" i="5"/>
  <c r="P10" i="5" a="1"/>
  <c r="Q10" i="5"/>
  <c r="Q10" i="5" a="1"/>
  <c r="R10" i="5"/>
  <c r="R10" i="5" a="1"/>
  <c r="S10" i="5"/>
  <c r="S10" i="5" a="1"/>
  <c r="T10" i="5"/>
  <c r="T10" i="5" a="1"/>
  <c r="U10" i="5"/>
  <c r="U10" i="5" a="1"/>
  <c r="V10" i="5"/>
  <c r="V10" i="5" a="1"/>
  <c r="W10" i="5"/>
  <c r="W10" i="5" a="1"/>
  <c r="X10" i="5"/>
  <c r="X10" i="5" a="1"/>
  <c r="Y10" i="5"/>
  <c r="Y10" i="5" a="1"/>
  <c r="Z10" i="5"/>
  <c r="Z10" i="5" a="1"/>
  <c r="AA10" i="5"/>
  <c r="AA10" i="5" a="1"/>
  <c r="AB10" i="5"/>
  <c r="AB10" i="5" a="1"/>
  <c r="AC10" i="5"/>
  <c r="AC10" i="5" a="1"/>
  <c r="AD10" i="5"/>
  <c r="AD10" i="5" a="1"/>
  <c r="AE10" i="5"/>
  <c r="AE10" i="5" a="1"/>
  <c r="AF10" i="5"/>
  <c r="AF10" i="5" a="1"/>
  <c r="AG10" i="5"/>
  <c r="AG10" i="5" a="1"/>
  <c r="AH10" i="5"/>
  <c r="AH10" i="5" a="1"/>
  <c r="AI10" i="5"/>
  <c r="AI10" i="5" a="1"/>
  <c r="AJ10" i="5"/>
  <c r="AJ10" i="5" a="1"/>
  <c r="AK10" i="5"/>
  <c r="AK10" i="5" a="1"/>
  <c r="AL10" i="5"/>
  <c r="AL10" i="5" a="1"/>
  <c r="AM10" i="5"/>
  <c r="AM10" i="5" a="1"/>
  <c r="AN10" i="5"/>
  <c r="AN10" i="5" a="1"/>
  <c r="AO10" i="5"/>
  <c r="AO10" i="5" a="1"/>
  <c r="AP10" i="5"/>
  <c r="AP10" i="5" a="1"/>
  <c r="AQ10" i="5"/>
  <c r="AQ10" i="5" a="1"/>
  <c r="AR10" i="5"/>
  <c r="AR10" i="5" a="1"/>
  <c r="AS10" i="5"/>
  <c r="AS10" i="5" a="1"/>
  <c r="AT10" i="5"/>
  <c r="AT10" i="5" a="1"/>
  <c r="AU10" i="5"/>
  <c r="AU10" i="5" a="1"/>
  <c r="AV10" i="5"/>
  <c r="AV10" i="5" a="1"/>
  <c r="AW10" i="5"/>
  <c r="AW10" i="5" a="1"/>
  <c r="AX10" i="5"/>
  <c r="AX10" i="5" a="1"/>
  <c r="AY10" i="5"/>
  <c r="AY10" i="5" a="1"/>
  <c r="AZ10" i="5"/>
  <c r="AZ10" i="5" a="1"/>
  <c r="BA10" i="5"/>
  <c r="BA10" i="5" a="1"/>
  <c r="BB10" i="5"/>
  <c r="BB10" i="5" a="1"/>
  <c r="BC10" i="5"/>
  <c r="BC10" i="5" a="1"/>
  <c r="BD10" i="5"/>
  <c r="BD10" i="5" a="1"/>
  <c r="BE10" i="5"/>
  <c r="BE10" i="5" a="1"/>
  <c r="BF10" i="5"/>
  <c r="BF10" i="5" a="1"/>
  <c r="BG10" i="5"/>
  <c r="BG10" i="5" a="1"/>
  <c r="BH10" i="5"/>
  <c r="C11" i="5"/>
  <c r="C11" i="5" a="1"/>
  <c r="D11" i="5"/>
  <c r="D11" i="5" a="1"/>
  <c r="E11" i="5"/>
  <c r="E11" i="5" a="1"/>
  <c r="F11" i="5"/>
  <c r="F11" i="5" a="1"/>
  <c r="G11" i="5"/>
  <c r="G11" i="5" a="1"/>
  <c r="H11" i="5"/>
  <c r="H11" i="5" a="1"/>
  <c r="I11" i="5"/>
  <c r="I11" i="5" a="1"/>
  <c r="J11" i="5"/>
  <c r="J11" i="5" a="1"/>
  <c r="K11" i="5"/>
  <c r="K11" i="5" a="1"/>
  <c r="L11" i="5"/>
  <c r="L11" i="5" a="1"/>
  <c r="M11" i="5"/>
  <c r="M11" i="5" a="1"/>
  <c r="N11" i="5"/>
  <c r="N11" i="5" a="1"/>
  <c r="O11" i="5"/>
  <c r="O11" i="5" a="1"/>
  <c r="P11" i="5"/>
  <c r="P11" i="5" a="1"/>
  <c r="Q11" i="5"/>
  <c r="Q11" i="5" a="1"/>
  <c r="R11" i="5"/>
  <c r="R11" i="5" a="1"/>
  <c r="S11" i="5"/>
  <c r="S11" i="5" a="1"/>
  <c r="T11" i="5"/>
  <c r="T11" i="5" a="1"/>
  <c r="U11" i="5"/>
  <c r="U11" i="5" a="1"/>
  <c r="V11" i="5"/>
  <c r="V11" i="5" a="1"/>
  <c r="W11" i="5"/>
  <c r="W11" i="5" a="1"/>
  <c r="X11" i="5"/>
  <c r="X11" i="5" a="1"/>
  <c r="Y11" i="5"/>
  <c r="Y11" i="5" a="1"/>
  <c r="Z11" i="5"/>
  <c r="Z11" i="5" a="1"/>
  <c r="AA11" i="5"/>
  <c r="AA11" i="5" a="1"/>
  <c r="AB11" i="5"/>
  <c r="AB11" i="5" a="1"/>
  <c r="AC11" i="5"/>
  <c r="AC11" i="5" a="1"/>
  <c r="AD11" i="5"/>
  <c r="AD11" i="5" a="1"/>
  <c r="AE11" i="5"/>
  <c r="AE11" i="5" a="1"/>
  <c r="AF11" i="5"/>
  <c r="AF11" i="5" a="1"/>
  <c r="AG11" i="5"/>
  <c r="AG11" i="5" a="1"/>
  <c r="AH11" i="5"/>
  <c r="AH11" i="5" a="1"/>
  <c r="AI11" i="5"/>
  <c r="AI11" i="5" a="1"/>
  <c r="AJ11" i="5"/>
  <c r="AJ11" i="5" a="1"/>
  <c r="AK11" i="5"/>
  <c r="AK11" i="5" a="1"/>
  <c r="AL11" i="5"/>
  <c r="AL11" i="5" a="1"/>
  <c r="AM11" i="5"/>
  <c r="AM11" i="5" a="1"/>
  <c r="AN11" i="5"/>
  <c r="AN11" i="5" a="1"/>
  <c r="AO11" i="5"/>
  <c r="AO11" i="5" a="1"/>
  <c r="AP11" i="5"/>
  <c r="AP11" i="5" a="1"/>
  <c r="AQ11" i="5"/>
  <c r="AQ11" i="5" a="1"/>
  <c r="AR11" i="5"/>
  <c r="AR11" i="5" a="1"/>
  <c r="AS11" i="5"/>
  <c r="AS11" i="5" a="1"/>
  <c r="AT11" i="5"/>
  <c r="AT11" i="5" a="1"/>
  <c r="AU11" i="5"/>
  <c r="AU11" i="5" a="1"/>
  <c r="AV11" i="5"/>
  <c r="AV11" i="5" a="1"/>
  <c r="AW11" i="5"/>
  <c r="AW11" i="5" a="1"/>
  <c r="AX11" i="5"/>
  <c r="AX11" i="5" a="1"/>
  <c r="AY11" i="5"/>
  <c r="AY11" i="5" a="1"/>
  <c r="AZ11" i="5"/>
  <c r="AZ11" i="5" a="1"/>
  <c r="BA11" i="5"/>
  <c r="BA11" i="5" a="1"/>
  <c r="BB11" i="5"/>
  <c r="BB11" i="5" a="1"/>
  <c r="BC11" i="5"/>
  <c r="BC11" i="5" a="1"/>
  <c r="BD11" i="5"/>
  <c r="BD11" i="5" a="1"/>
  <c r="BE11" i="5"/>
  <c r="BE11" i="5" a="1"/>
  <c r="BF11" i="5"/>
  <c r="BF11" i="5" a="1"/>
  <c r="BG11" i="5"/>
  <c r="BG11" i="5" a="1"/>
  <c r="BH11" i="5"/>
  <c r="C12" i="5"/>
  <c r="C12" i="5" a="1"/>
  <c r="D12" i="5"/>
  <c r="D12" i="5" a="1"/>
  <c r="E12" i="5"/>
  <c r="E12" i="5" a="1"/>
  <c r="F12" i="5"/>
  <c r="F12" i="5" a="1"/>
  <c r="G12" i="5"/>
  <c r="G12" i="5" a="1"/>
  <c r="H12" i="5"/>
  <c r="H12" i="5" a="1"/>
  <c r="I12" i="5"/>
  <c r="I12" i="5" a="1"/>
  <c r="J12" i="5"/>
  <c r="J12" i="5" a="1"/>
  <c r="K12" i="5"/>
  <c r="K12" i="5" a="1"/>
  <c r="L12" i="5"/>
  <c r="L12" i="5" a="1"/>
  <c r="M12" i="5"/>
  <c r="M12" i="5" a="1"/>
  <c r="N12" i="5"/>
  <c r="N12" i="5" a="1"/>
  <c r="O12" i="5"/>
  <c r="O12" i="5" a="1"/>
  <c r="P12" i="5"/>
  <c r="P12" i="5" a="1"/>
  <c r="Q12" i="5"/>
  <c r="Q12" i="5" a="1"/>
  <c r="R12" i="5"/>
  <c r="R12" i="5" a="1"/>
  <c r="S12" i="5"/>
  <c r="S12" i="5" a="1"/>
  <c r="T12" i="5"/>
  <c r="T12" i="5" a="1"/>
  <c r="U12" i="5"/>
  <c r="U12" i="5" a="1"/>
  <c r="V12" i="5"/>
  <c r="V12" i="5" a="1"/>
  <c r="W12" i="5"/>
  <c r="W12" i="5" a="1"/>
  <c r="X12" i="5"/>
  <c r="X12" i="5" a="1"/>
  <c r="Y12" i="5"/>
  <c r="Y12" i="5" a="1"/>
  <c r="Z12" i="5"/>
  <c r="Z12" i="5" a="1"/>
  <c r="AA12" i="5"/>
  <c r="AA12" i="5" a="1"/>
  <c r="AB12" i="5"/>
  <c r="AB12" i="5" a="1"/>
  <c r="AC12" i="5"/>
  <c r="AC12" i="5" a="1"/>
  <c r="AD12" i="5"/>
  <c r="AD12" i="5" a="1"/>
  <c r="AE12" i="5"/>
  <c r="AE12" i="5" a="1"/>
  <c r="AF12" i="5"/>
  <c r="AF12" i="5" a="1"/>
  <c r="AG12" i="5"/>
  <c r="AG12" i="5" a="1"/>
  <c r="AH12" i="5"/>
  <c r="AH12" i="5" a="1"/>
  <c r="AI12" i="5"/>
  <c r="AI12" i="5" a="1"/>
  <c r="AJ12" i="5"/>
  <c r="AJ12" i="5" a="1"/>
  <c r="AK12" i="5"/>
  <c r="AK12" i="5" a="1"/>
  <c r="AL12" i="5"/>
  <c r="AL12" i="5" a="1"/>
  <c r="AM12" i="5"/>
  <c r="AM12" i="5" a="1"/>
  <c r="AN12" i="5"/>
  <c r="AN12" i="5" a="1"/>
  <c r="AO12" i="5"/>
  <c r="AO12" i="5" a="1"/>
  <c r="AP12" i="5"/>
  <c r="AP12" i="5" a="1"/>
  <c r="AQ12" i="5"/>
  <c r="AQ12" i="5" a="1"/>
  <c r="AR12" i="5"/>
  <c r="AR12" i="5" a="1"/>
  <c r="AS12" i="5"/>
  <c r="AS12" i="5" a="1"/>
  <c r="AT12" i="5"/>
  <c r="AT12" i="5" a="1"/>
  <c r="AU12" i="5"/>
  <c r="AU12" i="5" a="1"/>
  <c r="AV12" i="5"/>
  <c r="AV12" i="5" a="1"/>
  <c r="AW12" i="5"/>
  <c r="AW12" i="5" a="1"/>
  <c r="AX12" i="5"/>
  <c r="AX12" i="5" a="1"/>
  <c r="AY12" i="5"/>
  <c r="AY12" i="5" a="1"/>
  <c r="AZ12" i="5"/>
  <c r="AZ12" i="5" a="1"/>
  <c r="BA12" i="5"/>
  <c r="BA12" i="5" a="1"/>
  <c r="BB12" i="5"/>
  <c r="BB12" i="5" a="1"/>
  <c r="BC12" i="5"/>
  <c r="BC12" i="5" a="1"/>
  <c r="BD12" i="5"/>
  <c r="BD12" i="5" a="1"/>
  <c r="BE12" i="5"/>
  <c r="BE12" i="5" a="1"/>
  <c r="BF12" i="5"/>
  <c r="BF12" i="5" a="1"/>
  <c r="BG12" i="5"/>
  <c r="BG12" i="5" a="1"/>
  <c r="BH12" i="5"/>
  <c r="C13" i="5"/>
  <c r="C13" i="5" a="1"/>
  <c r="D13" i="5"/>
  <c r="D13" i="5" a="1"/>
  <c r="E13" i="5"/>
  <c r="E13" i="5" a="1"/>
  <c r="F13" i="5"/>
  <c r="F13" i="5" a="1"/>
  <c r="G13" i="5"/>
  <c r="G13" i="5" a="1"/>
  <c r="H13" i="5"/>
  <c r="H13" i="5" a="1"/>
  <c r="I13" i="5"/>
  <c r="I13" i="5" a="1"/>
  <c r="J13" i="5"/>
  <c r="J13" i="5" a="1"/>
  <c r="K13" i="5"/>
  <c r="K13" i="5" a="1"/>
  <c r="L13" i="5"/>
  <c r="L13" i="5" a="1"/>
  <c r="M13" i="5"/>
  <c r="M13" i="5" a="1"/>
  <c r="N13" i="5"/>
  <c r="N13" i="5" a="1"/>
  <c r="O13" i="5"/>
  <c r="O13" i="5" a="1"/>
  <c r="P13" i="5"/>
  <c r="P13" i="5" a="1"/>
  <c r="Q13" i="5"/>
  <c r="Q13" i="5" a="1"/>
  <c r="R13" i="5"/>
  <c r="R13" i="5" a="1"/>
  <c r="S13" i="5"/>
  <c r="S13" i="5" a="1"/>
  <c r="T13" i="5"/>
  <c r="T13" i="5" a="1"/>
  <c r="U13" i="5"/>
  <c r="U13" i="5" a="1"/>
  <c r="V13" i="5"/>
  <c r="V13" i="5" a="1"/>
  <c r="W13" i="5"/>
  <c r="W13" i="5" a="1"/>
  <c r="X13" i="5"/>
  <c r="X13" i="5" a="1"/>
  <c r="Y13" i="5"/>
  <c r="Y13" i="5" a="1"/>
  <c r="Z13" i="5"/>
  <c r="Z13" i="5" a="1"/>
  <c r="AA13" i="5"/>
  <c r="AA13" i="5" a="1"/>
  <c r="AB13" i="5"/>
  <c r="AB13" i="5" a="1"/>
  <c r="AC13" i="5"/>
  <c r="AC13" i="5" a="1"/>
  <c r="AD13" i="5"/>
  <c r="AD13" i="5" a="1"/>
  <c r="AE13" i="5"/>
  <c r="AE13" i="5" a="1"/>
  <c r="AF13" i="5"/>
  <c r="AF13" i="5" a="1"/>
  <c r="AG13" i="5"/>
  <c r="AG13" i="5" a="1"/>
  <c r="AH13" i="5"/>
  <c r="AH13" i="5" a="1"/>
  <c r="AI13" i="5"/>
  <c r="AI13" i="5" a="1"/>
  <c r="AJ13" i="5"/>
  <c r="AJ13" i="5" a="1"/>
  <c r="AK13" i="5"/>
  <c r="AK13" i="5" a="1"/>
  <c r="AL13" i="5"/>
  <c r="AL13" i="5" a="1"/>
  <c r="AM13" i="5"/>
  <c r="AM13" i="5" a="1"/>
  <c r="AN13" i="5"/>
  <c r="AN13" i="5" a="1"/>
  <c r="AO13" i="5"/>
  <c r="AO13" i="5" a="1"/>
  <c r="AP13" i="5"/>
  <c r="AP13" i="5" a="1"/>
  <c r="AQ13" i="5"/>
  <c r="AQ13" i="5" a="1"/>
  <c r="AR13" i="5"/>
  <c r="AR13" i="5" a="1"/>
  <c r="AS13" i="5"/>
  <c r="AS13" i="5" a="1"/>
  <c r="AT13" i="5"/>
  <c r="AT13" i="5" a="1"/>
  <c r="AU13" i="5"/>
  <c r="AU13" i="5" a="1"/>
  <c r="AV13" i="5"/>
  <c r="AV13" i="5" a="1"/>
  <c r="AW13" i="5"/>
  <c r="AW13" i="5" a="1"/>
  <c r="AX13" i="5"/>
  <c r="AX13" i="5" a="1"/>
  <c r="AY13" i="5"/>
  <c r="AY13" i="5" a="1"/>
  <c r="AZ13" i="5"/>
  <c r="AZ13" i="5" a="1"/>
  <c r="BA13" i="5"/>
  <c r="BA13" i="5" a="1"/>
  <c r="BB13" i="5"/>
  <c r="BB13" i="5" a="1"/>
  <c r="BC13" i="5"/>
  <c r="BC13" i="5" a="1"/>
  <c r="BD13" i="5"/>
  <c r="BD13" i="5" a="1"/>
  <c r="BE13" i="5"/>
  <c r="BE13" i="5" a="1"/>
  <c r="BF13" i="5"/>
  <c r="BF13" i="5" a="1"/>
  <c r="BG13" i="5"/>
  <c r="BG13" i="5" a="1"/>
  <c r="BH13" i="5"/>
  <c r="C14" i="5"/>
  <c r="C14" i="5" a="1"/>
  <c r="D14" i="5"/>
  <c r="D14" i="5" a="1"/>
  <c r="E14" i="5"/>
  <c r="E14" i="5" a="1"/>
  <c r="F14" i="5"/>
  <c r="F14" i="5" a="1"/>
  <c r="G14" i="5"/>
  <c r="G14" i="5" a="1"/>
  <c r="H14" i="5"/>
  <c r="H14" i="5" a="1"/>
  <c r="I14" i="5"/>
  <c r="I14" i="5" a="1"/>
  <c r="J14" i="5"/>
  <c r="J14" i="5" a="1"/>
  <c r="K14" i="5"/>
  <c r="K14" i="5" a="1"/>
  <c r="L14" i="5"/>
  <c r="L14" i="5" a="1"/>
  <c r="M14" i="5"/>
  <c r="M14" i="5" a="1"/>
  <c r="N14" i="5"/>
  <c r="N14" i="5" a="1"/>
  <c r="O14" i="5"/>
  <c r="O14" i="5" a="1"/>
  <c r="P14" i="5"/>
  <c r="P14" i="5" a="1"/>
  <c r="Q14" i="5"/>
  <c r="Q14" i="5" a="1"/>
  <c r="R14" i="5"/>
  <c r="R14" i="5" a="1"/>
  <c r="S14" i="5"/>
  <c r="S14" i="5" a="1"/>
  <c r="T14" i="5"/>
  <c r="T14" i="5" a="1"/>
  <c r="U14" i="5"/>
  <c r="U14" i="5" a="1"/>
  <c r="V14" i="5"/>
  <c r="V14" i="5" a="1"/>
  <c r="W14" i="5"/>
  <c r="W14" i="5" a="1"/>
  <c r="X14" i="5"/>
  <c r="X14" i="5" a="1"/>
  <c r="Y14" i="5"/>
  <c r="Y14" i="5" a="1"/>
  <c r="Z14" i="5"/>
  <c r="Z14" i="5" a="1"/>
  <c r="AA14" i="5"/>
  <c r="AA14" i="5" a="1"/>
  <c r="AB14" i="5"/>
  <c r="AB14" i="5" a="1"/>
  <c r="AC14" i="5"/>
  <c r="AC14" i="5" a="1"/>
  <c r="AD14" i="5"/>
  <c r="AD14" i="5" a="1"/>
  <c r="AE14" i="5"/>
  <c r="AE14" i="5" a="1"/>
  <c r="AF14" i="5"/>
  <c r="AF14" i="5" a="1"/>
  <c r="AG14" i="5"/>
  <c r="AG14" i="5" a="1"/>
  <c r="AH14" i="5"/>
  <c r="AH14" i="5" a="1"/>
  <c r="AI14" i="5"/>
  <c r="AI14" i="5" a="1"/>
  <c r="AJ14" i="5"/>
  <c r="AJ14" i="5" a="1"/>
  <c r="AK14" i="5"/>
  <c r="AK14" i="5" a="1"/>
  <c r="AL14" i="5"/>
  <c r="AL14" i="5" a="1"/>
  <c r="AM14" i="5"/>
  <c r="AM14" i="5" a="1"/>
  <c r="AN14" i="5"/>
  <c r="AN14" i="5" a="1"/>
  <c r="AO14" i="5"/>
  <c r="AO14" i="5" a="1"/>
  <c r="AP14" i="5"/>
  <c r="AP14" i="5" a="1"/>
  <c r="AQ14" i="5"/>
  <c r="AQ14" i="5" a="1"/>
  <c r="AR14" i="5"/>
  <c r="AR14" i="5" a="1"/>
  <c r="AS14" i="5"/>
  <c r="AS14" i="5" a="1"/>
  <c r="AT14" i="5"/>
  <c r="AT14" i="5" a="1"/>
  <c r="AU14" i="5"/>
  <c r="AU14" i="5" a="1"/>
  <c r="AV14" i="5"/>
  <c r="AV14" i="5" a="1"/>
  <c r="AW14" i="5"/>
  <c r="AW14" i="5" a="1"/>
  <c r="AX14" i="5"/>
  <c r="AX14" i="5" a="1"/>
  <c r="AY14" i="5"/>
  <c r="AY14" i="5" a="1"/>
  <c r="AZ14" i="5"/>
  <c r="AZ14" i="5" a="1"/>
  <c r="BA14" i="5"/>
  <c r="BA14" i="5" a="1"/>
  <c r="BB14" i="5"/>
  <c r="BB14" i="5" a="1"/>
  <c r="BC14" i="5"/>
  <c r="BC14" i="5" a="1"/>
  <c r="BD14" i="5"/>
  <c r="BD14" i="5" a="1"/>
  <c r="BE14" i="5"/>
  <c r="BE14" i="5" a="1"/>
  <c r="BF14" i="5"/>
  <c r="BF14" i="5" a="1"/>
  <c r="BG14" i="5"/>
  <c r="BG14" i="5" a="1"/>
  <c r="BH14" i="5"/>
  <c r="C15" i="5"/>
  <c r="C15" i="5" a="1"/>
  <c r="D15" i="5"/>
  <c r="D15" i="5" a="1"/>
  <c r="E15" i="5"/>
  <c r="E15" i="5" a="1"/>
  <c r="F15" i="5"/>
  <c r="F15" i="5" a="1"/>
  <c r="G15" i="5"/>
  <c r="G15" i="5" a="1"/>
  <c r="H15" i="5"/>
  <c r="H15" i="5" a="1"/>
  <c r="I15" i="5"/>
  <c r="I15" i="5" a="1"/>
  <c r="J15" i="5"/>
  <c r="J15" i="5" a="1"/>
  <c r="K15" i="5"/>
  <c r="K15" i="5" a="1"/>
  <c r="L15" i="5"/>
  <c r="L15" i="5" a="1"/>
  <c r="M15" i="5"/>
  <c r="M15" i="5" a="1"/>
  <c r="N15" i="5"/>
  <c r="N15" i="5" a="1"/>
  <c r="O15" i="5"/>
  <c r="O15" i="5" a="1"/>
  <c r="P15" i="5"/>
  <c r="P15" i="5" a="1"/>
  <c r="Q15" i="5"/>
  <c r="Q15" i="5" a="1"/>
  <c r="R15" i="5"/>
  <c r="R15" i="5" a="1"/>
  <c r="S15" i="5"/>
  <c r="S15" i="5" a="1"/>
  <c r="T15" i="5"/>
  <c r="T15" i="5" a="1"/>
  <c r="U15" i="5"/>
  <c r="U15" i="5" a="1"/>
  <c r="V15" i="5"/>
  <c r="V15" i="5" a="1"/>
  <c r="W15" i="5"/>
  <c r="W15" i="5" a="1"/>
  <c r="X15" i="5"/>
  <c r="X15" i="5" a="1"/>
  <c r="Y15" i="5"/>
  <c r="Y15" i="5" a="1"/>
  <c r="Z15" i="5"/>
  <c r="Z15" i="5" a="1"/>
  <c r="AA15" i="5"/>
  <c r="AA15" i="5" a="1"/>
  <c r="AB15" i="5"/>
  <c r="AB15" i="5" a="1"/>
  <c r="AC15" i="5"/>
  <c r="AC15" i="5" a="1"/>
  <c r="AD15" i="5"/>
  <c r="AD15" i="5" a="1"/>
  <c r="AE15" i="5"/>
  <c r="AE15" i="5" a="1"/>
  <c r="AF15" i="5"/>
  <c r="AF15" i="5" a="1"/>
  <c r="AG15" i="5"/>
  <c r="AG15" i="5" a="1"/>
  <c r="AH15" i="5"/>
  <c r="AH15" i="5" a="1"/>
  <c r="AI15" i="5"/>
  <c r="AI15" i="5" a="1"/>
  <c r="AJ15" i="5"/>
  <c r="AJ15" i="5" a="1"/>
  <c r="AK15" i="5"/>
  <c r="AK15" i="5" a="1"/>
  <c r="AL15" i="5"/>
  <c r="AL15" i="5" a="1"/>
  <c r="AM15" i="5"/>
  <c r="AM15" i="5" a="1"/>
  <c r="AN15" i="5"/>
  <c r="AN15" i="5" a="1"/>
  <c r="AO15" i="5"/>
  <c r="AO15" i="5" a="1"/>
  <c r="AP15" i="5"/>
  <c r="AP15" i="5" a="1"/>
  <c r="AQ15" i="5"/>
  <c r="AQ15" i="5" a="1"/>
  <c r="AR15" i="5"/>
  <c r="AR15" i="5" a="1"/>
  <c r="AS15" i="5"/>
  <c r="AS15" i="5" a="1"/>
  <c r="AT15" i="5"/>
  <c r="AT15" i="5" a="1"/>
  <c r="AU15" i="5"/>
  <c r="AU15" i="5" a="1"/>
  <c r="AV15" i="5"/>
  <c r="AV15" i="5" a="1"/>
  <c r="AW15" i="5"/>
  <c r="AW15" i="5" a="1"/>
  <c r="AX15" i="5"/>
  <c r="AX15" i="5" a="1"/>
  <c r="AY15" i="5"/>
  <c r="AY15" i="5" a="1"/>
  <c r="AZ15" i="5"/>
  <c r="AZ15" i="5" a="1"/>
  <c r="BA15" i="5"/>
  <c r="BA15" i="5" a="1"/>
  <c r="BB15" i="5"/>
  <c r="BB15" i="5" a="1"/>
  <c r="BC15" i="5"/>
  <c r="BC15" i="5" a="1"/>
  <c r="BD15" i="5"/>
  <c r="BD15" i="5" a="1"/>
  <c r="BE15" i="5"/>
  <c r="BE15" i="5" a="1"/>
  <c r="BF15" i="5"/>
  <c r="BF15" i="5" a="1"/>
  <c r="BG15" i="5"/>
  <c r="BG15" i="5" a="1"/>
  <c r="BH15" i="5"/>
  <c r="C16" i="5"/>
  <c r="C16" i="5" a="1"/>
  <c r="D16" i="5"/>
  <c r="D16" i="5" a="1"/>
  <c r="E16" i="5"/>
  <c r="E16" i="5" a="1"/>
  <c r="F16" i="5"/>
  <c r="F16" i="5" a="1"/>
  <c r="G16" i="5"/>
  <c r="G16" i="5" a="1"/>
  <c r="H16" i="5"/>
  <c r="H16" i="5" a="1"/>
  <c r="I16" i="5"/>
  <c r="I16" i="5" a="1"/>
  <c r="J16" i="5"/>
  <c r="J16" i="5" a="1"/>
  <c r="K16" i="5"/>
  <c r="K16" i="5" a="1"/>
  <c r="L16" i="5"/>
  <c r="L16" i="5" a="1"/>
  <c r="M16" i="5"/>
  <c r="M16" i="5" a="1"/>
  <c r="N16" i="5"/>
  <c r="N16" i="5" a="1"/>
  <c r="O16" i="5"/>
  <c r="O16" i="5" a="1"/>
  <c r="P16" i="5"/>
  <c r="P16" i="5" a="1"/>
  <c r="Q16" i="5"/>
  <c r="Q16" i="5" a="1"/>
  <c r="R16" i="5"/>
  <c r="R16" i="5" a="1"/>
  <c r="S16" i="5"/>
  <c r="S16" i="5" a="1"/>
  <c r="T16" i="5"/>
  <c r="T16" i="5" a="1"/>
  <c r="U16" i="5"/>
  <c r="U16" i="5" a="1"/>
  <c r="V16" i="5"/>
  <c r="V16" i="5" a="1"/>
  <c r="W16" i="5"/>
  <c r="W16" i="5" a="1"/>
  <c r="X16" i="5"/>
  <c r="X16" i="5" a="1"/>
  <c r="Y16" i="5"/>
  <c r="Y16" i="5" a="1"/>
  <c r="Z16" i="5"/>
  <c r="Z16" i="5" a="1"/>
  <c r="AA16" i="5"/>
  <c r="AA16" i="5" a="1"/>
  <c r="AB16" i="5"/>
  <c r="AB16" i="5" a="1"/>
  <c r="AC16" i="5"/>
  <c r="AC16" i="5" a="1"/>
  <c r="AD16" i="5"/>
  <c r="AD16" i="5" a="1"/>
  <c r="AE16" i="5"/>
  <c r="AE16" i="5" a="1"/>
  <c r="AF16" i="5"/>
  <c r="AF16" i="5" a="1"/>
  <c r="AG16" i="5"/>
  <c r="AG16" i="5" a="1"/>
  <c r="AH16" i="5"/>
  <c r="AH16" i="5" a="1"/>
  <c r="AI16" i="5"/>
  <c r="AI16" i="5" a="1"/>
  <c r="AJ16" i="5"/>
  <c r="AJ16" i="5" a="1"/>
  <c r="AK16" i="5"/>
  <c r="AK16" i="5" a="1"/>
  <c r="AL16" i="5"/>
  <c r="AL16" i="5" a="1"/>
  <c r="AM16" i="5"/>
  <c r="AM16" i="5" a="1"/>
  <c r="AN16" i="5"/>
  <c r="AN16" i="5" a="1"/>
  <c r="AO16" i="5"/>
  <c r="AO16" i="5" a="1"/>
  <c r="AP16" i="5"/>
  <c r="AP16" i="5" a="1"/>
  <c r="AQ16" i="5"/>
  <c r="AQ16" i="5" a="1"/>
  <c r="AR16" i="5"/>
  <c r="AR16" i="5" a="1"/>
  <c r="AS16" i="5"/>
  <c r="AS16" i="5" a="1"/>
  <c r="AT16" i="5"/>
  <c r="AT16" i="5" a="1"/>
  <c r="AU16" i="5"/>
  <c r="AU16" i="5" a="1"/>
  <c r="AV16" i="5"/>
  <c r="AV16" i="5" a="1"/>
  <c r="AW16" i="5"/>
  <c r="AW16" i="5" a="1"/>
  <c r="AX16" i="5"/>
  <c r="AX16" i="5" a="1"/>
  <c r="AY16" i="5"/>
  <c r="AY16" i="5" a="1"/>
  <c r="AZ16" i="5"/>
  <c r="AZ16" i="5" a="1"/>
  <c r="BA16" i="5"/>
  <c r="BA16" i="5" a="1"/>
  <c r="BB16" i="5"/>
  <c r="BB16" i="5" a="1"/>
  <c r="BC16" i="5"/>
  <c r="BC16" i="5" a="1"/>
  <c r="BD16" i="5"/>
  <c r="BD16" i="5" a="1"/>
  <c r="BE16" i="5"/>
  <c r="BE16" i="5" a="1"/>
  <c r="BF16" i="5"/>
  <c r="BF16" i="5" a="1"/>
  <c r="BG16" i="5"/>
  <c r="BG16" i="5" a="1"/>
  <c r="BH16" i="5"/>
  <c r="C17" i="5"/>
  <c r="C17" i="5" a="1"/>
  <c r="D17" i="5"/>
  <c r="D17" i="5" a="1"/>
  <c r="E17" i="5"/>
  <c r="E17" i="5" a="1"/>
  <c r="F17" i="5"/>
  <c r="F17" i="5" a="1"/>
  <c r="G17" i="5"/>
  <c r="G17" i="5" a="1"/>
  <c r="H17" i="5"/>
  <c r="H17" i="5" a="1"/>
  <c r="I17" i="5"/>
  <c r="I17" i="5" a="1"/>
  <c r="J17" i="5"/>
  <c r="J17" i="5" a="1"/>
  <c r="K17" i="5"/>
  <c r="K17" i="5" a="1"/>
  <c r="L17" i="5"/>
  <c r="L17" i="5" a="1"/>
  <c r="M17" i="5"/>
  <c r="M17" i="5" a="1"/>
  <c r="N17" i="5"/>
  <c r="N17" i="5" a="1"/>
  <c r="O17" i="5"/>
  <c r="O17" i="5" a="1"/>
  <c r="P17" i="5"/>
  <c r="P17" i="5" a="1"/>
  <c r="Q17" i="5"/>
  <c r="Q17" i="5" a="1"/>
  <c r="R17" i="5"/>
  <c r="R17" i="5" a="1"/>
  <c r="S17" i="5"/>
  <c r="S17" i="5" a="1"/>
  <c r="T17" i="5"/>
  <c r="T17" i="5" a="1"/>
  <c r="U17" i="5"/>
  <c r="U17" i="5" a="1"/>
  <c r="V17" i="5"/>
  <c r="V17" i="5" a="1"/>
  <c r="W17" i="5"/>
  <c r="W17" i="5" a="1"/>
  <c r="X17" i="5"/>
  <c r="X17" i="5" a="1"/>
  <c r="Y17" i="5"/>
  <c r="Y17" i="5" a="1"/>
  <c r="Z17" i="5"/>
  <c r="Z17" i="5" a="1"/>
  <c r="AA17" i="5"/>
  <c r="AA17" i="5" a="1"/>
  <c r="AB17" i="5"/>
  <c r="AB17" i="5" a="1"/>
  <c r="AC17" i="5"/>
  <c r="AC17" i="5" a="1"/>
  <c r="AD17" i="5"/>
  <c r="AD17" i="5" a="1"/>
  <c r="AE17" i="5"/>
  <c r="AE17" i="5" a="1"/>
  <c r="AF17" i="5"/>
  <c r="AF17" i="5" a="1"/>
  <c r="AG17" i="5"/>
  <c r="AG17" i="5" a="1"/>
  <c r="AH17" i="5"/>
  <c r="AH17" i="5" a="1"/>
  <c r="AI17" i="5"/>
  <c r="AI17" i="5" a="1"/>
  <c r="AJ17" i="5"/>
  <c r="AJ17" i="5" a="1"/>
  <c r="AK17" i="5"/>
  <c r="AK17" i="5" a="1"/>
  <c r="AL17" i="5"/>
  <c r="AL17" i="5" a="1"/>
  <c r="AM17" i="5"/>
  <c r="AM17" i="5" a="1"/>
  <c r="AN17" i="5"/>
  <c r="AN17" i="5" a="1"/>
  <c r="AO17" i="5"/>
  <c r="AO17" i="5" a="1"/>
  <c r="AP17" i="5"/>
  <c r="AP17" i="5" a="1"/>
  <c r="AQ17" i="5"/>
  <c r="AQ17" i="5" a="1"/>
  <c r="AR17" i="5"/>
  <c r="AR17" i="5" a="1"/>
  <c r="AS17" i="5"/>
  <c r="AS17" i="5" a="1"/>
  <c r="AT17" i="5"/>
  <c r="AT17" i="5" a="1"/>
  <c r="AU17" i="5"/>
  <c r="AU17" i="5" a="1"/>
  <c r="AV17" i="5"/>
  <c r="AV17" i="5" a="1"/>
  <c r="AW17" i="5"/>
  <c r="AW17" i="5" a="1"/>
  <c r="AX17" i="5"/>
  <c r="AX17" i="5" a="1"/>
  <c r="AY17" i="5"/>
  <c r="AY17" i="5" a="1"/>
  <c r="AZ17" i="5"/>
  <c r="AZ17" i="5" a="1"/>
  <c r="BA17" i="5"/>
  <c r="BA17" i="5" a="1"/>
  <c r="BB17" i="5"/>
  <c r="BB17" i="5" a="1"/>
  <c r="BC17" i="5"/>
  <c r="BC17" i="5" a="1"/>
  <c r="BD17" i="5"/>
  <c r="BD17" i="5" a="1"/>
  <c r="BE17" i="5"/>
  <c r="BE17" i="5" a="1"/>
  <c r="BF17" i="5"/>
  <c r="BF17" i="5" a="1"/>
  <c r="BG17" i="5"/>
  <c r="BG17" i="5" a="1"/>
  <c r="BH17" i="5"/>
  <c r="C18" i="5"/>
  <c r="C18" i="5" a="1"/>
  <c r="D18" i="5"/>
  <c r="D18" i="5" a="1"/>
  <c r="E18" i="5"/>
  <c r="E18" i="5" a="1"/>
  <c r="F18" i="5"/>
  <c r="F18" i="5" a="1"/>
  <c r="G18" i="5"/>
  <c r="G18" i="5" a="1"/>
  <c r="H18" i="5"/>
  <c r="H18" i="5" a="1"/>
  <c r="I18" i="5"/>
  <c r="I18" i="5" a="1"/>
  <c r="J18" i="5"/>
  <c r="J18" i="5" a="1"/>
  <c r="K18" i="5"/>
  <c r="K18" i="5" a="1"/>
  <c r="L18" i="5"/>
  <c r="L18" i="5" a="1"/>
  <c r="M18" i="5"/>
  <c r="M18" i="5" a="1"/>
  <c r="N18" i="5"/>
  <c r="N18" i="5" a="1"/>
  <c r="O18" i="5"/>
  <c r="O18" i="5" a="1"/>
  <c r="P18" i="5"/>
  <c r="P18" i="5" a="1"/>
  <c r="Q18" i="5"/>
  <c r="Q18" i="5" a="1"/>
  <c r="R18" i="5"/>
  <c r="R18" i="5" a="1"/>
  <c r="S18" i="5"/>
  <c r="S18" i="5" a="1"/>
  <c r="T18" i="5"/>
  <c r="T18" i="5" a="1"/>
  <c r="U18" i="5"/>
  <c r="U18" i="5" a="1"/>
  <c r="V18" i="5"/>
  <c r="V18" i="5" a="1"/>
  <c r="W18" i="5"/>
  <c r="W18" i="5" a="1"/>
  <c r="X18" i="5"/>
  <c r="X18" i="5" a="1"/>
  <c r="Y18" i="5"/>
  <c r="Y18" i="5" a="1"/>
  <c r="Z18" i="5"/>
  <c r="Z18" i="5" a="1"/>
  <c r="AA18" i="5"/>
  <c r="AA18" i="5" a="1"/>
  <c r="AB18" i="5"/>
  <c r="AB18" i="5" a="1"/>
  <c r="AC18" i="5"/>
  <c r="AC18" i="5" a="1"/>
  <c r="AD18" i="5"/>
  <c r="AD18" i="5" a="1"/>
  <c r="AE18" i="5"/>
  <c r="AE18" i="5" a="1"/>
  <c r="AF18" i="5"/>
  <c r="AF18" i="5" a="1"/>
  <c r="AG18" i="5"/>
  <c r="AG18" i="5" a="1"/>
  <c r="AH18" i="5"/>
  <c r="AH18" i="5" a="1"/>
  <c r="AI18" i="5"/>
  <c r="AI18" i="5" a="1"/>
  <c r="AJ18" i="5"/>
  <c r="AJ18" i="5" a="1"/>
  <c r="AK18" i="5"/>
  <c r="AK18" i="5" a="1"/>
  <c r="AL18" i="5"/>
  <c r="AL18" i="5" a="1"/>
  <c r="AM18" i="5"/>
  <c r="AM18" i="5" a="1"/>
  <c r="AN18" i="5"/>
  <c r="AN18" i="5" a="1"/>
  <c r="AO18" i="5"/>
  <c r="AO18" i="5" a="1"/>
  <c r="AP18" i="5"/>
  <c r="AP18" i="5" a="1"/>
  <c r="AQ18" i="5"/>
  <c r="AQ18" i="5" a="1"/>
  <c r="AR18" i="5"/>
  <c r="AR18" i="5" a="1"/>
  <c r="AS18" i="5"/>
  <c r="AS18" i="5" a="1"/>
  <c r="AT18" i="5"/>
  <c r="AT18" i="5" a="1"/>
  <c r="AU18" i="5"/>
  <c r="AU18" i="5" a="1"/>
  <c r="AV18" i="5"/>
  <c r="AV18" i="5" a="1"/>
  <c r="AW18" i="5"/>
  <c r="AW18" i="5" a="1"/>
  <c r="AX18" i="5"/>
  <c r="AX18" i="5" a="1"/>
  <c r="AY18" i="5"/>
  <c r="AY18" i="5" a="1"/>
  <c r="AZ18" i="5"/>
  <c r="AZ18" i="5" a="1"/>
  <c r="BA18" i="5"/>
  <c r="BA18" i="5" a="1"/>
  <c r="BB18" i="5"/>
  <c r="BB18" i="5" a="1"/>
  <c r="BC18" i="5"/>
  <c r="BC18" i="5" a="1"/>
  <c r="BD18" i="5"/>
  <c r="BD18" i="5" a="1"/>
  <c r="BE18" i="5"/>
  <c r="BE18" i="5" a="1"/>
  <c r="BF18" i="5"/>
  <c r="BF18" i="5" a="1"/>
  <c r="BG18" i="5"/>
  <c r="BG18" i="5" a="1"/>
  <c r="BH18" i="5"/>
  <c r="C19" i="5"/>
  <c r="C19" i="5" a="1"/>
  <c r="D19" i="5"/>
  <c r="D19" i="5" a="1"/>
  <c r="E19" i="5"/>
  <c r="E19" i="5" a="1"/>
  <c r="F19" i="5"/>
  <c r="F19" i="5" a="1"/>
  <c r="G19" i="5"/>
  <c r="G19" i="5" a="1"/>
  <c r="H19" i="5"/>
  <c r="H19" i="5" a="1"/>
  <c r="I19" i="5"/>
  <c r="I19" i="5" a="1"/>
  <c r="J19" i="5"/>
  <c r="J19" i="5" a="1"/>
  <c r="K19" i="5"/>
  <c r="K19" i="5" a="1"/>
  <c r="L19" i="5"/>
  <c r="L19" i="5" a="1"/>
  <c r="M19" i="5"/>
  <c r="M19" i="5" a="1"/>
  <c r="N19" i="5"/>
  <c r="N19" i="5" a="1"/>
  <c r="O19" i="5"/>
  <c r="O19" i="5" a="1"/>
  <c r="P19" i="5"/>
  <c r="P19" i="5" a="1"/>
  <c r="Q19" i="5"/>
  <c r="Q19" i="5" a="1"/>
  <c r="R19" i="5"/>
  <c r="R19" i="5" a="1"/>
  <c r="S19" i="5"/>
  <c r="S19" i="5" a="1"/>
  <c r="T19" i="5"/>
  <c r="T19" i="5" a="1"/>
  <c r="U19" i="5"/>
  <c r="U19" i="5" a="1"/>
  <c r="V19" i="5"/>
  <c r="V19" i="5" a="1"/>
  <c r="W19" i="5"/>
  <c r="W19" i="5" a="1"/>
  <c r="X19" i="5"/>
  <c r="X19" i="5" a="1"/>
  <c r="Y19" i="5"/>
  <c r="Y19" i="5" a="1"/>
  <c r="Z19" i="5"/>
  <c r="Z19" i="5" a="1"/>
  <c r="AA19" i="5"/>
  <c r="AA19" i="5" a="1"/>
  <c r="AB19" i="5"/>
  <c r="AB19" i="5" a="1"/>
  <c r="AC19" i="5"/>
  <c r="AC19" i="5" a="1"/>
  <c r="AD19" i="5"/>
  <c r="AD19" i="5" a="1"/>
  <c r="AE19" i="5"/>
  <c r="AE19" i="5" a="1"/>
  <c r="AF19" i="5"/>
  <c r="AF19" i="5" a="1"/>
  <c r="AG19" i="5"/>
  <c r="AG19" i="5" a="1"/>
  <c r="AH19" i="5"/>
  <c r="AH19" i="5" a="1"/>
  <c r="AI19" i="5"/>
  <c r="AI19" i="5" a="1"/>
  <c r="AJ19" i="5"/>
  <c r="AJ19" i="5" a="1"/>
  <c r="AK19" i="5"/>
  <c r="AK19" i="5" a="1"/>
  <c r="AL19" i="5"/>
  <c r="AL19" i="5" a="1"/>
  <c r="AM19" i="5"/>
  <c r="AM19" i="5" a="1"/>
  <c r="AN19" i="5"/>
  <c r="AN19" i="5" a="1"/>
  <c r="AO19" i="5"/>
  <c r="AO19" i="5" a="1"/>
  <c r="AP19" i="5"/>
  <c r="AP19" i="5" a="1"/>
  <c r="AQ19" i="5"/>
  <c r="AQ19" i="5" a="1"/>
  <c r="AR19" i="5"/>
  <c r="AR19" i="5" a="1"/>
  <c r="AS19" i="5"/>
  <c r="AS19" i="5" a="1"/>
  <c r="AT19" i="5"/>
  <c r="AT19" i="5" a="1"/>
  <c r="AU19" i="5"/>
  <c r="AU19" i="5" a="1"/>
  <c r="AV19" i="5"/>
  <c r="AV19" i="5" a="1"/>
  <c r="AW19" i="5"/>
  <c r="AW19" i="5" a="1"/>
  <c r="AX19" i="5"/>
  <c r="AX19" i="5" a="1"/>
  <c r="AY19" i="5"/>
  <c r="AY19" i="5" a="1"/>
  <c r="AZ19" i="5"/>
  <c r="AZ19" i="5" a="1"/>
  <c r="BA19" i="5"/>
  <c r="BA19" i="5" a="1"/>
  <c r="BB19" i="5"/>
  <c r="BB19" i="5" a="1"/>
  <c r="BC19" i="5"/>
  <c r="BC19" i="5" a="1"/>
  <c r="BD19" i="5"/>
  <c r="BD19" i="5" a="1"/>
  <c r="BE19" i="5"/>
  <c r="BE19" i="5" a="1"/>
  <c r="BF19" i="5"/>
  <c r="BF19" i="5" a="1"/>
  <c r="BG19" i="5"/>
  <c r="BG19" i="5" a="1"/>
  <c r="BH19" i="5"/>
  <c r="C20" i="5"/>
  <c r="C20" i="5" a="1"/>
  <c r="D20" i="5"/>
  <c r="D20" i="5" a="1"/>
  <c r="E20" i="5"/>
  <c r="E20" i="5" a="1"/>
  <c r="F20" i="5"/>
  <c r="F20" i="5" a="1"/>
  <c r="G20" i="5"/>
  <c r="G20" i="5" a="1"/>
  <c r="H20" i="5"/>
  <c r="H20" i="5" a="1"/>
  <c r="I20" i="5"/>
  <c r="I20" i="5" a="1"/>
  <c r="J20" i="5"/>
  <c r="J20" i="5" a="1"/>
  <c r="K20" i="5"/>
  <c r="K20" i="5" a="1"/>
  <c r="L20" i="5"/>
  <c r="L20" i="5" a="1"/>
  <c r="M20" i="5"/>
  <c r="M20" i="5" a="1"/>
  <c r="N20" i="5"/>
  <c r="N20" i="5" a="1"/>
  <c r="O20" i="5"/>
  <c r="O20" i="5" a="1"/>
  <c r="P20" i="5"/>
  <c r="P20" i="5" a="1"/>
  <c r="Q20" i="5"/>
  <c r="Q20" i="5" a="1"/>
  <c r="R20" i="5"/>
  <c r="R20" i="5" a="1"/>
  <c r="S20" i="5"/>
  <c r="S20" i="5" a="1"/>
  <c r="T20" i="5"/>
  <c r="T20" i="5" a="1"/>
  <c r="U20" i="5"/>
  <c r="U20" i="5" a="1"/>
  <c r="V20" i="5"/>
  <c r="V20" i="5" a="1"/>
  <c r="W20" i="5"/>
  <c r="W20" i="5" a="1"/>
  <c r="X20" i="5"/>
  <c r="X20" i="5" a="1"/>
  <c r="Y20" i="5"/>
  <c r="Y20" i="5" a="1"/>
  <c r="Z20" i="5"/>
  <c r="Z20" i="5" a="1"/>
  <c r="AA20" i="5"/>
  <c r="AA20" i="5" a="1"/>
  <c r="AB20" i="5"/>
  <c r="AB20" i="5" a="1"/>
  <c r="AC20" i="5"/>
  <c r="AC20" i="5" a="1"/>
  <c r="AD20" i="5"/>
  <c r="AD20" i="5" a="1"/>
  <c r="AE20" i="5"/>
  <c r="AE20" i="5" a="1"/>
  <c r="AF20" i="5"/>
  <c r="AF20" i="5" a="1"/>
  <c r="AG20" i="5"/>
  <c r="AG20" i="5" a="1"/>
  <c r="AH20" i="5"/>
  <c r="AH20" i="5" a="1"/>
  <c r="AI20" i="5"/>
  <c r="AI20" i="5" a="1"/>
  <c r="AJ20" i="5"/>
  <c r="AJ20" i="5" a="1"/>
  <c r="AK20" i="5"/>
  <c r="AK20" i="5" a="1"/>
  <c r="AL20" i="5"/>
  <c r="AL20" i="5" a="1"/>
  <c r="AM20" i="5"/>
  <c r="AM20" i="5" a="1"/>
  <c r="AN20" i="5"/>
  <c r="AN20" i="5" a="1"/>
  <c r="AO20" i="5"/>
  <c r="AO20" i="5" a="1"/>
  <c r="AP20" i="5"/>
  <c r="AP20" i="5" a="1"/>
  <c r="AQ20" i="5"/>
  <c r="AQ20" i="5" a="1"/>
  <c r="AR20" i="5"/>
  <c r="AR20" i="5" a="1"/>
  <c r="AS20" i="5"/>
  <c r="AS20" i="5" a="1"/>
  <c r="AT20" i="5"/>
  <c r="AT20" i="5" a="1"/>
  <c r="AU20" i="5"/>
  <c r="AU20" i="5" a="1"/>
  <c r="AV20" i="5"/>
  <c r="AV20" i="5" a="1"/>
  <c r="AW20" i="5"/>
  <c r="AW20" i="5" a="1"/>
  <c r="AX20" i="5"/>
  <c r="AX20" i="5" a="1"/>
  <c r="AY20" i="5"/>
  <c r="AY20" i="5" a="1"/>
  <c r="AZ20" i="5"/>
  <c r="AZ20" i="5" a="1"/>
  <c r="BA20" i="5"/>
  <c r="BA20" i="5" a="1"/>
  <c r="BB20" i="5"/>
  <c r="BB20" i="5" a="1"/>
  <c r="BC20" i="5"/>
  <c r="BC20" i="5" a="1"/>
  <c r="BD20" i="5"/>
  <c r="BD20" i="5" a="1"/>
  <c r="BE20" i="5"/>
  <c r="BE20" i="5" a="1"/>
  <c r="BF20" i="5"/>
  <c r="BF20" i="5" a="1"/>
  <c r="BG20" i="5"/>
  <c r="BG20" i="5" a="1"/>
  <c r="BH20" i="5"/>
  <c r="C21" i="5"/>
  <c r="C21" i="5" a="1"/>
  <c r="D21" i="5"/>
  <c r="D21" i="5" a="1"/>
  <c r="E21" i="5"/>
  <c r="E21" i="5" a="1"/>
  <c r="F21" i="5"/>
  <c r="F21" i="5" a="1"/>
  <c r="G21" i="5"/>
  <c r="G21" i="5" a="1"/>
  <c r="H21" i="5"/>
  <c r="H21" i="5" a="1"/>
  <c r="I21" i="5"/>
  <c r="I21" i="5" a="1"/>
  <c r="J21" i="5"/>
  <c r="J21" i="5" a="1"/>
  <c r="K21" i="5"/>
  <c r="K21" i="5" a="1"/>
  <c r="L21" i="5"/>
  <c r="L21" i="5" a="1"/>
  <c r="M21" i="5"/>
  <c r="M21" i="5" a="1"/>
  <c r="N21" i="5"/>
  <c r="N21" i="5" a="1"/>
  <c r="O21" i="5"/>
  <c r="O21" i="5" a="1"/>
  <c r="P21" i="5"/>
  <c r="P21" i="5" a="1"/>
  <c r="Q21" i="5"/>
  <c r="Q21" i="5" a="1"/>
  <c r="R21" i="5"/>
  <c r="R21" i="5" a="1"/>
  <c r="S21" i="5"/>
  <c r="S21" i="5" a="1"/>
  <c r="T21" i="5"/>
  <c r="T21" i="5" a="1"/>
  <c r="U21" i="5"/>
  <c r="U21" i="5" a="1"/>
  <c r="V21" i="5"/>
  <c r="V21" i="5" a="1"/>
  <c r="W21" i="5"/>
  <c r="W21" i="5" a="1"/>
  <c r="X21" i="5"/>
  <c r="X21" i="5" a="1"/>
  <c r="Y21" i="5"/>
  <c r="Y21" i="5" a="1"/>
  <c r="Z21" i="5"/>
  <c r="Z21" i="5" a="1"/>
  <c r="AA21" i="5"/>
  <c r="AA21" i="5" a="1"/>
  <c r="AB21" i="5"/>
  <c r="AB21" i="5" a="1"/>
  <c r="AC21" i="5"/>
  <c r="AC21" i="5" a="1"/>
  <c r="AD21" i="5"/>
  <c r="AD21" i="5" a="1"/>
  <c r="AE21" i="5"/>
  <c r="AE21" i="5" a="1"/>
  <c r="AF21" i="5"/>
  <c r="AF21" i="5" a="1"/>
  <c r="AG21" i="5"/>
  <c r="AG21" i="5" a="1"/>
  <c r="AH21" i="5"/>
  <c r="AH21" i="5" a="1"/>
  <c r="AI21" i="5"/>
  <c r="AI21" i="5" a="1"/>
  <c r="AJ21" i="5"/>
  <c r="AJ21" i="5" a="1"/>
  <c r="AK21" i="5"/>
  <c r="AK21" i="5" a="1"/>
  <c r="AL21" i="5"/>
  <c r="AL21" i="5" a="1"/>
  <c r="AM21" i="5"/>
  <c r="AM21" i="5" a="1"/>
  <c r="AN21" i="5"/>
  <c r="AN21" i="5" a="1"/>
  <c r="AO21" i="5"/>
  <c r="AO21" i="5" a="1"/>
  <c r="AP21" i="5"/>
  <c r="AP21" i="5" a="1"/>
  <c r="AQ21" i="5"/>
  <c r="AQ21" i="5" a="1"/>
  <c r="AR21" i="5"/>
  <c r="AR21" i="5" a="1"/>
  <c r="AS21" i="5"/>
  <c r="AS21" i="5" a="1"/>
  <c r="AT21" i="5"/>
  <c r="AT21" i="5" a="1"/>
  <c r="AU21" i="5"/>
  <c r="AU21" i="5" a="1"/>
  <c r="AV21" i="5"/>
  <c r="AV21" i="5" a="1"/>
  <c r="AW21" i="5"/>
  <c r="AW21" i="5" a="1"/>
  <c r="AX21" i="5"/>
  <c r="AX21" i="5" a="1"/>
  <c r="AY21" i="5"/>
  <c r="AY21" i="5" a="1"/>
  <c r="AZ21" i="5"/>
  <c r="AZ21" i="5" a="1"/>
  <c r="BA21" i="5"/>
  <c r="BA21" i="5" a="1"/>
  <c r="BB21" i="5"/>
  <c r="BB21" i="5" a="1"/>
  <c r="BC21" i="5"/>
  <c r="BC21" i="5" a="1"/>
  <c r="BD21" i="5"/>
  <c r="BD21" i="5" a="1"/>
  <c r="BE21" i="5"/>
  <c r="BE21" i="5" a="1"/>
  <c r="BF21" i="5"/>
  <c r="BF21" i="5" a="1"/>
  <c r="BG21" i="5"/>
  <c r="BG21" i="5" a="1"/>
  <c r="BH21" i="5"/>
  <c r="C22" i="5"/>
  <c r="C22" i="5" a="1"/>
  <c r="D22" i="5"/>
  <c r="D22" i="5" a="1"/>
  <c r="E22" i="5"/>
  <c r="E22" i="5" a="1"/>
  <c r="F22" i="5"/>
  <c r="F22" i="5" a="1"/>
  <c r="G22" i="5"/>
  <c r="G22" i="5" a="1"/>
  <c r="H22" i="5"/>
  <c r="H22" i="5" a="1"/>
  <c r="I22" i="5"/>
  <c r="I22" i="5" a="1"/>
  <c r="J22" i="5"/>
  <c r="J22" i="5" a="1"/>
  <c r="K22" i="5"/>
  <c r="K22" i="5" a="1"/>
  <c r="L22" i="5"/>
  <c r="L22" i="5" a="1"/>
  <c r="M22" i="5"/>
  <c r="M22" i="5" a="1"/>
  <c r="N22" i="5"/>
  <c r="N22" i="5" a="1"/>
  <c r="O22" i="5"/>
  <c r="O22" i="5" a="1"/>
  <c r="P22" i="5"/>
  <c r="P22" i="5" a="1"/>
  <c r="Q22" i="5"/>
  <c r="Q22" i="5" a="1"/>
  <c r="R22" i="5"/>
  <c r="R22" i="5" a="1"/>
  <c r="S22" i="5"/>
  <c r="S22" i="5" a="1"/>
  <c r="T22" i="5"/>
  <c r="T22" i="5" a="1"/>
  <c r="U22" i="5"/>
  <c r="U22" i="5" a="1"/>
  <c r="V22" i="5"/>
  <c r="V22" i="5" a="1"/>
  <c r="W22" i="5"/>
  <c r="W22" i="5" a="1"/>
  <c r="X22" i="5"/>
  <c r="X22" i="5" a="1"/>
  <c r="Y22" i="5"/>
  <c r="Y22" i="5" a="1"/>
  <c r="Z22" i="5"/>
  <c r="Z22" i="5" a="1"/>
  <c r="AA22" i="5"/>
  <c r="AA22" i="5" a="1"/>
  <c r="AB22" i="5"/>
  <c r="AB22" i="5" a="1"/>
  <c r="AC22" i="5"/>
  <c r="AC22" i="5" a="1"/>
  <c r="AD22" i="5"/>
  <c r="AD22" i="5" a="1"/>
  <c r="AE22" i="5"/>
  <c r="AE22" i="5" a="1"/>
  <c r="AF22" i="5"/>
  <c r="AF22" i="5" a="1"/>
  <c r="AG22" i="5"/>
  <c r="AG22" i="5" a="1"/>
  <c r="AH22" i="5"/>
  <c r="AH22" i="5" a="1"/>
  <c r="AI22" i="5"/>
  <c r="AI22" i="5" a="1"/>
  <c r="AJ22" i="5"/>
  <c r="AJ22" i="5" a="1"/>
  <c r="AK22" i="5"/>
  <c r="AK22" i="5" a="1"/>
  <c r="AL22" i="5"/>
  <c r="AL22" i="5" a="1"/>
  <c r="AM22" i="5"/>
  <c r="AM22" i="5" a="1"/>
  <c r="AN22" i="5"/>
  <c r="AN22" i="5" a="1"/>
  <c r="AO22" i="5"/>
  <c r="AO22" i="5" a="1"/>
  <c r="AP22" i="5"/>
  <c r="AP22" i="5" a="1"/>
  <c r="AQ22" i="5"/>
  <c r="AQ22" i="5" a="1"/>
  <c r="AR22" i="5"/>
  <c r="AR22" i="5" a="1"/>
  <c r="AS22" i="5"/>
  <c r="AS22" i="5" a="1"/>
  <c r="AT22" i="5"/>
  <c r="AT22" i="5" a="1"/>
  <c r="AU22" i="5"/>
  <c r="AU22" i="5" a="1"/>
  <c r="AV22" i="5"/>
  <c r="AV22" i="5" a="1"/>
  <c r="AW22" i="5"/>
  <c r="AW22" i="5" a="1"/>
  <c r="AX22" i="5"/>
  <c r="AX22" i="5" a="1"/>
  <c r="AY22" i="5"/>
  <c r="AY22" i="5" a="1"/>
  <c r="AZ22" i="5"/>
  <c r="AZ22" i="5" a="1"/>
  <c r="BA22" i="5"/>
  <c r="BA22" i="5" a="1"/>
  <c r="BB22" i="5"/>
  <c r="BB22" i="5" a="1"/>
  <c r="BC22" i="5"/>
  <c r="BC22" i="5" a="1"/>
  <c r="BD22" i="5"/>
  <c r="BD22" i="5" a="1"/>
  <c r="BE22" i="5"/>
  <c r="BE22" i="5" a="1"/>
  <c r="BF22" i="5"/>
  <c r="BF22" i="5" a="1"/>
  <c r="BG22" i="5"/>
  <c r="BG22" i="5" a="1"/>
  <c r="BH22" i="5"/>
  <c r="C23" i="5"/>
  <c r="C23" i="5" a="1"/>
  <c r="D23" i="5"/>
  <c r="D23" i="5" a="1"/>
  <c r="E23" i="5"/>
  <c r="E23" i="5" a="1"/>
  <c r="F23" i="5"/>
  <c r="F23" i="5" a="1"/>
  <c r="G23" i="5"/>
  <c r="G23" i="5" a="1"/>
  <c r="H23" i="5"/>
  <c r="H23" i="5" a="1"/>
  <c r="I23" i="5"/>
  <c r="I23" i="5" a="1"/>
  <c r="J23" i="5"/>
  <c r="J23" i="5" a="1"/>
  <c r="K23" i="5"/>
  <c r="K23" i="5" a="1"/>
  <c r="L23" i="5"/>
  <c r="L23" i="5" a="1"/>
  <c r="M23" i="5"/>
  <c r="M23" i="5" a="1"/>
  <c r="N23" i="5"/>
  <c r="N23" i="5" a="1"/>
  <c r="O23" i="5"/>
  <c r="O23" i="5" a="1"/>
  <c r="P23" i="5"/>
  <c r="P23" i="5" a="1"/>
  <c r="Q23" i="5"/>
  <c r="Q23" i="5" a="1"/>
  <c r="R23" i="5"/>
  <c r="R23" i="5" a="1"/>
  <c r="S23" i="5"/>
  <c r="S23" i="5" a="1"/>
  <c r="T23" i="5"/>
  <c r="T23" i="5" a="1"/>
  <c r="U23" i="5"/>
  <c r="U23" i="5" a="1"/>
  <c r="V23" i="5"/>
  <c r="V23" i="5" a="1"/>
  <c r="W23" i="5"/>
  <c r="W23" i="5" a="1"/>
  <c r="X23" i="5"/>
  <c r="X23" i="5" a="1"/>
  <c r="Y23" i="5"/>
  <c r="Y23" i="5" a="1"/>
  <c r="Z23" i="5"/>
  <c r="Z23" i="5" a="1"/>
  <c r="AA23" i="5"/>
  <c r="AA23" i="5" a="1"/>
  <c r="AB23" i="5"/>
  <c r="AB23" i="5" a="1"/>
  <c r="AC23" i="5"/>
  <c r="AC23" i="5" a="1"/>
  <c r="AD23" i="5"/>
  <c r="AD23" i="5" a="1"/>
  <c r="AE23" i="5"/>
  <c r="AE23" i="5" a="1"/>
  <c r="AF23" i="5"/>
  <c r="AF23" i="5" a="1"/>
  <c r="AG23" i="5"/>
  <c r="AG23" i="5" a="1"/>
  <c r="AH23" i="5"/>
  <c r="AH23" i="5" a="1"/>
  <c r="AI23" i="5"/>
  <c r="AI23" i="5" a="1"/>
  <c r="AJ23" i="5"/>
  <c r="AJ23" i="5" a="1"/>
  <c r="AK23" i="5"/>
  <c r="AK23" i="5" a="1"/>
  <c r="AL23" i="5"/>
  <c r="AL23" i="5" a="1"/>
  <c r="AM23" i="5"/>
  <c r="AM23" i="5" a="1"/>
  <c r="AN23" i="5"/>
  <c r="AN23" i="5" a="1"/>
  <c r="AO23" i="5"/>
  <c r="AO23" i="5" a="1"/>
  <c r="AP23" i="5"/>
  <c r="AP23" i="5" a="1"/>
  <c r="AQ23" i="5"/>
  <c r="AQ23" i="5" a="1"/>
  <c r="AR23" i="5"/>
  <c r="AR23" i="5" a="1"/>
  <c r="AS23" i="5"/>
  <c r="AS23" i="5" a="1"/>
  <c r="AT23" i="5"/>
  <c r="AT23" i="5" a="1"/>
  <c r="AU23" i="5"/>
  <c r="AU23" i="5" a="1"/>
  <c r="AV23" i="5"/>
  <c r="AV23" i="5" a="1"/>
  <c r="AW23" i="5"/>
  <c r="AW23" i="5" a="1"/>
  <c r="AX23" i="5"/>
  <c r="AX23" i="5" a="1"/>
  <c r="AY23" i="5"/>
  <c r="AY23" i="5" a="1"/>
  <c r="AZ23" i="5"/>
  <c r="AZ23" i="5" a="1"/>
  <c r="BA23" i="5"/>
  <c r="BA23" i="5" a="1"/>
  <c r="BB23" i="5"/>
  <c r="BB23" i="5" a="1"/>
  <c r="BC23" i="5"/>
  <c r="BC23" i="5" a="1"/>
  <c r="BD23" i="5"/>
  <c r="BD23" i="5" a="1"/>
  <c r="BE23" i="5"/>
  <c r="BE23" i="5" a="1"/>
  <c r="BF23" i="5"/>
  <c r="BF23" i="5" a="1"/>
  <c r="BG23" i="5"/>
  <c r="BG23" i="5" a="1"/>
  <c r="BH23" i="5"/>
  <c r="C24" i="5"/>
  <c r="C24" i="5" a="1"/>
  <c r="D24" i="5"/>
  <c r="D24" i="5" a="1"/>
  <c r="E24" i="5"/>
  <c r="E24" i="5" a="1"/>
  <c r="F24" i="5"/>
  <c r="F24" i="5" a="1"/>
  <c r="G24" i="5"/>
  <c r="G24" i="5" a="1"/>
  <c r="H24" i="5"/>
  <c r="H24" i="5" a="1"/>
  <c r="I24" i="5"/>
  <c r="I24" i="5" a="1"/>
  <c r="J24" i="5"/>
  <c r="J24" i="5" a="1"/>
  <c r="K24" i="5"/>
  <c r="K24" i="5" a="1"/>
  <c r="L24" i="5"/>
  <c r="L24" i="5" a="1"/>
  <c r="M24" i="5"/>
  <c r="M24" i="5" a="1"/>
  <c r="N24" i="5"/>
  <c r="N24" i="5" a="1"/>
  <c r="O24" i="5"/>
  <c r="O24" i="5" a="1"/>
  <c r="P24" i="5"/>
  <c r="P24" i="5" a="1"/>
  <c r="Q24" i="5"/>
  <c r="Q24" i="5" a="1"/>
  <c r="R24" i="5"/>
  <c r="R24" i="5" a="1"/>
  <c r="S24" i="5"/>
  <c r="S24" i="5" a="1"/>
  <c r="T24" i="5"/>
  <c r="T24" i="5" a="1"/>
  <c r="U24" i="5"/>
  <c r="U24" i="5" a="1"/>
  <c r="V24" i="5"/>
  <c r="V24" i="5" a="1"/>
  <c r="W24" i="5"/>
  <c r="W24" i="5" a="1"/>
  <c r="X24" i="5"/>
  <c r="X24" i="5" a="1"/>
  <c r="Y24" i="5"/>
  <c r="Y24" i="5" a="1"/>
  <c r="Z24" i="5"/>
  <c r="Z24" i="5" a="1"/>
  <c r="AA24" i="5"/>
  <c r="AA24" i="5" a="1"/>
  <c r="AB24" i="5"/>
  <c r="AB24" i="5" a="1"/>
  <c r="AC24" i="5"/>
  <c r="AC24" i="5" a="1"/>
  <c r="AD24" i="5"/>
  <c r="AD24" i="5" a="1"/>
  <c r="AE24" i="5"/>
  <c r="AE24" i="5" a="1"/>
  <c r="AF24" i="5"/>
  <c r="AF24" i="5" a="1"/>
  <c r="AG24" i="5"/>
  <c r="AG24" i="5" a="1"/>
  <c r="AH24" i="5"/>
  <c r="AH24" i="5" a="1"/>
  <c r="AI24" i="5"/>
  <c r="AI24" i="5" a="1"/>
  <c r="AJ24" i="5"/>
  <c r="AJ24" i="5" a="1"/>
  <c r="AK24" i="5"/>
  <c r="AK24" i="5" a="1"/>
  <c r="AL24" i="5"/>
  <c r="AL24" i="5" a="1"/>
  <c r="AM24" i="5"/>
  <c r="AM24" i="5" a="1"/>
  <c r="AN24" i="5"/>
  <c r="AN24" i="5" a="1"/>
  <c r="AO24" i="5"/>
  <c r="AO24" i="5" a="1"/>
  <c r="AP24" i="5"/>
  <c r="AP24" i="5" a="1"/>
  <c r="AQ24" i="5"/>
  <c r="AQ24" i="5" a="1"/>
  <c r="AR24" i="5"/>
  <c r="AR24" i="5" a="1"/>
  <c r="AS24" i="5"/>
  <c r="AS24" i="5" a="1"/>
  <c r="AT24" i="5"/>
  <c r="AT24" i="5" a="1"/>
  <c r="AU24" i="5"/>
  <c r="AU24" i="5" a="1"/>
  <c r="AV24" i="5"/>
  <c r="AV24" i="5" a="1"/>
  <c r="AW24" i="5"/>
  <c r="AW24" i="5" a="1"/>
  <c r="AX24" i="5"/>
  <c r="AX24" i="5" a="1"/>
  <c r="AY24" i="5"/>
  <c r="AY24" i="5" a="1"/>
  <c r="AZ24" i="5"/>
  <c r="AZ24" i="5" a="1"/>
  <c r="BA24" i="5"/>
  <c r="BA24" i="5" a="1"/>
  <c r="BB24" i="5"/>
  <c r="BB24" i="5" a="1"/>
  <c r="BC24" i="5"/>
  <c r="BC24" i="5" a="1"/>
  <c r="BD24" i="5"/>
  <c r="BD24" i="5" a="1"/>
  <c r="BE24" i="5"/>
  <c r="BE24" i="5" a="1"/>
  <c r="BF24" i="5"/>
  <c r="BF24" i="5" a="1"/>
  <c r="BG24" i="5"/>
  <c r="BG24" i="5" a="1"/>
  <c r="BH24" i="5"/>
  <c r="C25" i="5"/>
  <c r="C25" i="5" a="1"/>
  <c r="D25" i="5"/>
  <c r="D25" i="5" a="1"/>
  <c r="E25" i="5"/>
  <c r="E25" i="5" a="1"/>
  <c r="F25" i="5"/>
  <c r="F25" i="5" a="1"/>
  <c r="G25" i="5"/>
  <c r="G25" i="5" a="1"/>
  <c r="H25" i="5"/>
  <c r="H25" i="5" a="1"/>
  <c r="I25" i="5"/>
  <c r="I25" i="5" a="1"/>
  <c r="J25" i="5"/>
  <c r="J25" i="5" a="1"/>
  <c r="K25" i="5"/>
  <c r="K25" i="5" a="1"/>
  <c r="L25" i="5"/>
  <c r="L25" i="5" a="1"/>
  <c r="M25" i="5"/>
  <c r="M25" i="5" a="1"/>
  <c r="N25" i="5"/>
  <c r="N25" i="5" a="1"/>
  <c r="O25" i="5"/>
  <c r="O25" i="5" a="1"/>
  <c r="P25" i="5"/>
  <c r="P25" i="5" a="1"/>
  <c r="Q25" i="5"/>
  <c r="Q25" i="5" a="1"/>
  <c r="R25" i="5"/>
  <c r="R25" i="5" a="1"/>
  <c r="S25" i="5"/>
  <c r="S25" i="5" a="1"/>
  <c r="T25" i="5"/>
  <c r="T25" i="5" a="1"/>
  <c r="U25" i="5"/>
  <c r="U25" i="5" a="1"/>
  <c r="V25" i="5"/>
  <c r="V25" i="5" a="1"/>
  <c r="W25" i="5"/>
  <c r="W25" i="5" a="1"/>
  <c r="X25" i="5"/>
  <c r="X25" i="5" a="1"/>
  <c r="Y25" i="5"/>
  <c r="Y25" i="5" a="1"/>
  <c r="Z25" i="5"/>
  <c r="Z25" i="5" a="1"/>
  <c r="AA25" i="5"/>
  <c r="AA25" i="5" a="1"/>
  <c r="AB25" i="5"/>
  <c r="AB25" i="5" a="1"/>
  <c r="AC25" i="5"/>
  <c r="AC25" i="5" a="1"/>
  <c r="AD25" i="5"/>
  <c r="AD25" i="5" a="1"/>
  <c r="AE25" i="5"/>
  <c r="AE25" i="5" a="1"/>
  <c r="AF25" i="5"/>
  <c r="AF25" i="5" a="1"/>
  <c r="AG25" i="5"/>
  <c r="AG25" i="5" a="1"/>
  <c r="AH25" i="5"/>
  <c r="AH25" i="5" a="1"/>
  <c r="AI25" i="5"/>
  <c r="AI25" i="5" a="1"/>
  <c r="AJ25" i="5"/>
  <c r="AJ25" i="5" a="1"/>
  <c r="AK25" i="5"/>
  <c r="AK25" i="5" a="1"/>
  <c r="AL25" i="5"/>
  <c r="AL25" i="5" a="1"/>
  <c r="AM25" i="5"/>
  <c r="AM25" i="5" a="1"/>
  <c r="AN25" i="5"/>
  <c r="AN25" i="5" a="1"/>
  <c r="AO25" i="5"/>
  <c r="AO25" i="5" a="1"/>
  <c r="AP25" i="5"/>
  <c r="AP25" i="5" a="1"/>
  <c r="AQ25" i="5"/>
  <c r="AQ25" i="5" a="1"/>
  <c r="AR25" i="5"/>
  <c r="AR25" i="5" a="1"/>
  <c r="AS25" i="5"/>
  <c r="AS25" i="5" a="1"/>
  <c r="AT25" i="5"/>
  <c r="AT25" i="5" a="1"/>
  <c r="AU25" i="5"/>
  <c r="AU25" i="5" a="1"/>
  <c r="AV25" i="5"/>
  <c r="AV25" i="5" a="1"/>
  <c r="AW25" i="5"/>
  <c r="AW25" i="5" a="1"/>
  <c r="AX25" i="5"/>
  <c r="AX25" i="5" a="1"/>
  <c r="AY25" i="5"/>
  <c r="AY25" i="5" a="1"/>
  <c r="AZ25" i="5"/>
  <c r="AZ25" i="5" a="1"/>
  <c r="BA25" i="5"/>
  <c r="BA25" i="5" a="1"/>
  <c r="BB25" i="5"/>
  <c r="BB25" i="5" a="1"/>
  <c r="BC25" i="5"/>
  <c r="BC25" i="5" a="1"/>
  <c r="BD25" i="5"/>
  <c r="BD25" i="5" a="1"/>
  <c r="BE25" i="5"/>
  <c r="BE25" i="5" a="1"/>
  <c r="BF25" i="5"/>
  <c r="BF25" i="5" a="1"/>
  <c r="BG25" i="5"/>
  <c r="BG25" i="5" a="1"/>
  <c r="BH25" i="5"/>
  <c r="C26" i="5"/>
  <c r="C26" i="5" a="1"/>
  <c r="D26" i="5"/>
  <c r="D26" i="5" a="1"/>
  <c r="E26" i="5"/>
  <c r="E26" i="5" a="1"/>
  <c r="F26" i="5"/>
  <c r="F26" i="5" a="1"/>
  <c r="G26" i="5"/>
  <c r="G26" i="5" a="1"/>
  <c r="H26" i="5"/>
  <c r="H26" i="5" a="1"/>
  <c r="I26" i="5"/>
  <c r="I26" i="5" a="1"/>
  <c r="J26" i="5"/>
  <c r="J26" i="5" a="1"/>
  <c r="K26" i="5"/>
  <c r="K26" i="5" a="1"/>
  <c r="L26" i="5"/>
  <c r="L26" i="5" a="1"/>
  <c r="M26" i="5"/>
  <c r="M26" i="5" a="1"/>
  <c r="N26" i="5"/>
  <c r="N26" i="5" a="1"/>
  <c r="O26" i="5"/>
  <c r="O26" i="5" a="1"/>
  <c r="P26" i="5"/>
  <c r="P26" i="5" a="1"/>
  <c r="Q26" i="5"/>
  <c r="Q26" i="5" a="1"/>
  <c r="R26" i="5"/>
  <c r="R26" i="5" a="1"/>
  <c r="S26" i="5"/>
  <c r="S26" i="5" a="1"/>
  <c r="T26" i="5"/>
  <c r="T26" i="5" a="1"/>
  <c r="U26" i="5"/>
  <c r="U26" i="5" a="1"/>
  <c r="V26" i="5"/>
  <c r="V26" i="5" a="1"/>
  <c r="W26" i="5"/>
  <c r="W26" i="5" a="1"/>
  <c r="X26" i="5"/>
  <c r="X26" i="5" a="1"/>
  <c r="Y26" i="5"/>
  <c r="Y26" i="5" a="1"/>
  <c r="Z26" i="5"/>
  <c r="Z26" i="5" a="1"/>
  <c r="AA26" i="5"/>
  <c r="AA26" i="5" a="1"/>
  <c r="AB26" i="5"/>
  <c r="AB26" i="5" a="1"/>
  <c r="AC26" i="5"/>
  <c r="AC26" i="5" a="1"/>
  <c r="AD26" i="5"/>
  <c r="AD26" i="5" a="1"/>
  <c r="AE26" i="5"/>
  <c r="AE26" i="5" a="1"/>
  <c r="AF26" i="5"/>
  <c r="AF26" i="5" a="1"/>
  <c r="AG26" i="5"/>
  <c r="AG26" i="5" a="1"/>
  <c r="AH26" i="5"/>
  <c r="AH26" i="5" a="1"/>
  <c r="AI26" i="5"/>
  <c r="AI26" i="5" a="1"/>
  <c r="AJ26" i="5"/>
  <c r="AJ26" i="5" a="1"/>
  <c r="AK26" i="5"/>
  <c r="AK26" i="5" a="1"/>
  <c r="AL26" i="5"/>
  <c r="AL26" i="5" a="1"/>
  <c r="AM26" i="5"/>
  <c r="AM26" i="5" a="1"/>
  <c r="AN26" i="5"/>
  <c r="AN26" i="5" a="1"/>
  <c r="AO26" i="5"/>
  <c r="AO26" i="5" a="1"/>
  <c r="AP26" i="5"/>
  <c r="AP26" i="5" a="1"/>
  <c r="AQ26" i="5"/>
  <c r="AQ26" i="5" a="1"/>
  <c r="AR26" i="5"/>
  <c r="AR26" i="5" a="1"/>
  <c r="AS26" i="5"/>
  <c r="AS26" i="5" a="1"/>
  <c r="AT26" i="5"/>
  <c r="AT26" i="5" a="1"/>
  <c r="AU26" i="5"/>
  <c r="AU26" i="5" a="1"/>
  <c r="AV26" i="5"/>
  <c r="AV26" i="5" a="1"/>
  <c r="AW26" i="5"/>
  <c r="AW26" i="5" a="1"/>
  <c r="AX26" i="5"/>
  <c r="AX26" i="5" a="1"/>
  <c r="AY26" i="5"/>
  <c r="AY26" i="5" a="1"/>
  <c r="AZ26" i="5"/>
  <c r="AZ26" i="5" a="1"/>
  <c r="BA26" i="5"/>
  <c r="BA26" i="5" a="1"/>
  <c r="BB26" i="5"/>
  <c r="BB26" i="5" a="1"/>
  <c r="BC26" i="5"/>
  <c r="BC26" i="5" a="1"/>
  <c r="BD26" i="5"/>
  <c r="BD26" i="5" a="1"/>
  <c r="BE26" i="5"/>
  <c r="BE26" i="5" a="1"/>
  <c r="BF26" i="5"/>
  <c r="BF26" i="5" a="1"/>
  <c r="BG26" i="5"/>
  <c r="BG26" i="5" a="1"/>
  <c r="BH26" i="5"/>
  <c r="C27" i="5"/>
  <c r="C27" i="5" a="1"/>
  <c r="D27" i="5"/>
  <c r="D27" i="5" a="1"/>
  <c r="E27" i="5"/>
  <c r="E27" i="5" a="1"/>
  <c r="F27" i="5"/>
  <c r="F27" i="5" a="1"/>
  <c r="G27" i="5"/>
  <c r="G27" i="5" a="1"/>
  <c r="H27" i="5"/>
  <c r="H27" i="5" a="1"/>
  <c r="I27" i="5"/>
  <c r="I27" i="5" a="1"/>
  <c r="J27" i="5"/>
  <c r="J27" i="5" a="1"/>
  <c r="K27" i="5"/>
  <c r="K27" i="5" a="1"/>
  <c r="L27" i="5"/>
  <c r="L27" i="5" a="1"/>
  <c r="M27" i="5"/>
  <c r="M27" i="5" a="1"/>
  <c r="N27" i="5"/>
  <c r="N27" i="5" a="1"/>
  <c r="O27" i="5"/>
  <c r="O27" i="5" a="1"/>
  <c r="P27" i="5"/>
  <c r="P27" i="5" a="1"/>
  <c r="Q27" i="5"/>
  <c r="Q27" i="5" a="1"/>
  <c r="R27" i="5"/>
  <c r="R27" i="5" a="1"/>
  <c r="S27" i="5"/>
  <c r="S27" i="5" a="1"/>
  <c r="T27" i="5"/>
  <c r="T27" i="5" a="1"/>
  <c r="U27" i="5"/>
  <c r="U27" i="5" a="1"/>
  <c r="V27" i="5"/>
  <c r="V27" i="5" a="1"/>
  <c r="W27" i="5"/>
  <c r="W27" i="5" a="1"/>
  <c r="X27" i="5"/>
  <c r="X27" i="5" a="1"/>
  <c r="Y27" i="5"/>
  <c r="Y27" i="5" a="1"/>
  <c r="Z27" i="5"/>
  <c r="Z27" i="5" a="1"/>
  <c r="AA27" i="5"/>
  <c r="AA27" i="5" a="1"/>
  <c r="AB27" i="5"/>
  <c r="AB27" i="5" a="1"/>
  <c r="AC27" i="5"/>
  <c r="AC27" i="5" a="1"/>
  <c r="AD27" i="5"/>
  <c r="AD27" i="5" a="1"/>
  <c r="AE27" i="5"/>
  <c r="AE27" i="5" a="1"/>
  <c r="AF27" i="5"/>
  <c r="AF27" i="5" a="1"/>
  <c r="AG27" i="5"/>
  <c r="AG27" i="5" a="1"/>
  <c r="AH27" i="5"/>
  <c r="AH27" i="5" a="1"/>
  <c r="AI27" i="5"/>
  <c r="AI27" i="5" a="1"/>
  <c r="AJ27" i="5"/>
  <c r="AJ27" i="5" a="1"/>
  <c r="AK27" i="5"/>
  <c r="AK27" i="5" a="1"/>
  <c r="AL27" i="5"/>
  <c r="AL27" i="5" a="1"/>
  <c r="AM27" i="5"/>
  <c r="AM27" i="5" a="1"/>
  <c r="AN27" i="5"/>
  <c r="AN27" i="5" a="1"/>
  <c r="AO27" i="5"/>
  <c r="AO27" i="5" a="1"/>
  <c r="AP27" i="5"/>
  <c r="AP27" i="5" a="1"/>
  <c r="AQ27" i="5"/>
  <c r="AQ27" i="5" a="1"/>
  <c r="AR27" i="5"/>
  <c r="AR27" i="5" a="1"/>
  <c r="AS27" i="5"/>
  <c r="AS27" i="5" a="1"/>
  <c r="AT27" i="5"/>
  <c r="AT27" i="5" a="1"/>
  <c r="AU27" i="5"/>
  <c r="AU27" i="5" a="1"/>
  <c r="AV27" i="5"/>
  <c r="AV27" i="5" a="1"/>
  <c r="AW27" i="5"/>
  <c r="AW27" i="5" a="1"/>
  <c r="AX27" i="5"/>
  <c r="AX27" i="5" a="1"/>
  <c r="AY27" i="5"/>
  <c r="AY27" i="5" a="1"/>
  <c r="AZ27" i="5"/>
  <c r="AZ27" i="5" a="1"/>
  <c r="BA27" i="5"/>
  <c r="BA27" i="5" a="1"/>
  <c r="BB27" i="5"/>
  <c r="BB27" i="5" a="1"/>
  <c r="BC27" i="5"/>
  <c r="BC27" i="5" a="1"/>
  <c r="BD27" i="5"/>
  <c r="BD27" i="5" a="1"/>
  <c r="BE27" i="5"/>
  <c r="BE27" i="5" a="1"/>
  <c r="BF27" i="5"/>
  <c r="BF27" i="5" a="1"/>
  <c r="BG27" i="5"/>
  <c r="BG27" i="5" a="1"/>
  <c r="BH27" i="5"/>
  <c r="C28" i="5"/>
  <c r="C28" i="5" a="1"/>
  <c r="D28" i="5"/>
  <c r="D28" i="5" a="1"/>
  <c r="E28" i="5"/>
  <c r="E28" i="5" a="1"/>
  <c r="F28" i="5"/>
  <c r="F28" i="5" a="1"/>
  <c r="G28" i="5"/>
  <c r="G28" i="5" a="1"/>
  <c r="H28" i="5"/>
  <c r="H28" i="5" a="1"/>
  <c r="I28" i="5"/>
  <c r="I28" i="5" a="1"/>
  <c r="J28" i="5"/>
  <c r="J28" i="5" a="1"/>
  <c r="K28" i="5"/>
  <c r="K28" i="5" a="1"/>
  <c r="L28" i="5"/>
  <c r="L28" i="5" a="1"/>
  <c r="M28" i="5"/>
  <c r="M28" i="5" a="1"/>
  <c r="N28" i="5"/>
  <c r="N28" i="5" a="1"/>
  <c r="O28" i="5"/>
  <c r="O28" i="5" a="1"/>
  <c r="P28" i="5"/>
  <c r="P28" i="5" a="1"/>
  <c r="Q28" i="5"/>
  <c r="Q28" i="5" a="1"/>
  <c r="R28" i="5"/>
  <c r="R28" i="5" a="1"/>
  <c r="S28" i="5"/>
  <c r="S28" i="5" a="1"/>
  <c r="T28" i="5"/>
  <c r="T28" i="5" a="1"/>
  <c r="U28" i="5"/>
  <c r="U28" i="5" a="1"/>
  <c r="V28" i="5"/>
  <c r="V28" i="5" a="1"/>
  <c r="W28" i="5"/>
  <c r="W28" i="5" a="1"/>
  <c r="X28" i="5"/>
  <c r="X28" i="5" a="1"/>
  <c r="Y28" i="5"/>
  <c r="Y28" i="5" a="1"/>
  <c r="Z28" i="5"/>
  <c r="Z28" i="5" a="1"/>
  <c r="AA28" i="5"/>
  <c r="AA28" i="5" a="1"/>
  <c r="AB28" i="5"/>
  <c r="AB28" i="5" a="1"/>
  <c r="AC28" i="5"/>
  <c r="AC28" i="5" a="1"/>
  <c r="AD28" i="5"/>
  <c r="AD28" i="5" a="1"/>
  <c r="AE28" i="5"/>
  <c r="AE28" i="5" a="1"/>
  <c r="AF28" i="5"/>
  <c r="AF28" i="5" a="1"/>
  <c r="AG28" i="5"/>
  <c r="AG28" i="5" a="1"/>
  <c r="AH28" i="5"/>
  <c r="AH28" i="5" a="1"/>
  <c r="AI28" i="5"/>
  <c r="AI28" i="5" a="1"/>
  <c r="AJ28" i="5"/>
  <c r="AJ28" i="5" a="1"/>
  <c r="AK28" i="5"/>
  <c r="AK28" i="5" a="1"/>
  <c r="AL28" i="5"/>
  <c r="AL28" i="5" a="1"/>
  <c r="AM28" i="5"/>
  <c r="AM28" i="5" a="1"/>
  <c r="AN28" i="5"/>
  <c r="AN28" i="5" a="1"/>
  <c r="AO28" i="5"/>
  <c r="AO28" i="5" a="1"/>
  <c r="AP28" i="5"/>
  <c r="AP28" i="5" a="1"/>
  <c r="AQ28" i="5"/>
  <c r="AQ28" i="5" a="1"/>
  <c r="AR28" i="5"/>
  <c r="AR28" i="5" a="1"/>
  <c r="AS28" i="5"/>
  <c r="AS28" i="5" a="1"/>
  <c r="AT28" i="5"/>
  <c r="AT28" i="5" a="1"/>
  <c r="AU28" i="5"/>
  <c r="AU28" i="5" a="1"/>
  <c r="AV28" i="5"/>
  <c r="AV28" i="5" a="1"/>
  <c r="AW28" i="5"/>
  <c r="AW28" i="5" a="1"/>
  <c r="AX28" i="5"/>
  <c r="AX28" i="5" a="1"/>
  <c r="AY28" i="5"/>
  <c r="AY28" i="5" a="1"/>
  <c r="AZ28" i="5"/>
  <c r="AZ28" i="5" a="1"/>
  <c r="BA28" i="5"/>
  <c r="BA28" i="5" a="1"/>
  <c r="BB28" i="5"/>
  <c r="BB28" i="5" a="1"/>
  <c r="BC28" i="5"/>
  <c r="BC28" i="5" a="1"/>
  <c r="BD28" i="5"/>
  <c r="BD28" i="5" a="1"/>
  <c r="BE28" i="5"/>
  <c r="BE28" i="5" a="1"/>
  <c r="BF28" i="5"/>
  <c r="BF28" i="5" a="1"/>
  <c r="BG28" i="5"/>
  <c r="BG28" i="5" a="1"/>
  <c r="BH28" i="5"/>
  <c r="C29" i="5"/>
  <c r="C29" i="5" a="1"/>
  <c r="D29" i="5"/>
  <c r="D29" i="5" a="1"/>
  <c r="E29" i="5"/>
  <c r="E29" i="5" a="1"/>
  <c r="F29" i="5"/>
  <c r="F29" i="5" a="1"/>
  <c r="G29" i="5"/>
  <c r="G29" i="5" a="1"/>
  <c r="H29" i="5"/>
  <c r="H29" i="5" a="1"/>
  <c r="I29" i="5"/>
  <c r="I29" i="5" a="1"/>
  <c r="J29" i="5"/>
  <c r="J29" i="5" a="1"/>
  <c r="K29" i="5"/>
  <c r="K29" i="5" a="1"/>
  <c r="L29" i="5"/>
  <c r="L29" i="5" a="1"/>
  <c r="M29" i="5"/>
  <c r="M29" i="5" a="1"/>
  <c r="N29" i="5"/>
  <c r="N29" i="5" a="1"/>
  <c r="O29" i="5"/>
  <c r="O29" i="5" a="1"/>
  <c r="P29" i="5"/>
  <c r="P29" i="5" a="1"/>
  <c r="Q29" i="5"/>
  <c r="Q29" i="5" a="1"/>
  <c r="R29" i="5"/>
  <c r="R29" i="5" a="1"/>
  <c r="S29" i="5"/>
  <c r="S29" i="5" a="1"/>
  <c r="T29" i="5"/>
  <c r="T29" i="5" a="1"/>
  <c r="U29" i="5"/>
  <c r="U29" i="5" a="1"/>
  <c r="V29" i="5"/>
  <c r="V29" i="5" a="1"/>
  <c r="W29" i="5"/>
  <c r="W29" i="5" a="1"/>
  <c r="X29" i="5"/>
  <c r="X29" i="5" a="1"/>
  <c r="Y29" i="5"/>
  <c r="Y29" i="5" a="1"/>
  <c r="Z29" i="5"/>
  <c r="Z29" i="5" a="1"/>
  <c r="AA29" i="5"/>
  <c r="AA29" i="5" a="1"/>
  <c r="AB29" i="5"/>
  <c r="AB29" i="5" a="1"/>
  <c r="AC29" i="5"/>
  <c r="AC29" i="5" a="1"/>
  <c r="AD29" i="5"/>
  <c r="AD29" i="5" a="1"/>
  <c r="AE29" i="5"/>
  <c r="AE29" i="5" a="1"/>
  <c r="AF29" i="5"/>
  <c r="AF29" i="5" a="1"/>
  <c r="AG29" i="5"/>
  <c r="AG29" i="5" a="1"/>
  <c r="AH29" i="5"/>
  <c r="AH29" i="5" a="1"/>
  <c r="AI29" i="5"/>
  <c r="AI29" i="5" a="1"/>
  <c r="AJ29" i="5"/>
  <c r="AJ29" i="5" a="1"/>
  <c r="AK29" i="5"/>
  <c r="AK29" i="5" a="1"/>
  <c r="AL29" i="5"/>
  <c r="AL29" i="5" a="1"/>
  <c r="AM29" i="5"/>
  <c r="AM29" i="5" a="1"/>
  <c r="AN29" i="5"/>
  <c r="AN29" i="5" a="1"/>
  <c r="AO29" i="5"/>
  <c r="AO29" i="5" a="1"/>
  <c r="AP29" i="5"/>
  <c r="AP29" i="5" a="1"/>
  <c r="AQ29" i="5"/>
  <c r="AQ29" i="5" a="1"/>
  <c r="AR29" i="5"/>
  <c r="AR29" i="5" a="1"/>
  <c r="AS29" i="5"/>
  <c r="AS29" i="5" a="1"/>
  <c r="AT29" i="5"/>
  <c r="AT29" i="5" a="1"/>
  <c r="AU29" i="5"/>
  <c r="AU29" i="5" a="1"/>
  <c r="AV29" i="5"/>
  <c r="AV29" i="5" a="1"/>
  <c r="AW29" i="5"/>
  <c r="AW29" i="5" a="1"/>
  <c r="AX29" i="5"/>
  <c r="AX29" i="5" a="1"/>
  <c r="AY29" i="5"/>
  <c r="AY29" i="5" a="1"/>
  <c r="AZ29" i="5"/>
  <c r="AZ29" i="5" a="1"/>
  <c r="BA29" i="5"/>
  <c r="BA29" i="5" a="1"/>
  <c r="BB29" i="5"/>
  <c r="BB29" i="5" a="1"/>
  <c r="BC29" i="5"/>
  <c r="BC29" i="5" a="1"/>
  <c r="BD29" i="5"/>
  <c r="BD29" i="5" a="1"/>
  <c r="BE29" i="5"/>
  <c r="BE29" i="5" a="1"/>
  <c r="BF29" i="5"/>
  <c r="BF29" i="5" a="1"/>
  <c r="BG29" i="5"/>
  <c r="BG29" i="5" a="1"/>
  <c r="BH29" i="5"/>
  <c r="C30" i="5"/>
  <c r="C30" i="5" a="1"/>
  <c r="D30" i="5"/>
  <c r="D30" i="5" a="1"/>
  <c r="E30" i="5"/>
  <c r="E30" i="5" a="1"/>
  <c r="F30" i="5"/>
  <c r="F30" i="5" a="1"/>
  <c r="G30" i="5"/>
  <c r="G30" i="5" a="1"/>
  <c r="H30" i="5"/>
  <c r="H30" i="5" a="1"/>
  <c r="I30" i="5"/>
  <c r="I30" i="5" a="1"/>
  <c r="J30" i="5"/>
  <c r="J30" i="5" a="1"/>
  <c r="K30" i="5"/>
  <c r="K30" i="5" a="1"/>
  <c r="L30" i="5"/>
  <c r="L30" i="5" a="1"/>
  <c r="M30" i="5"/>
  <c r="M30" i="5" a="1"/>
  <c r="N30" i="5"/>
  <c r="N30" i="5" a="1"/>
  <c r="O30" i="5"/>
  <c r="O30" i="5" a="1"/>
  <c r="P30" i="5"/>
  <c r="P30" i="5" a="1"/>
  <c r="Q30" i="5"/>
  <c r="Q30" i="5" a="1"/>
  <c r="R30" i="5"/>
  <c r="R30" i="5" a="1"/>
  <c r="S30" i="5"/>
  <c r="S30" i="5" a="1"/>
  <c r="T30" i="5"/>
  <c r="T30" i="5" a="1"/>
  <c r="U30" i="5"/>
  <c r="U30" i="5" a="1"/>
  <c r="V30" i="5"/>
  <c r="V30" i="5" a="1"/>
  <c r="W30" i="5"/>
  <c r="W30" i="5" a="1"/>
  <c r="X30" i="5"/>
  <c r="X30" i="5" a="1"/>
  <c r="Y30" i="5"/>
  <c r="Y30" i="5" a="1"/>
  <c r="Z30" i="5"/>
  <c r="Z30" i="5" a="1"/>
  <c r="AA30" i="5"/>
  <c r="AA30" i="5" a="1"/>
  <c r="AB30" i="5"/>
  <c r="AB30" i="5" a="1"/>
  <c r="AC30" i="5"/>
  <c r="AC30" i="5" a="1"/>
  <c r="AD30" i="5"/>
  <c r="AD30" i="5" a="1"/>
  <c r="AE30" i="5"/>
  <c r="AE30" i="5" a="1"/>
  <c r="AF30" i="5"/>
  <c r="AF30" i="5" a="1"/>
  <c r="AG30" i="5"/>
  <c r="AG30" i="5" a="1"/>
  <c r="AH30" i="5"/>
  <c r="AH30" i="5" a="1"/>
  <c r="AI30" i="5"/>
  <c r="AI30" i="5" a="1"/>
  <c r="AJ30" i="5"/>
  <c r="AJ30" i="5" a="1"/>
  <c r="AK30" i="5"/>
  <c r="AK30" i="5" a="1"/>
  <c r="AL30" i="5"/>
  <c r="AL30" i="5" a="1"/>
  <c r="AM30" i="5"/>
  <c r="AM30" i="5" a="1"/>
  <c r="AN30" i="5"/>
  <c r="AN30" i="5" a="1"/>
  <c r="AO30" i="5"/>
  <c r="AO30" i="5" a="1"/>
  <c r="AP30" i="5"/>
  <c r="AP30" i="5" a="1"/>
  <c r="AQ30" i="5"/>
  <c r="AQ30" i="5" a="1"/>
  <c r="AR30" i="5"/>
  <c r="AR30" i="5" a="1"/>
  <c r="AS30" i="5"/>
  <c r="AS30" i="5" a="1"/>
  <c r="AT30" i="5"/>
  <c r="AT30" i="5" a="1"/>
  <c r="AU30" i="5"/>
  <c r="AU30" i="5" a="1"/>
  <c r="AV30" i="5"/>
  <c r="AV30" i="5" a="1"/>
  <c r="AW30" i="5"/>
  <c r="AW30" i="5" a="1"/>
  <c r="AX30" i="5"/>
  <c r="AX30" i="5" a="1"/>
  <c r="AY30" i="5"/>
  <c r="AY30" i="5" a="1"/>
  <c r="AZ30" i="5"/>
  <c r="AZ30" i="5" a="1"/>
  <c r="BA30" i="5"/>
  <c r="BA30" i="5" a="1"/>
  <c r="BB30" i="5"/>
  <c r="BB30" i="5" a="1"/>
  <c r="BC30" i="5"/>
  <c r="BC30" i="5" a="1"/>
  <c r="BD30" i="5"/>
  <c r="BD30" i="5" a="1"/>
  <c r="BE30" i="5"/>
  <c r="BE30" i="5" a="1"/>
  <c r="BF30" i="5"/>
  <c r="BF30" i="5" a="1"/>
  <c r="BG30" i="5"/>
  <c r="BG30" i="5" a="1"/>
  <c r="BH30" i="5"/>
  <c r="C31" i="5"/>
  <c r="C31" i="5" a="1"/>
  <c r="D31" i="5"/>
  <c r="D31" i="5" a="1"/>
  <c r="E31" i="5"/>
  <c r="E31" i="5" a="1"/>
  <c r="F31" i="5"/>
  <c r="F31" i="5" a="1"/>
  <c r="G31" i="5"/>
  <c r="G31" i="5" a="1"/>
  <c r="H31" i="5"/>
  <c r="H31" i="5" a="1"/>
  <c r="I31" i="5"/>
  <c r="I31" i="5" a="1"/>
  <c r="J31" i="5"/>
  <c r="J31" i="5" a="1"/>
  <c r="K31" i="5"/>
  <c r="K31" i="5" a="1"/>
  <c r="L31" i="5"/>
  <c r="L31" i="5" a="1"/>
  <c r="M31" i="5"/>
  <c r="M31" i="5" a="1"/>
  <c r="N31" i="5"/>
  <c r="N31" i="5" a="1"/>
  <c r="O31" i="5"/>
  <c r="O31" i="5" a="1"/>
  <c r="P31" i="5"/>
  <c r="P31" i="5" a="1"/>
  <c r="Q31" i="5"/>
  <c r="Q31" i="5" a="1"/>
  <c r="R31" i="5"/>
  <c r="R31" i="5" a="1"/>
  <c r="S31" i="5"/>
  <c r="S31" i="5" a="1"/>
  <c r="T31" i="5"/>
  <c r="T31" i="5" a="1"/>
  <c r="U31" i="5"/>
  <c r="U31" i="5" a="1"/>
  <c r="V31" i="5"/>
  <c r="V31" i="5" a="1"/>
  <c r="W31" i="5"/>
  <c r="W31" i="5" a="1"/>
  <c r="X31" i="5"/>
  <c r="X31" i="5" a="1"/>
  <c r="Y31" i="5"/>
  <c r="Y31" i="5" a="1"/>
  <c r="Z31" i="5"/>
  <c r="Z31" i="5" a="1"/>
  <c r="AA31" i="5"/>
  <c r="AA31" i="5" a="1"/>
  <c r="AB31" i="5"/>
  <c r="AB31" i="5" a="1"/>
  <c r="AC31" i="5"/>
  <c r="AC31" i="5" a="1"/>
  <c r="AD31" i="5"/>
  <c r="AD31" i="5" a="1"/>
  <c r="AE31" i="5"/>
  <c r="AE31" i="5" a="1"/>
  <c r="AF31" i="5"/>
  <c r="AF31" i="5" a="1"/>
  <c r="AG31" i="5"/>
  <c r="AG31" i="5" a="1"/>
  <c r="AH31" i="5"/>
  <c r="AH31" i="5" a="1"/>
  <c r="AI31" i="5"/>
  <c r="AI31" i="5" a="1"/>
  <c r="AJ31" i="5"/>
  <c r="AJ31" i="5" a="1"/>
  <c r="AK31" i="5"/>
  <c r="AK31" i="5" a="1"/>
  <c r="AL31" i="5"/>
  <c r="AL31" i="5" a="1"/>
  <c r="AM31" i="5"/>
  <c r="AM31" i="5" a="1"/>
  <c r="AN31" i="5"/>
  <c r="AN31" i="5" a="1"/>
  <c r="AO31" i="5"/>
  <c r="AO31" i="5" a="1"/>
  <c r="AP31" i="5"/>
  <c r="AP31" i="5" a="1"/>
  <c r="AQ31" i="5"/>
  <c r="AQ31" i="5" a="1"/>
  <c r="AR31" i="5"/>
  <c r="AR31" i="5" a="1"/>
  <c r="AS31" i="5"/>
  <c r="AS31" i="5" a="1"/>
  <c r="AT31" i="5"/>
  <c r="AT31" i="5" a="1"/>
  <c r="AU31" i="5"/>
  <c r="AU31" i="5" a="1"/>
  <c r="AV31" i="5"/>
  <c r="AV31" i="5" a="1"/>
  <c r="AW31" i="5"/>
  <c r="AW31" i="5" a="1"/>
  <c r="AX31" i="5"/>
  <c r="AX31" i="5" a="1"/>
  <c r="AY31" i="5"/>
  <c r="AY31" i="5" a="1"/>
  <c r="AZ31" i="5"/>
  <c r="AZ31" i="5" a="1"/>
  <c r="BA31" i="5"/>
  <c r="BA31" i="5" a="1"/>
  <c r="BB31" i="5"/>
  <c r="BB31" i="5" a="1"/>
  <c r="BC31" i="5"/>
  <c r="BC31" i="5" a="1"/>
  <c r="BD31" i="5"/>
  <c r="BD31" i="5" a="1"/>
  <c r="BE31" i="5"/>
  <c r="BE31" i="5" a="1"/>
  <c r="BF31" i="5"/>
  <c r="BF31" i="5" a="1"/>
  <c r="BG31" i="5"/>
  <c r="BG31" i="5" a="1"/>
  <c r="BH31" i="5"/>
  <c r="C2" i="10"/>
  <c r="C4" i="10"/>
  <c r="C8" i="10"/>
  <c r="C14" i="10"/>
  <c r="C22" i="10"/>
  <c r="C22" i="10" a="1"/>
  <c r="D22" i="10"/>
  <c r="D22" i="10" a="1"/>
  <c r="E22" i="10"/>
  <c r="E22" i="10" a="1"/>
  <c r="F22" i="10"/>
  <c r="F22" i="10" a="1"/>
  <c r="G22" i="10"/>
  <c r="G22" i="10" a="1"/>
  <c r="H22" i="10"/>
  <c r="H22" i="10" a="1"/>
  <c r="I22" i="10"/>
  <c r="I22" i="10" a="1"/>
  <c r="J22" i="10"/>
  <c r="J22" i="10" a="1"/>
  <c r="K22" i="10"/>
  <c r="K22" i="10" a="1"/>
  <c r="L22" i="10"/>
  <c r="L22" i="10" a="1"/>
  <c r="M22" i="10"/>
  <c r="M22" i="10" a="1"/>
  <c r="N22" i="10"/>
  <c r="N22" i="10" a="1"/>
  <c r="O22" i="10"/>
  <c r="O22" i="10" a="1"/>
  <c r="P22" i="10"/>
  <c r="P22" i="10" a="1"/>
  <c r="Q22" i="10"/>
  <c r="Q22" i="10" a="1"/>
  <c r="R22" i="10"/>
  <c r="R22" i="10" a="1"/>
  <c r="S22" i="10"/>
  <c r="S22" i="10" a="1"/>
  <c r="T22" i="10"/>
  <c r="T22" i="10" a="1"/>
  <c r="U22" i="10"/>
  <c r="U22" i="10" a="1"/>
  <c r="V22" i="10"/>
  <c r="V22" i="10" a="1"/>
  <c r="W22" i="10"/>
  <c r="W22" i="10" a="1"/>
  <c r="X22" i="10"/>
  <c r="X22" i="10" a="1"/>
  <c r="Y22" i="10"/>
  <c r="Y22" i="10" a="1"/>
  <c r="Z22" i="10"/>
  <c r="Z22" i="10" a="1"/>
  <c r="AA22" i="10"/>
  <c r="AA22" i="10" a="1"/>
  <c r="AB22" i="10"/>
  <c r="AB22" i="10" a="1"/>
  <c r="AC22" i="10"/>
  <c r="AC22" i="10" a="1"/>
  <c r="AD22" i="10"/>
  <c r="AD22" i="10" a="1"/>
  <c r="AE22" i="10"/>
  <c r="AE22" i="10" a="1"/>
  <c r="AF22" i="10"/>
  <c r="AF22" i="10" a="1"/>
  <c r="AG22" i="10"/>
  <c r="AG22" i="10" a="1"/>
  <c r="AH22" i="10"/>
  <c r="AH22" i="10" a="1"/>
  <c r="AI22" i="10"/>
  <c r="AI22" i="10" a="1"/>
  <c r="AJ22" i="10"/>
  <c r="AJ22" i="10" a="1"/>
  <c r="AK22" i="10"/>
  <c r="AK22" i="10" a="1"/>
  <c r="AL22" i="10"/>
  <c r="AL22" i="10" a="1"/>
  <c r="AM22" i="10"/>
  <c r="AM22" i="10" a="1"/>
  <c r="AN22" i="10"/>
  <c r="AN22" i="10" a="1"/>
  <c r="AO22" i="10"/>
  <c r="AO22" i="10" a="1"/>
  <c r="AP22" i="10"/>
  <c r="AP22" i="10" a="1"/>
  <c r="AQ22" i="10"/>
  <c r="AQ22" i="10" a="1"/>
  <c r="AR22" i="10"/>
  <c r="AR22" i="10" a="1"/>
  <c r="AS22" i="10"/>
  <c r="AS22" i="10" a="1"/>
  <c r="AT22" i="10"/>
  <c r="AT22" i="10" a="1"/>
  <c r="AU22" i="10"/>
  <c r="AU22" i="10" a="1"/>
  <c r="AV22" i="10"/>
  <c r="AV22" i="10" a="1"/>
  <c r="AW22" i="10"/>
  <c r="AW22" i="10" a="1"/>
  <c r="AX22" i="10"/>
  <c r="AX22" i="10" a="1"/>
  <c r="AY22" i="10"/>
  <c r="AY22" i="10" a="1"/>
  <c r="AZ22" i="10"/>
  <c r="AZ22" i="10" a="1"/>
  <c r="BA22" i="10"/>
  <c r="BA22" i="10" a="1"/>
  <c r="BB22" i="10"/>
  <c r="BB22" i="10" a="1"/>
  <c r="BC22" i="10"/>
  <c r="BC22" i="10" a="1"/>
  <c r="BD22" i="10"/>
  <c r="BD22" i="10" a="1"/>
  <c r="BE22" i="10"/>
  <c r="BE22" i="10" a="1"/>
  <c r="BF22" i="10"/>
  <c r="BF22" i="10" a="1"/>
  <c r="BG22" i="10"/>
  <c r="BG22" i="10" a="1"/>
  <c r="C23" i="10"/>
  <c r="C23" i="10" a="1"/>
  <c r="D23" i="10"/>
  <c r="D23" i="10" a="1"/>
  <c r="E23" i="10"/>
  <c r="E23" i="10" a="1"/>
  <c r="F23" i="10"/>
  <c r="F23" i="10" a="1"/>
  <c r="G23" i="10"/>
  <c r="G23" i="10" a="1"/>
  <c r="H23" i="10"/>
  <c r="H23" i="10" a="1"/>
  <c r="I23" i="10"/>
  <c r="I23" i="10" a="1"/>
  <c r="J23" i="10"/>
  <c r="J23" i="10" a="1"/>
  <c r="K23" i="10"/>
  <c r="K23" i="10" a="1"/>
  <c r="L23" i="10"/>
  <c r="L23" i="10" a="1"/>
  <c r="M23" i="10"/>
  <c r="M23" i="10" a="1"/>
  <c r="N23" i="10"/>
  <c r="N23" i="10" a="1"/>
  <c r="O23" i="10"/>
  <c r="O23" i="10" a="1"/>
  <c r="P23" i="10"/>
  <c r="P23" i="10" a="1"/>
  <c r="Q23" i="10"/>
  <c r="Q23" i="10" a="1"/>
  <c r="R23" i="10"/>
  <c r="R23" i="10" a="1"/>
  <c r="S23" i="10"/>
  <c r="S23" i="10" a="1"/>
  <c r="T23" i="10"/>
  <c r="T23" i="10" a="1"/>
  <c r="U23" i="10"/>
  <c r="U23" i="10" a="1"/>
  <c r="V23" i="10"/>
  <c r="V23" i="10" a="1"/>
  <c r="W23" i="10"/>
  <c r="W23" i="10" a="1"/>
  <c r="X23" i="10"/>
  <c r="X23" i="10" a="1"/>
  <c r="Y23" i="10"/>
  <c r="Y23" i="10" a="1"/>
  <c r="Z23" i="10"/>
  <c r="Z23" i="10" a="1"/>
  <c r="AA23" i="10"/>
  <c r="AA23" i="10" a="1"/>
  <c r="AB23" i="10"/>
  <c r="AB23" i="10" a="1"/>
  <c r="AC23" i="10"/>
  <c r="AC23" i="10" a="1"/>
  <c r="AD23" i="10"/>
  <c r="AD23" i="10" a="1"/>
  <c r="AE23" i="10"/>
  <c r="AE23" i="10" a="1"/>
  <c r="AF23" i="10"/>
  <c r="AF23" i="10" a="1"/>
  <c r="AG23" i="10"/>
  <c r="AG23" i="10" a="1"/>
  <c r="AH23" i="10"/>
  <c r="AH23" i="10" a="1"/>
  <c r="AI23" i="10"/>
  <c r="AI23" i="10" a="1"/>
  <c r="AJ23" i="10"/>
  <c r="AJ23" i="10" a="1"/>
  <c r="AK23" i="10"/>
  <c r="AK23" i="10" a="1"/>
  <c r="AL23" i="10"/>
  <c r="AL23" i="10" a="1"/>
  <c r="AM23" i="10"/>
  <c r="AM23" i="10" a="1"/>
  <c r="AN23" i="10"/>
  <c r="AN23" i="10" a="1"/>
  <c r="AO23" i="10"/>
  <c r="AO23" i="10" a="1"/>
  <c r="AP23" i="10"/>
  <c r="AP23" i="10" a="1"/>
  <c r="AQ23" i="10"/>
  <c r="AQ23" i="10" a="1"/>
  <c r="AR23" i="10"/>
  <c r="AR23" i="10" a="1"/>
  <c r="AS23" i="10"/>
  <c r="AS23" i="10" a="1"/>
  <c r="AT23" i="10"/>
  <c r="AT23" i="10" a="1"/>
  <c r="AU23" i="10"/>
  <c r="AU23" i="10" a="1"/>
  <c r="AV23" i="10"/>
  <c r="AV23" i="10" a="1"/>
  <c r="AW23" i="10"/>
  <c r="AW23" i="10" a="1"/>
  <c r="AX23" i="10"/>
  <c r="AX23" i="10" a="1"/>
  <c r="AY23" i="10"/>
  <c r="AY23" i="10" a="1"/>
  <c r="AZ23" i="10"/>
  <c r="AZ23" i="10" a="1"/>
  <c r="BA23" i="10"/>
  <c r="BA23" i="10" a="1"/>
  <c r="BB23" i="10"/>
  <c r="BB23" i="10" a="1"/>
  <c r="BC23" i="10"/>
  <c r="BC23" i="10" a="1"/>
  <c r="BD23" i="10"/>
  <c r="BD23" i="10" a="1"/>
  <c r="BE23" i="10"/>
  <c r="BE23" i="10" a="1"/>
  <c r="BF23" i="10"/>
  <c r="BF23" i="10" a="1"/>
  <c r="BG23" i="10"/>
  <c r="BG23" i="10" a="1"/>
  <c r="C24" i="10"/>
  <c r="C24" i="10" a="1"/>
  <c r="D24" i="10"/>
  <c r="D24" i="10" a="1"/>
  <c r="E24" i="10"/>
  <c r="E24" i="10" a="1"/>
  <c r="F24" i="10"/>
  <c r="F24" i="10" a="1"/>
  <c r="G24" i="10"/>
  <c r="G24" i="10" a="1"/>
  <c r="H24" i="10"/>
  <c r="H24" i="10" a="1"/>
  <c r="I24" i="10"/>
  <c r="I24" i="10" a="1"/>
  <c r="J24" i="10"/>
  <c r="J24" i="10" a="1"/>
  <c r="K24" i="10"/>
  <c r="K24" i="10" a="1"/>
  <c r="L24" i="10"/>
  <c r="L24" i="10" a="1"/>
  <c r="M24" i="10"/>
  <c r="M24" i="10" a="1"/>
  <c r="N24" i="10"/>
  <c r="N24" i="10" a="1"/>
  <c r="O24" i="10"/>
  <c r="O24" i="10" a="1"/>
  <c r="P24" i="10"/>
  <c r="P24" i="10" a="1"/>
  <c r="Q24" i="10"/>
  <c r="Q24" i="10" a="1"/>
  <c r="R24" i="10"/>
  <c r="R24" i="10" a="1"/>
  <c r="S24" i="10"/>
  <c r="S24" i="10" a="1"/>
  <c r="T24" i="10"/>
  <c r="T24" i="10" a="1"/>
  <c r="U24" i="10"/>
  <c r="U24" i="10" a="1"/>
  <c r="V24" i="10"/>
  <c r="V24" i="10" a="1"/>
  <c r="W24" i="10"/>
  <c r="W24" i="10" a="1"/>
  <c r="X24" i="10"/>
  <c r="X24" i="10" a="1"/>
  <c r="Y24" i="10"/>
  <c r="Y24" i="10" a="1"/>
  <c r="Z24" i="10"/>
  <c r="Z24" i="10" a="1"/>
  <c r="AA24" i="10"/>
  <c r="AA24" i="10" a="1"/>
  <c r="AB24" i="10"/>
  <c r="AB24" i="10" a="1"/>
  <c r="AC24" i="10"/>
  <c r="AC24" i="10" a="1"/>
  <c r="AD24" i="10"/>
  <c r="AD24" i="10" a="1"/>
  <c r="AE24" i="10"/>
  <c r="AE24" i="10" a="1"/>
  <c r="AF24" i="10"/>
  <c r="AF24" i="10" a="1"/>
  <c r="AG24" i="10"/>
  <c r="AG24" i="10" a="1"/>
  <c r="AH24" i="10"/>
  <c r="AH24" i="10" a="1"/>
  <c r="AI24" i="10"/>
  <c r="AI24" i="10" a="1"/>
  <c r="AJ24" i="10"/>
  <c r="AJ24" i="10" a="1"/>
  <c r="AK24" i="10"/>
  <c r="AK24" i="10" a="1"/>
  <c r="AL24" i="10"/>
  <c r="AL24" i="10" a="1"/>
  <c r="AM24" i="10"/>
  <c r="AM24" i="10" a="1"/>
  <c r="AN24" i="10"/>
  <c r="AN24" i="10" a="1"/>
  <c r="AO24" i="10"/>
  <c r="AO24" i="10" a="1"/>
  <c r="AP24" i="10"/>
  <c r="AP24" i="10" a="1"/>
  <c r="AQ24" i="10"/>
  <c r="AQ24" i="10" a="1"/>
  <c r="AR24" i="10"/>
  <c r="AR24" i="10" a="1"/>
  <c r="AS24" i="10"/>
  <c r="AS24" i="10" a="1"/>
  <c r="AT24" i="10"/>
  <c r="AT24" i="10" a="1"/>
  <c r="AU24" i="10"/>
  <c r="AU24" i="10" a="1"/>
  <c r="AV24" i="10"/>
  <c r="AV24" i="10" a="1"/>
  <c r="AW24" i="10"/>
  <c r="AW24" i="10" a="1"/>
  <c r="AX24" i="10"/>
  <c r="AX24" i="10" a="1"/>
  <c r="AY24" i="10"/>
  <c r="AY24" i="10" a="1"/>
  <c r="AZ24" i="10"/>
  <c r="AZ24" i="10" a="1"/>
  <c r="BA24" i="10"/>
  <c r="BA24" i="10" a="1"/>
  <c r="BB24" i="10"/>
  <c r="BB24" i="10" a="1"/>
  <c r="BC24" i="10"/>
  <c r="BC24" i="10" a="1"/>
  <c r="BD24" i="10"/>
  <c r="BD24" i="10" a="1"/>
  <c r="BE24" i="10"/>
  <c r="BE24" i="10" a="1"/>
  <c r="BF24" i="10"/>
  <c r="BF24" i="10" a="1"/>
  <c r="BG24" i="10"/>
  <c r="BG24" i="10" a="1"/>
  <c r="C25" i="10"/>
  <c r="C25" i="10" a="1"/>
  <c r="D25" i="10"/>
  <c r="D25" i="10" a="1"/>
  <c r="E25" i="10"/>
  <c r="E25" i="10" a="1"/>
  <c r="F25" i="10"/>
  <c r="F25" i="10" a="1"/>
  <c r="G25" i="10"/>
  <c r="G25" i="10" a="1"/>
  <c r="H25" i="10"/>
  <c r="H25" i="10" a="1"/>
  <c r="I25" i="10"/>
  <c r="I25" i="10" a="1"/>
  <c r="J25" i="10"/>
  <c r="J25" i="10" a="1"/>
  <c r="K25" i="10"/>
  <c r="K25" i="10" a="1"/>
  <c r="L25" i="10"/>
  <c r="L25" i="10" a="1"/>
  <c r="M25" i="10"/>
  <c r="M25" i="10" a="1"/>
  <c r="N25" i="10"/>
  <c r="N25" i="10" a="1"/>
  <c r="O25" i="10"/>
  <c r="O25" i="10" a="1"/>
  <c r="P25" i="10"/>
  <c r="P25" i="10" a="1"/>
  <c r="Q25" i="10"/>
  <c r="Q25" i="10" a="1"/>
  <c r="R25" i="10"/>
  <c r="R25" i="10" a="1"/>
  <c r="S25" i="10"/>
  <c r="S25" i="10" a="1"/>
  <c r="T25" i="10"/>
  <c r="T25" i="10" a="1"/>
  <c r="U25" i="10"/>
  <c r="U25" i="10" a="1"/>
  <c r="V25" i="10"/>
  <c r="V25" i="10" a="1"/>
  <c r="W25" i="10"/>
  <c r="W25" i="10" a="1"/>
  <c r="X25" i="10"/>
  <c r="X25" i="10" a="1"/>
  <c r="Y25" i="10"/>
  <c r="Y25" i="10" a="1"/>
  <c r="Z25" i="10"/>
  <c r="Z25" i="10" a="1"/>
  <c r="AA25" i="10"/>
  <c r="AA25" i="10" a="1"/>
  <c r="AB25" i="10"/>
  <c r="AB25" i="10" a="1"/>
  <c r="AC25" i="10"/>
  <c r="AC25" i="10" a="1"/>
  <c r="AD25" i="10"/>
  <c r="AD25" i="10" a="1"/>
  <c r="AE25" i="10"/>
  <c r="AE25" i="10" a="1"/>
  <c r="AF25" i="10"/>
  <c r="AF25" i="10" a="1"/>
  <c r="AG25" i="10"/>
  <c r="AG25" i="10" a="1"/>
  <c r="AH25" i="10"/>
  <c r="AH25" i="10" a="1"/>
  <c r="AI25" i="10"/>
  <c r="AI25" i="10" a="1"/>
  <c r="AJ25" i="10"/>
  <c r="AJ25" i="10" a="1"/>
  <c r="AK25" i="10"/>
  <c r="AK25" i="10" a="1"/>
  <c r="AL25" i="10"/>
  <c r="AL25" i="10" a="1"/>
  <c r="AM25" i="10"/>
  <c r="AM25" i="10" a="1"/>
  <c r="AN25" i="10"/>
  <c r="AN25" i="10" a="1"/>
  <c r="AO25" i="10"/>
  <c r="AO25" i="10" a="1"/>
  <c r="AP25" i="10"/>
  <c r="AP25" i="10" a="1"/>
  <c r="AQ25" i="10"/>
  <c r="AQ25" i="10" a="1"/>
  <c r="AR25" i="10"/>
  <c r="AR25" i="10" a="1"/>
  <c r="AS25" i="10"/>
  <c r="AS25" i="10" a="1"/>
  <c r="AT25" i="10"/>
  <c r="AT25" i="10" a="1"/>
  <c r="AU25" i="10"/>
  <c r="AU25" i="10" a="1"/>
  <c r="AV25" i="10"/>
  <c r="AV25" i="10" a="1"/>
  <c r="AW25" i="10"/>
  <c r="AW25" i="10" a="1"/>
  <c r="AX25" i="10"/>
  <c r="AX25" i="10" a="1"/>
  <c r="AY25" i="10"/>
  <c r="AY25" i="10" a="1"/>
  <c r="AZ25" i="10"/>
  <c r="AZ25" i="10" a="1"/>
  <c r="BA25" i="10"/>
  <c r="BA25" i="10" a="1"/>
  <c r="BB25" i="10"/>
  <c r="BB25" i="10" a="1"/>
  <c r="BC25" i="10"/>
  <c r="BC25" i="10" a="1"/>
  <c r="BD25" i="10"/>
  <c r="BD25" i="10" a="1"/>
  <c r="BE25" i="10"/>
  <c r="BE25" i="10" a="1"/>
  <c r="BF25" i="10"/>
  <c r="BF25" i="10" a="1"/>
  <c r="BG25" i="10"/>
  <c r="BG25" i="10" a="1"/>
  <c r="C26" i="10"/>
  <c r="C26" i="10" a="1"/>
  <c r="D26" i="10"/>
  <c r="D26" i="10" a="1"/>
  <c r="E26" i="10"/>
  <c r="E26" i="10" a="1"/>
  <c r="F26" i="10"/>
  <c r="F26" i="10" a="1"/>
  <c r="G26" i="10"/>
  <c r="G26" i="10" a="1"/>
  <c r="H26" i="10"/>
  <c r="H26" i="10" a="1"/>
  <c r="I26" i="10"/>
  <c r="I26" i="10" a="1"/>
  <c r="J26" i="10"/>
  <c r="J26" i="10" a="1"/>
  <c r="K26" i="10"/>
  <c r="K26" i="10" a="1"/>
  <c r="L26" i="10"/>
  <c r="L26" i="10" a="1"/>
  <c r="M26" i="10"/>
  <c r="M26" i="10" a="1"/>
  <c r="N26" i="10"/>
  <c r="N26" i="10" a="1"/>
  <c r="O26" i="10"/>
  <c r="O26" i="10" a="1"/>
  <c r="P26" i="10"/>
  <c r="P26" i="10" a="1"/>
  <c r="Q26" i="10"/>
  <c r="Q26" i="10" a="1"/>
  <c r="R26" i="10"/>
  <c r="R26" i="10" a="1"/>
  <c r="S26" i="10"/>
  <c r="S26" i="10" a="1"/>
  <c r="T26" i="10"/>
  <c r="T26" i="10" a="1"/>
  <c r="U26" i="10"/>
  <c r="U26" i="10" a="1"/>
  <c r="V26" i="10"/>
  <c r="V26" i="10" a="1"/>
  <c r="W26" i="10"/>
  <c r="W26" i="10" a="1"/>
  <c r="X26" i="10"/>
  <c r="X26" i="10" a="1"/>
  <c r="Y26" i="10"/>
  <c r="Y26" i="10" a="1"/>
  <c r="Z26" i="10"/>
  <c r="Z26" i="10" a="1"/>
  <c r="AA26" i="10"/>
  <c r="AA26" i="10" a="1"/>
  <c r="AB26" i="10"/>
  <c r="AB26" i="10" a="1"/>
  <c r="AC26" i="10"/>
  <c r="AC26" i="10" a="1"/>
  <c r="AD26" i="10"/>
  <c r="AD26" i="10" a="1"/>
  <c r="AE26" i="10"/>
  <c r="AE26" i="10" a="1"/>
  <c r="AF26" i="10"/>
  <c r="AF26" i="10" a="1"/>
  <c r="AG26" i="10"/>
  <c r="AG26" i="10" a="1"/>
  <c r="AH26" i="10"/>
  <c r="AH26" i="10" a="1"/>
  <c r="AI26" i="10"/>
  <c r="AI26" i="10" a="1"/>
  <c r="AJ26" i="10"/>
  <c r="AJ26" i="10" a="1"/>
  <c r="AK26" i="10"/>
  <c r="AK26" i="10" a="1"/>
  <c r="AL26" i="10"/>
  <c r="AL26" i="10" a="1"/>
  <c r="AM26" i="10"/>
  <c r="AM26" i="10" a="1"/>
  <c r="AN26" i="10"/>
  <c r="AN26" i="10" a="1"/>
  <c r="AO26" i="10"/>
  <c r="AO26" i="10" a="1"/>
  <c r="AP26" i="10"/>
  <c r="AP26" i="10" a="1"/>
  <c r="AQ26" i="10"/>
  <c r="AQ26" i="10" a="1"/>
  <c r="AR26" i="10"/>
  <c r="AR26" i="10" a="1"/>
  <c r="AS26" i="10"/>
  <c r="AS26" i="10" a="1"/>
  <c r="AT26" i="10"/>
  <c r="AT26" i="10" a="1"/>
  <c r="AU26" i="10"/>
  <c r="AU26" i="10" a="1"/>
  <c r="AV26" i="10"/>
  <c r="AV26" i="10" a="1"/>
  <c r="AW26" i="10"/>
  <c r="AW26" i="10" a="1"/>
  <c r="AX26" i="10"/>
  <c r="AX26" i="10" a="1"/>
  <c r="AY26" i="10"/>
  <c r="AY26" i="10" a="1"/>
  <c r="AZ26" i="10"/>
  <c r="AZ26" i="10" a="1"/>
  <c r="BA26" i="10"/>
  <c r="BA26" i="10" a="1"/>
  <c r="BB26" i="10"/>
  <c r="BB26" i="10" a="1"/>
  <c r="BC26" i="10"/>
  <c r="BC26" i="10" a="1"/>
  <c r="BD26" i="10"/>
  <c r="BD26" i="10" a="1"/>
  <c r="BE26" i="10"/>
  <c r="BE26" i="10" a="1"/>
  <c r="BF26" i="10"/>
  <c r="BF26" i="10" a="1"/>
  <c r="BG26" i="10"/>
  <c r="BG26" i="10" a="1"/>
  <c r="C27" i="10"/>
  <c r="C27" i="10" a="1"/>
  <c r="D27" i="10"/>
  <c r="D27" i="10" a="1"/>
  <c r="E27" i="10"/>
  <c r="E27" i="10" a="1"/>
  <c r="F27" i="10"/>
  <c r="F27" i="10" a="1"/>
  <c r="G27" i="10"/>
  <c r="G27" i="10" a="1"/>
  <c r="H27" i="10"/>
  <c r="H27" i="10" a="1"/>
  <c r="I27" i="10"/>
  <c r="I27" i="10" a="1"/>
  <c r="J27" i="10"/>
  <c r="J27" i="10" a="1"/>
  <c r="K27" i="10"/>
  <c r="K27" i="10" a="1"/>
  <c r="L27" i="10"/>
  <c r="L27" i="10" a="1"/>
  <c r="M27" i="10"/>
  <c r="M27" i="10" a="1"/>
  <c r="N27" i="10"/>
  <c r="N27" i="10" a="1"/>
  <c r="O27" i="10"/>
  <c r="O27" i="10" a="1"/>
  <c r="P27" i="10"/>
  <c r="P27" i="10" a="1"/>
  <c r="Q27" i="10"/>
  <c r="Q27" i="10" a="1"/>
  <c r="R27" i="10"/>
  <c r="R27" i="10" a="1"/>
  <c r="S27" i="10"/>
  <c r="S27" i="10" a="1"/>
  <c r="T27" i="10"/>
  <c r="T27" i="10" a="1"/>
  <c r="U27" i="10"/>
  <c r="U27" i="10" a="1"/>
  <c r="V27" i="10"/>
  <c r="V27" i="10" a="1"/>
  <c r="W27" i="10"/>
  <c r="W27" i="10" a="1"/>
  <c r="X27" i="10"/>
  <c r="X27" i="10" a="1"/>
  <c r="Y27" i="10"/>
  <c r="Y27" i="10" a="1"/>
  <c r="Z27" i="10"/>
  <c r="Z27" i="10" a="1"/>
  <c r="AA27" i="10"/>
  <c r="AA27" i="10" a="1"/>
  <c r="AB27" i="10"/>
  <c r="AB27" i="10" a="1"/>
  <c r="AC27" i="10"/>
  <c r="AC27" i="10" a="1"/>
  <c r="AD27" i="10"/>
  <c r="AD27" i="10" a="1"/>
  <c r="AE27" i="10"/>
  <c r="AE27" i="10" a="1"/>
  <c r="AF27" i="10"/>
  <c r="AF27" i="10" a="1"/>
  <c r="AG27" i="10"/>
  <c r="AG27" i="10" a="1"/>
  <c r="AH27" i="10"/>
  <c r="AH27" i="10" a="1"/>
  <c r="AI27" i="10"/>
  <c r="AI27" i="10" a="1"/>
  <c r="AJ27" i="10"/>
  <c r="AJ27" i="10" a="1"/>
  <c r="AK27" i="10"/>
  <c r="AK27" i="10" a="1"/>
  <c r="AL27" i="10"/>
  <c r="AL27" i="10" a="1"/>
  <c r="AM27" i="10"/>
  <c r="AM27" i="10" a="1"/>
  <c r="AN27" i="10"/>
  <c r="AN27" i="10" a="1"/>
  <c r="AO27" i="10"/>
  <c r="AO27" i="10" a="1"/>
  <c r="AP27" i="10"/>
  <c r="AP27" i="10" a="1"/>
  <c r="AQ27" i="10"/>
  <c r="AQ27" i="10" a="1"/>
  <c r="AR27" i="10"/>
  <c r="AR27" i="10" a="1"/>
  <c r="AS27" i="10"/>
  <c r="AS27" i="10" a="1"/>
  <c r="AT27" i="10"/>
  <c r="AT27" i="10" a="1"/>
  <c r="AU27" i="10"/>
  <c r="AU27" i="10" a="1"/>
  <c r="AV27" i="10"/>
  <c r="AV27" i="10" a="1"/>
  <c r="AW27" i="10"/>
  <c r="AW27" i="10" a="1"/>
  <c r="AX27" i="10"/>
  <c r="AX27" i="10" a="1"/>
  <c r="AY27" i="10"/>
  <c r="AY27" i="10" a="1"/>
  <c r="AZ27" i="10"/>
  <c r="AZ27" i="10" a="1"/>
  <c r="BA27" i="10"/>
  <c r="BA27" i="10" a="1"/>
  <c r="BB27" i="10"/>
  <c r="BB27" i="10" a="1"/>
  <c r="BC27" i="10"/>
  <c r="BC27" i="10" a="1"/>
  <c r="BD27" i="10"/>
  <c r="BD27" i="10" a="1"/>
  <c r="BE27" i="10"/>
  <c r="BE27" i="10" a="1"/>
  <c r="BF27" i="10"/>
  <c r="BF27" i="10" a="1"/>
  <c r="BG27" i="10"/>
  <c r="BG27" i="10" a="1"/>
  <c r="C28" i="10"/>
  <c r="C28" i="10" a="1"/>
  <c r="D28" i="10"/>
  <c r="D28" i="10" a="1"/>
  <c r="E28" i="10"/>
  <c r="E28" i="10" a="1"/>
  <c r="F28" i="10"/>
  <c r="F28" i="10" a="1"/>
  <c r="G28" i="10"/>
  <c r="G28" i="10" a="1"/>
  <c r="H28" i="10"/>
  <c r="H28" i="10" a="1"/>
  <c r="I28" i="10"/>
  <c r="I28" i="10" a="1"/>
  <c r="J28" i="10"/>
  <c r="J28" i="10" a="1"/>
  <c r="K28" i="10"/>
  <c r="K28" i="10" a="1"/>
  <c r="L28" i="10"/>
  <c r="L28" i="10" a="1"/>
  <c r="M28" i="10"/>
  <c r="M28" i="10" a="1"/>
  <c r="N28" i="10"/>
  <c r="N28" i="10" a="1"/>
  <c r="O28" i="10"/>
  <c r="O28" i="10" a="1"/>
  <c r="P28" i="10"/>
  <c r="P28" i="10" a="1"/>
  <c r="Q28" i="10"/>
  <c r="Q28" i="10" a="1"/>
  <c r="R28" i="10"/>
  <c r="R28" i="10" a="1"/>
  <c r="S28" i="10"/>
  <c r="S28" i="10" a="1"/>
  <c r="T28" i="10"/>
  <c r="T28" i="10" a="1"/>
  <c r="U28" i="10"/>
  <c r="U28" i="10" a="1"/>
  <c r="V28" i="10"/>
  <c r="V28" i="10" a="1"/>
  <c r="W28" i="10"/>
  <c r="W28" i="10" a="1"/>
  <c r="X28" i="10"/>
  <c r="X28" i="10" a="1"/>
  <c r="Y28" i="10"/>
  <c r="Y28" i="10" a="1"/>
  <c r="Z28" i="10"/>
  <c r="Z28" i="10" a="1"/>
  <c r="AA28" i="10"/>
  <c r="AA28" i="10" a="1"/>
  <c r="AB28" i="10"/>
  <c r="AB28" i="10" a="1"/>
  <c r="AC28" i="10"/>
  <c r="AC28" i="10" a="1"/>
  <c r="AD28" i="10"/>
  <c r="AD28" i="10" a="1"/>
  <c r="AE28" i="10"/>
  <c r="AE28" i="10" a="1"/>
  <c r="AF28" i="10"/>
  <c r="AF28" i="10" a="1"/>
  <c r="AG28" i="10"/>
  <c r="AG28" i="10" a="1"/>
  <c r="AH28" i="10"/>
  <c r="AH28" i="10" a="1"/>
  <c r="AI28" i="10"/>
  <c r="AI28" i="10" a="1"/>
  <c r="AJ28" i="10"/>
  <c r="AJ28" i="10" a="1"/>
  <c r="AK28" i="10"/>
  <c r="AK28" i="10" a="1"/>
  <c r="AL28" i="10"/>
  <c r="AL28" i="10" a="1"/>
  <c r="AM28" i="10"/>
  <c r="AM28" i="10" a="1"/>
  <c r="AN28" i="10"/>
  <c r="AN28" i="10" a="1"/>
  <c r="AO28" i="10"/>
  <c r="AO28" i="10" a="1"/>
  <c r="AP28" i="10"/>
  <c r="AP28" i="10" a="1"/>
  <c r="AQ28" i="10"/>
  <c r="AQ28" i="10" a="1"/>
  <c r="AR28" i="10"/>
  <c r="AR28" i="10" a="1"/>
  <c r="AS28" i="10"/>
  <c r="AS28" i="10" a="1"/>
  <c r="AT28" i="10"/>
  <c r="AT28" i="10" a="1"/>
  <c r="AU28" i="10"/>
  <c r="AU28" i="10" a="1"/>
  <c r="AV28" i="10"/>
  <c r="AV28" i="10" a="1"/>
  <c r="AW28" i="10"/>
  <c r="AW28" i="10" a="1"/>
  <c r="AX28" i="10"/>
  <c r="AX28" i="10" a="1"/>
  <c r="AY28" i="10"/>
  <c r="AY28" i="10" a="1"/>
  <c r="AZ28" i="10"/>
  <c r="AZ28" i="10" a="1"/>
  <c r="BA28" i="10"/>
  <c r="BA28" i="10" a="1"/>
  <c r="BB28" i="10"/>
  <c r="BB28" i="10" a="1"/>
  <c r="BC28" i="10"/>
  <c r="BC28" i="10" a="1"/>
  <c r="BD28" i="10"/>
  <c r="BD28" i="10" a="1"/>
  <c r="BE28" i="10"/>
  <c r="BE28" i="10" a="1"/>
  <c r="BF28" i="10"/>
  <c r="BF28" i="10" a="1"/>
  <c r="BG28" i="10"/>
  <c r="BG28" i="10" a="1"/>
  <c r="C29" i="10"/>
  <c r="C29" i="10" a="1"/>
  <c r="D29" i="10"/>
  <c r="D29" i="10" a="1"/>
  <c r="E29" i="10"/>
  <c r="E29" i="10" a="1"/>
  <c r="F29" i="10"/>
  <c r="F29" i="10" a="1"/>
  <c r="G29" i="10"/>
  <c r="G29" i="10" a="1"/>
  <c r="H29" i="10"/>
  <c r="H29" i="10" a="1"/>
  <c r="I29" i="10"/>
  <c r="I29" i="10" a="1"/>
  <c r="J29" i="10"/>
  <c r="J29" i="10" a="1"/>
  <c r="K29" i="10"/>
  <c r="K29" i="10" a="1"/>
  <c r="L29" i="10"/>
  <c r="L29" i="10" a="1"/>
  <c r="M29" i="10"/>
  <c r="M29" i="10" a="1"/>
  <c r="N29" i="10"/>
  <c r="N29" i="10" a="1"/>
  <c r="O29" i="10"/>
  <c r="O29" i="10" a="1"/>
  <c r="P29" i="10"/>
  <c r="P29" i="10" a="1"/>
  <c r="Q29" i="10"/>
  <c r="Q29" i="10" a="1"/>
  <c r="R29" i="10"/>
  <c r="R29" i="10" a="1"/>
  <c r="S29" i="10"/>
  <c r="S29" i="10" a="1"/>
  <c r="T29" i="10"/>
  <c r="T29" i="10" a="1"/>
  <c r="U29" i="10"/>
  <c r="U29" i="10" a="1"/>
  <c r="V29" i="10"/>
  <c r="V29" i="10" a="1"/>
  <c r="W29" i="10"/>
  <c r="W29" i="10" a="1"/>
  <c r="X29" i="10"/>
  <c r="X29" i="10" a="1"/>
  <c r="Y29" i="10"/>
  <c r="Y29" i="10" a="1"/>
  <c r="Z29" i="10"/>
  <c r="Z29" i="10" a="1"/>
  <c r="AA29" i="10"/>
  <c r="AA29" i="10" a="1"/>
  <c r="AB29" i="10"/>
  <c r="AB29" i="10" a="1"/>
  <c r="AC29" i="10"/>
  <c r="AC29" i="10" a="1"/>
  <c r="AD29" i="10"/>
  <c r="AD29" i="10" a="1"/>
  <c r="AE29" i="10"/>
  <c r="AE29" i="10" a="1"/>
  <c r="AF29" i="10"/>
  <c r="AF29" i="10" a="1"/>
  <c r="AG29" i="10"/>
  <c r="AG29" i="10" a="1"/>
  <c r="AH29" i="10"/>
  <c r="AH29" i="10" a="1"/>
  <c r="AI29" i="10"/>
  <c r="AI29" i="10" a="1"/>
  <c r="AJ29" i="10"/>
  <c r="AJ29" i="10" a="1"/>
  <c r="AK29" i="10"/>
  <c r="AK29" i="10" a="1"/>
  <c r="AL29" i="10"/>
  <c r="AL29" i="10" a="1"/>
  <c r="AM29" i="10"/>
  <c r="AM29" i="10" a="1"/>
  <c r="AN29" i="10"/>
  <c r="AN29" i="10" a="1"/>
  <c r="AO29" i="10"/>
  <c r="AO29" i="10" a="1"/>
  <c r="AP29" i="10"/>
  <c r="AP29" i="10" a="1"/>
  <c r="AQ29" i="10"/>
  <c r="AQ29" i="10" a="1"/>
  <c r="AR29" i="10"/>
  <c r="AR29" i="10" a="1"/>
  <c r="AS29" i="10"/>
  <c r="AS29" i="10" a="1"/>
  <c r="AT29" i="10"/>
  <c r="AT29" i="10" a="1"/>
  <c r="AU29" i="10"/>
  <c r="AU29" i="10" a="1"/>
  <c r="AV29" i="10"/>
  <c r="AV29" i="10" a="1"/>
  <c r="AW29" i="10"/>
  <c r="AW29" i="10" a="1"/>
  <c r="AX29" i="10"/>
  <c r="AX29" i="10" a="1"/>
  <c r="AY29" i="10"/>
  <c r="AY29" i="10" a="1"/>
  <c r="AZ29" i="10"/>
  <c r="AZ29" i="10" a="1"/>
  <c r="BA29" i="10"/>
  <c r="BA29" i="10" a="1"/>
  <c r="BB29" i="10"/>
  <c r="BB29" i="10" a="1"/>
  <c r="BC29" i="10"/>
  <c r="BC29" i="10" a="1"/>
  <c r="BD29" i="10"/>
  <c r="BD29" i="10" a="1"/>
  <c r="BE29" i="10"/>
  <c r="BE29" i="10" a="1"/>
  <c r="BF29" i="10"/>
  <c r="BF29" i="10" a="1"/>
  <c r="BG29" i="10"/>
  <c r="BG29" i="10" a="1"/>
  <c r="C30" i="10"/>
  <c r="C30" i="10" a="1"/>
  <c r="D30" i="10"/>
  <c r="D30" i="10" a="1"/>
  <c r="E30" i="10"/>
  <c r="E30" i="10" a="1"/>
  <c r="F30" i="10"/>
  <c r="F30" i="10" a="1"/>
  <c r="G30" i="10"/>
  <c r="G30" i="10" a="1"/>
  <c r="H30" i="10"/>
  <c r="H30" i="10" a="1"/>
  <c r="I30" i="10"/>
  <c r="I30" i="10" a="1"/>
  <c r="J30" i="10"/>
  <c r="J30" i="10" a="1"/>
  <c r="K30" i="10"/>
  <c r="K30" i="10" a="1"/>
  <c r="L30" i="10"/>
  <c r="L30" i="10" a="1"/>
  <c r="M30" i="10"/>
  <c r="M30" i="10" a="1"/>
  <c r="N30" i="10"/>
  <c r="N30" i="10" a="1"/>
  <c r="O30" i="10"/>
  <c r="O30" i="10" a="1"/>
  <c r="P30" i="10"/>
  <c r="P30" i="10" a="1"/>
  <c r="Q30" i="10"/>
  <c r="Q30" i="10" a="1"/>
  <c r="R30" i="10"/>
  <c r="R30" i="10" a="1"/>
  <c r="S30" i="10"/>
  <c r="S30" i="10" a="1"/>
  <c r="T30" i="10"/>
  <c r="T30" i="10" a="1"/>
  <c r="U30" i="10"/>
  <c r="U30" i="10" a="1"/>
  <c r="V30" i="10"/>
  <c r="V30" i="10" a="1"/>
  <c r="W30" i="10"/>
  <c r="W30" i="10" a="1"/>
  <c r="X30" i="10"/>
  <c r="X30" i="10" a="1"/>
  <c r="Y30" i="10"/>
  <c r="Y30" i="10" a="1"/>
  <c r="Z30" i="10"/>
  <c r="Z30" i="10" a="1"/>
  <c r="AA30" i="10"/>
  <c r="AA30" i="10" a="1"/>
  <c r="AB30" i="10"/>
  <c r="AB30" i="10" a="1"/>
  <c r="AC30" i="10"/>
  <c r="AC30" i="10" a="1"/>
  <c r="AD30" i="10"/>
  <c r="AD30" i="10" a="1"/>
  <c r="AE30" i="10"/>
  <c r="AE30" i="10" a="1"/>
  <c r="AF30" i="10"/>
  <c r="AF30" i="10" a="1"/>
  <c r="AG30" i="10"/>
  <c r="AG30" i="10" a="1"/>
  <c r="AH30" i="10"/>
  <c r="AH30" i="10" a="1"/>
  <c r="AI30" i="10"/>
  <c r="AI30" i="10" a="1"/>
  <c r="AJ30" i="10"/>
  <c r="AJ30" i="10" a="1"/>
  <c r="AK30" i="10"/>
  <c r="AK30" i="10" a="1"/>
  <c r="AL30" i="10"/>
  <c r="AL30" i="10" a="1"/>
  <c r="AM30" i="10"/>
  <c r="AM30" i="10" a="1"/>
  <c r="AN30" i="10"/>
  <c r="AN30" i="10" a="1"/>
  <c r="AO30" i="10"/>
  <c r="AO30" i="10" a="1"/>
  <c r="AP30" i="10"/>
  <c r="AP30" i="10" a="1"/>
  <c r="AQ30" i="10"/>
  <c r="AQ30" i="10" a="1"/>
  <c r="AR30" i="10"/>
  <c r="AR30" i="10" a="1"/>
  <c r="AS30" i="10"/>
  <c r="AS30" i="10" a="1"/>
  <c r="AT30" i="10"/>
  <c r="AT30" i="10" a="1"/>
  <c r="AU30" i="10"/>
  <c r="AU30" i="10" a="1"/>
  <c r="AV30" i="10"/>
  <c r="AV30" i="10" a="1"/>
  <c r="AW30" i="10"/>
  <c r="AW30" i="10" a="1"/>
  <c r="AX30" i="10"/>
  <c r="AX30" i="10" a="1"/>
  <c r="AY30" i="10"/>
  <c r="AY30" i="10" a="1"/>
  <c r="AZ30" i="10"/>
  <c r="AZ30" i="10" a="1"/>
  <c r="BA30" i="10"/>
  <c r="BA30" i="10" a="1"/>
  <c r="BB30" i="10"/>
  <c r="BB30" i="10" a="1"/>
  <c r="BC30" i="10"/>
  <c r="BC30" i="10" a="1"/>
  <c r="BD30" i="10"/>
  <c r="BD30" i="10" a="1"/>
  <c r="BE30" i="10"/>
  <c r="BE30" i="10" a="1"/>
  <c r="BF30" i="10"/>
  <c r="BF30" i="10" a="1"/>
  <c r="BG30" i="10"/>
  <c r="BG30" i="10" a="1"/>
  <c r="C31" i="10"/>
  <c r="C31" i="10" a="1"/>
  <c r="D31" i="10"/>
  <c r="D31" i="10" a="1"/>
  <c r="E31" i="10"/>
  <c r="E31" i="10" a="1"/>
  <c r="F31" i="10"/>
  <c r="F31" i="10" a="1"/>
  <c r="G31" i="10"/>
  <c r="G31" i="10" a="1"/>
  <c r="H31" i="10"/>
  <c r="H31" i="10" a="1"/>
  <c r="I31" i="10"/>
  <c r="I31" i="10" a="1"/>
  <c r="J31" i="10"/>
  <c r="J31" i="10" a="1"/>
  <c r="K31" i="10"/>
  <c r="K31" i="10" a="1"/>
  <c r="L31" i="10"/>
  <c r="L31" i="10" a="1"/>
  <c r="M31" i="10"/>
  <c r="M31" i="10" a="1"/>
  <c r="N31" i="10"/>
  <c r="N31" i="10" a="1"/>
  <c r="O31" i="10"/>
  <c r="O31" i="10" a="1"/>
  <c r="P31" i="10"/>
  <c r="P31" i="10" a="1"/>
  <c r="Q31" i="10"/>
  <c r="Q31" i="10" a="1"/>
  <c r="R31" i="10"/>
  <c r="R31" i="10" a="1"/>
  <c r="S31" i="10"/>
  <c r="S31" i="10" a="1"/>
  <c r="T31" i="10"/>
  <c r="T31" i="10" a="1"/>
  <c r="U31" i="10"/>
  <c r="U31" i="10" a="1"/>
  <c r="V31" i="10"/>
  <c r="V31" i="10" a="1"/>
  <c r="W31" i="10"/>
  <c r="W31" i="10" a="1"/>
  <c r="X31" i="10"/>
  <c r="X31" i="10" a="1"/>
  <c r="Y31" i="10"/>
  <c r="Y31" i="10" a="1"/>
  <c r="Z31" i="10"/>
  <c r="Z31" i="10" a="1"/>
  <c r="AA31" i="10"/>
  <c r="AA31" i="10" a="1"/>
  <c r="AB31" i="10"/>
  <c r="AB31" i="10" a="1"/>
  <c r="AC31" i="10"/>
  <c r="AC31" i="10" a="1"/>
  <c r="AD31" i="10"/>
  <c r="AD31" i="10" a="1"/>
  <c r="AE31" i="10"/>
  <c r="AE31" i="10" a="1"/>
  <c r="AF31" i="10"/>
  <c r="AF31" i="10" a="1"/>
  <c r="AG31" i="10"/>
  <c r="AG31" i="10" a="1"/>
  <c r="AH31" i="10"/>
  <c r="AH31" i="10" a="1"/>
  <c r="AI31" i="10"/>
  <c r="AI31" i="10" a="1"/>
  <c r="AJ31" i="10"/>
  <c r="AJ31" i="10" a="1"/>
  <c r="AK31" i="10"/>
  <c r="AK31" i="10" a="1"/>
  <c r="AL31" i="10"/>
  <c r="AL31" i="10" a="1"/>
  <c r="AM31" i="10"/>
  <c r="AM31" i="10" a="1"/>
  <c r="AN31" i="10"/>
  <c r="AN31" i="10" a="1"/>
  <c r="AO31" i="10"/>
  <c r="AO31" i="10" a="1"/>
  <c r="AP31" i="10"/>
  <c r="AP31" i="10" a="1"/>
  <c r="AQ31" i="10"/>
  <c r="AQ31" i="10" a="1"/>
  <c r="AR31" i="10"/>
  <c r="AR31" i="10" a="1"/>
  <c r="AS31" i="10"/>
  <c r="AS31" i="10" a="1"/>
  <c r="AT31" i="10"/>
  <c r="AT31" i="10" a="1"/>
  <c r="AU31" i="10"/>
  <c r="AU31" i="10" a="1"/>
  <c r="AV31" i="10"/>
  <c r="AV31" i="10" a="1"/>
  <c r="AW31" i="10"/>
  <c r="AW31" i="10" a="1"/>
  <c r="AX31" i="10"/>
  <c r="AX31" i="10" a="1"/>
  <c r="AY31" i="10"/>
  <c r="AY31" i="10" a="1"/>
  <c r="AZ31" i="10"/>
  <c r="AZ31" i="10" a="1"/>
  <c r="BA31" i="10"/>
  <c r="BA31" i="10" a="1"/>
  <c r="BB31" i="10"/>
  <c r="BB31" i="10" a="1"/>
  <c r="BC31" i="10"/>
  <c r="BC31" i="10" a="1"/>
  <c r="BD31" i="10"/>
  <c r="BD31" i="10" a="1"/>
  <c r="BE31" i="10"/>
  <c r="BE31" i="10" a="1"/>
  <c r="BF31" i="10"/>
  <c r="BF31" i="10" a="1"/>
  <c r="BG31" i="10"/>
  <c r="BG31" i="10" a="1"/>
  <c r="C32" i="10"/>
  <c r="C32" i="10" a="1"/>
  <c r="D32" i="10"/>
  <c r="D32" i="10" a="1"/>
  <c r="E32" i="10"/>
  <c r="E32" i="10" a="1"/>
  <c r="F32" i="10"/>
  <c r="F32" i="10" a="1"/>
  <c r="G32" i="10"/>
  <c r="G32" i="10" a="1"/>
  <c r="H32" i="10"/>
  <c r="H32" i="10" a="1"/>
  <c r="I32" i="10"/>
  <c r="I32" i="10" a="1"/>
  <c r="J32" i="10"/>
  <c r="J32" i="10" a="1"/>
  <c r="K32" i="10"/>
  <c r="K32" i="10" a="1"/>
  <c r="L32" i="10"/>
  <c r="L32" i="10" a="1"/>
  <c r="M32" i="10"/>
  <c r="M32" i="10" a="1"/>
  <c r="N32" i="10"/>
  <c r="N32" i="10" a="1"/>
  <c r="O32" i="10"/>
  <c r="O32" i="10" a="1"/>
  <c r="P32" i="10"/>
  <c r="P32" i="10" a="1"/>
  <c r="Q32" i="10"/>
  <c r="Q32" i="10" a="1"/>
  <c r="R32" i="10"/>
  <c r="R32" i="10" a="1"/>
  <c r="S32" i="10"/>
  <c r="S32" i="10" a="1"/>
  <c r="T32" i="10"/>
  <c r="T32" i="10" a="1"/>
  <c r="U32" i="10"/>
  <c r="U32" i="10" a="1"/>
  <c r="V32" i="10"/>
  <c r="V32" i="10" a="1"/>
  <c r="W32" i="10"/>
  <c r="W32" i="10" a="1"/>
  <c r="X32" i="10"/>
  <c r="X32" i="10" a="1"/>
  <c r="Y32" i="10"/>
  <c r="Y32" i="10" a="1"/>
  <c r="Z32" i="10"/>
  <c r="Z32" i="10" a="1"/>
  <c r="AA32" i="10"/>
  <c r="AA32" i="10" a="1"/>
  <c r="AB32" i="10"/>
  <c r="AB32" i="10" a="1"/>
  <c r="AC32" i="10"/>
  <c r="AC32" i="10" a="1"/>
  <c r="AD32" i="10"/>
  <c r="AD32" i="10" a="1"/>
  <c r="AE32" i="10"/>
  <c r="AE32" i="10" a="1"/>
  <c r="AF32" i="10"/>
  <c r="AF32" i="10" a="1"/>
  <c r="AG32" i="10"/>
  <c r="AG32" i="10" a="1"/>
  <c r="AH32" i="10"/>
  <c r="AH32" i="10" a="1"/>
  <c r="AI32" i="10"/>
  <c r="AI32" i="10" a="1"/>
  <c r="AJ32" i="10"/>
  <c r="AJ32" i="10" a="1"/>
  <c r="AK32" i="10"/>
  <c r="AK32" i="10" a="1"/>
  <c r="AL32" i="10"/>
  <c r="AL32" i="10" a="1"/>
  <c r="AM32" i="10"/>
  <c r="AM32" i="10" a="1"/>
  <c r="AN32" i="10"/>
  <c r="AN32" i="10" a="1"/>
  <c r="AO32" i="10"/>
  <c r="AO32" i="10" a="1"/>
  <c r="AP32" i="10"/>
  <c r="AP32" i="10" a="1"/>
  <c r="AQ32" i="10"/>
  <c r="AQ32" i="10" a="1"/>
  <c r="AR32" i="10"/>
  <c r="AR32" i="10" a="1"/>
  <c r="AS32" i="10"/>
  <c r="AS32" i="10" a="1"/>
  <c r="AT32" i="10"/>
  <c r="AT32" i="10" a="1"/>
  <c r="AU32" i="10"/>
  <c r="AU32" i="10" a="1"/>
  <c r="AV32" i="10"/>
  <c r="AV32" i="10" a="1"/>
  <c r="AW32" i="10"/>
  <c r="AW32" i="10" a="1"/>
  <c r="AX32" i="10"/>
  <c r="AX32" i="10" a="1"/>
  <c r="AY32" i="10"/>
  <c r="AY32" i="10" a="1"/>
  <c r="AZ32" i="10"/>
  <c r="AZ32" i="10" a="1"/>
  <c r="BA32" i="10"/>
  <c r="BA32" i="10" a="1"/>
  <c r="BB32" i="10"/>
  <c r="BB32" i="10" a="1"/>
  <c r="BC32" i="10"/>
  <c r="BC32" i="10" a="1"/>
  <c r="BD32" i="10"/>
  <c r="BD32" i="10" a="1"/>
  <c r="BE32" i="10"/>
  <c r="BE32" i="10" a="1"/>
  <c r="BF32" i="10"/>
  <c r="BF32" i="10" a="1"/>
  <c r="BG32" i="10"/>
  <c r="BG32" i="10" a="1"/>
  <c r="C33" i="10"/>
  <c r="C33" i="10" a="1"/>
  <c r="D33" i="10"/>
  <c r="D33" i="10" a="1"/>
  <c r="E33" i="10"/>
  <c r="E33" i="10" a="1"/>
  <c r="F33" i="10"/>
  <c r="F33" i="10" a="1"/>
  <c r="G33" i="10"/>
  <c r="G33" i="10" a="1"/>
  <c r="H33" i="10"/>
  <c r="H33" i="10" a="1"/>
  <c r="I33" i="10"/>
  <c r="I33" i="10" a="1"/>
  <c r="J33" i="10"/>
  <c r="J33" i="10" a="1"/>
  <c r="K33" i="10"/>
  <c r="K33" i="10" a="1"/>
  <c r="L33" i="10"/>
  <c r="L33" i="10" a="1"/>
  <c r="M33" i="10"/>
  <c r="M33" i="10" a="1"/>
  <c r="N33" i="10"/>
  <c r="N33" i="10" a="1"/>
  <c r="O33" i="10"/>
  <c r="O33" i="10" a="1"/>
  <c r="P33" i="10"/>
  <c r="P33" i="10" a="1"/>
  <c r="Q33" i="10"/>
  <c r="Q33" i="10" a="1"/>
  <c r="R33" i="10"/>
  <c r="R33" i="10" a="1"/>
  <c r="S33" i="10"/>
  <c r="S33" i="10" a="1"/>
  <c r="T33" i="10"/>
  <c r="T33" i="10" a="1"/>
  <c r="U33" i="10"/>
  <c r="U33" i="10" a="1"/>
  <c r="V33" i="10"/>
  <c r="V33" i="10" a="1"/>
  <c r="W33" i="10"/>
  <c r="W33" i="10" a="1"/>
  <c r="X33" i="10"/>
  <c r="X33" i="10" a="1"/>
  <c r="Y33" i="10"/>
  <c r="Y33" i="10" a="1"/>
  <c r="Z33" i="10"/>
  <c r="Z33" i="10" a="1"/>
  <c r="AA33" i="10"/>
  <c r="AA33" i="10" a="1"/>
  <c r="AB33" i="10"/>
  <c r="AB33" i="10" a="1"/>
  <c r="AC33" i="10"/>
  <c r="AC33" i="10" a="1"/>
  <c r="AD33" i="10"/>
  <c r="AD33" i="10" a="1"/>
  <c r="AE33" i="10"/>
  <c r="AE33" i="10" a="1"/>
  <c r="AF33" i="10"/>
  <c r="AF33" i="10" a="1"/>
  <c r="AG33" i="10"/>
  <c r="AG33" i="10" a="1"/>
  <c r="AH33" i="10"/>
  <c r="AH33" i="10" a="1"/>
  <c r="AI33" i="10"/>
  <c r="AI33" i="10" a="1"/>
  <c r="AJ33" i="10"/>
  <c r="AJ33" i="10" a="1"/>
  <c r="AK33" i="10"/>
  <c r="AK33" i="10" a="1"/>
  <c r="AL33" i="10"/>
  <c r="AL33" i="10" a="1"/>
  <c r="AM33" i="10"/>
  <c r="AM33" i="10" a="1"/>
  <c r="AN33" i="10"/>
  <c r="AN33" i="10" a="1"/>
  <c r="AO33" i="10"/>
  <c r="AO33" i="10" a="1"/>
  <c r="AP33" i="10"/>
  <c r="AP33" i="10" a="1"/>
  <c r="AQ33" i="10"/>
  <c r="AQ33" i="10" a="1"/>
  <c r="AR33" i="10"/>
  <c r="AR33" i="10" a="1"/>
  <c r="AS33" i="10"/>
  <c r="AS33" i="10" a="1"/>
  <c r="AT33" i="10"/>
  <c r="AT33" i="10" a="1"/>
  <c r="AU33" i="10"/>
  <c r="AU33" i="10" a="1"/>
  <c r="AV33" i="10"/>
  <c r="AV33" i="10" a="1"/>
  <c r="AW33" i="10"/>
  <c r="AW33" i="10" a="1"/>
  <c r="AX33" i="10"/>
  <c r="AX33" i="10" a="1"/>
  <c r="AY33" i="10"/>
  <c r="AY33" i="10" a="1"/>
  <c r="AZ33" i="10"/>
  <c r="AZ33" i="10" a="1"/>
  <c r="BA33" i="10"/>
  <c r="BA33" i="10" a="1"/>
  <c r="BB33" i="10"/>
  <c r="BB33" i="10" a="1"/>
  <c r="BC33" i="10"/>
  <c r="BC33" i="10" a="1"/>
  <c r="BD33" i="10"/>
  <c r="BD33" i="10" a="1"/>
  <c r="BE33" i="10"/>
  <c r="BE33" i="10" a="1"/>
  <c r="BF33" i="10"/>
  <c r="BF33" i="10" a="1"/>
  <c r="BG33" i="10"/>
  <c r="BG33" i="10" a="1"/>
  <c r="C34" i="10"/>
  <c r="C34" i="10" a="1"/>
  <c r="D34" i="10"/>
  <c r="D34" i="10" a="1"/>
  <c r="E34" i="10"/>
  <c r="E34" i="10" a="1"/>
  <c r="F34" i="10"/>
  <c r="F34" i="10" a="1"/>
  <c r="G34" i="10"/>
  <c r="G34" i="10" a="1"/>
  <c r="H34" i="10"/>
  <c r="H34" i="10" a="1"/>
  <c r="I34" i="10"/>
  <c r="I34" i="10" a="1"/>
  <c r="J34" i="10"/>
  <c r="J34" i="10" a="1"/>
  <c r="K34" i="10"/>
  <c r="K34" i="10" a="1"/>
  <c r="L34" i="10"/>
  <c r="L34" i="10" a="1"/>
  <c r="M34" i="10"/>
  <c r="M34" i="10" a="1"/>
  <c r="N34" i="10"/>
  <c r="N34" i="10" a="1"/>
  <c r="O34" i="10"/>
  <c r="O34" i="10" a="1"/>
  <c r="P34" i="10"/>
  <c r="P34" i="10" a="1"/>
  <c r="Q34" i="10"/>
  <c r="Q34" i="10" a="1"/>
  <c r="R34" i="10"/>
  <c r="R34" i="10" a="1"/>
  <c r="S34" i="10"/>
  <c r="S34" i="10" a="1"/>
  <c r="T34" i="10"/>
  <c r="T34" i="10" a="1"/>
  <c r="U34" i="10"/>
  <c r="U34" i="10" a="1"/>
  <c r="V34" i="10"/>
  <c r="V34" i="10" a="1"/>
  <c r="W34" i="10"/>
  <c r="W34" i="10" a="1"/>
  <c r="X34" i="10"/>
  <c r="X34" i="10" a="1"/>
  <c r="Y34" i="10"/>
  <c r="Y34" i="10" a="1"/>
  <c r="Z34" i="10"/>
  <c r="Z34" i="10" a="1"/>
  <c r="AA34" i="10"/>
  <c r="AA34" i="10" a="1"/>
  <c r="AB34" i="10"/>
  <c r="AB34" i="10" a="1"/>
  <c r="AC34" i="10"/>
  <c r="AC34" i="10" a="1"/>
  <c r="AD34" i="10"/>
  <c r="AD34" i="10" a="1"/>
  <c r="AE34" i="10"/>
  <c r="AE34" i="10" a="1"/>
  <c r="AF34" i="10"/>
  <c r="AF34" i="10" a="1"/>
  <c r="AG34" i="10"/>
  <c r="AG34" i="10" a="1"/>
  <c r="AH34" i="10"/>
  <c r="AH34" i="10" a="1"/>
  <c r="AI34" i="10"/>
  <c r="AI34" i="10" a="1"/>
  <c r="AJ34" i="10"/>
  <c r="AJ34" i="10" a="1"/>
  <c r="AK34" i="10"/>
  <c r="AK34" i="10" a="1"/>
  <c r="AL34" i="10"/>
  <c r="AL34" i="10" a="1"/>
  <c r="AM34" i="10"/>
  <c r="AM34" i="10" a="1"/>
  <c r="AN34" i="10"/>
  <c r="AN34" i="10" a="1"/>
  <c r="AO34" i="10"/>
  <c r="AO34" i="10" a="1"/>
  <c r="AP34" i="10"/>
  <c r="AP34" i="10" a="1"/>
  <c r="AQ34" i="10"/>
  <c r="AQ34" i="10" a="1"/>
  <c r="AR34" i="10"/>
  <c r="AR34" i="10" a="1"/>
  <c r="AS34" i="10"/>
  <c r="AS34" i="10" a="1"/>
  <c r="AT34" i="10"/>
  <c r="AT34" i="10" a="1"/>
  <c r="AU34" i="10"/>
  <c r="AU34" i="10" a="1"/>
  <c r="AV34" i="10"/>
  <c r="AV34" i="10" a="1"/>
  <c r="AW34" i="10"/>
  <c r="AW34" i="10" a="1"/>
  <c r="AX34" i="10"/>
  <c r="AX34" i="10" a="1"/>
  <c r="AY34" i="10"/>
  <c r="AY34" i="10" a="1"/>
  <c r="AZ34" i="10"/>
  <c r="AZ34" i="10" a="1"/>
  <c r="BA34" i="10"/>
  <c r="BA34" i="10" a="1"/>
  <c r="BB34" i="10"/>
  <c r="BB34" i="10" a="1"/>
  <c r="BC34" i="10"/>
  <c r="BC34" i="10" a="1"/>
  <c r="BD34" i="10"/>
  <c r="BD34" i="10" a="1"/>
  <c r="BE34" i="10"/>
  <c r="BE34" i="10" a="1"/>
  <c r="BF34" i="10"/>
  <c r="BF34" i="10" a="1"/>
  <c r="BG34" i="10"/>
  <c r="BG34" i="10" a="1"/>
  <c r="C35" i="10"/>
  <c r="C35" i="10" a="1"/>
  <c r="D35" i="10"/>
  <c r="D35" i="10" a="1"/>
  <c r="E35" i="10"/>
  <c r="E35" i="10" a="1"/>
  <c r="F35" i="10"/>
  <c r="F35" i="10" a="1"/>
  <c r="G35" i="10"/>
  <c r="G35" i="10" a="1"/>
  <c r="H35" i="10"/>
  <c r="H35" i="10" a="1"/>
  <c r="I35" i="10"/>
  <c r="I35" i="10" a="1"/>
  <c r="J35" i="10"/>
  <c r="J35" i="10" a="1"/>
  <c r="K35" i="10"/>
  <c r="K35" i="10" a="1"/>
  <c r="L35" i="10"/>
  <c r="L35" i="10" a="1"/>
  <c r="M35" i="10"/>
  <c r="M35" i="10" a="1"/>
  <c r="N35" i="10"/>
  <c r="N35" i="10" a="1"/>
  <c r="O35" i="10"/>
  <c r="O35" i="10" a="1"/>
  <c r="P35" i="10"/>
  <c r="P35" i="10" a="1"/>
  <c r="Q35" i="10"/>
  <c r="Q35" i="10" a="1"/>
  <c r="R35" i="10"/>
  <c r="R35" i="10" a="1"/>
  <c r="S35" i="10"/>
  <c r="S35" i="10" a="1"/>
  <c r="T35" i="10"/>
  <c r="T35" i="10" a="1"/>
  <c r="U35" i="10"/>
  <c r="U35" i="10" a="1"/>
  <c r="V35" i="10"/>
  <c r="V35" i="10" a="1"/>
  <c r="W35" i="10"/>
  <c r="W35" i="10" a="1"/>
  <c r="X35" i="10"/>
  <c r="X35" i="10" a="1"/>
  <c r="Y35" i="10"/>
  <c r="Y35" i="10" a="1"/>
  <c r="Z35" i="10"/>
  <c r="Z35" i="10" a="1"/>
  <c r="AA35" i="10"/>
  <c r="AA35" i="10" a="1"/>
  <c r="AB35" i="10"/>
  <c r="AB35" i="10" a="1"/>
  <c r="AC35" i="10"/>
  <c r="AC35" i="10" a="1"/>
  <c r="AD35" i="10"/>
  <c r="AD35" i="10" a="1"/>
  <c r="AE35" i="10"/>
  <c r="AE35" i="10" a="1"/>
  <c r="AF35" i="10"/>
  <c r="AF35" i="10" a="1"/>
  <c r="AG35" i="10"/>
  <c r="AG35" i="10" a="1"/>
  <c r="AH35" i="10"/>
  <c r="AH35" i="10" a="1"/>
  <c r="AI35" i="10"/>
  <c r="AI35" i="10" a="1"/>
  <c r="AJ35" i="10"/>
  <c r="AJ35" i="10" a="1"/>
  <c r="AK35" i="10"/>
  <c r="AK35" i="10" a="1"/>
  <c r="AL35" i="10"/>
  <c r="AL35" i="10" a="1"/>
  <c r="AM35" i="10"/>
  <c r="AM35" i="10" a="1"/>
  <c r="AN35" i="10"/>
  <c r="AN35" i="10" a="1"/>
  <c r="AO35" i="10"/>
  <c r="AO35" i="10" a="1"/>
  <c r="AP35" i="10"/>
  <c r="AP35" i="10" a="1"/>
  <c r="AQ35" i="10"/>
  <c r="AQ35" i="10" a="1"/>
  <c r="AR35" i="10"/>
  <c r="AR35" i="10" a="1"/>
  <c r="AS35" i="10"/>
  <c r="AS35" i="10" a="1"/>
  <c r="AT35" i="10"/>
  <c r="AT35" i="10" a="1"/>
  <c r="AU35" i="10"/>
  <c r="AU35" i="10" a="1"/>
  <c r="AV35" i="10"/>
  <c r="AV35" i="10" a="1"/>
  <c r="AW35" i="10"/>
  <c r="AW35" i="10" a="1"/>
  <c r="AX35" i="10"/>
  <c r="AX35" i="10" a="1"/>
  <c r="AY35" i="10"/>
  <c r="AY35" i="10" a="1"/>
  <c r="AZ35" i="10"/>
  <c r="AZ35" i="10" a="1"/>
  <c r="BA35" i="10"/>
  <c r="BA35" i="10" a="1"/>
  <c r="BB35" i="10"/>
  <c r="BB35" i="10" a="1"/>
  <c r="BC35" i="10"/>
  <c r="BC35" i="10" a="1"/>
  <c r="BD35" i="10"/>
  <c r="BD35" i="10" a="1"/>
  <c r="BE35" i="10"/>
  <c r="BE35" i="10" a="1"/>
  <c r="BF35" i="10"/>
  <c r="BF35" i="10" a="1"/>
  <c r="BG35" i="10"/>
  <c r="BG35" i="10" a="1"/>
  <c r="C36" i="10"/>
  <c r="C36" i="10" a="1"/>
  <c r="D36" i="10"/>
  <c r="D36" i="10" a="1"/>
  <c r="E36" i="10"/>
  <c r="E36" i="10" a="1"/>
  <c r="F36" i="10"/>
  <c r="F36" i="10" a="1"/>
  <c r="G36" i="10"/>
  <c r="G36" i="10" a="1"/>
  <c r="H36" i="10"/>
  <c r="H36" i="10" a="1"/>
  <c r="I36" i="10"/>
  <c r="I36" i="10" a="1"/>
  <c r="J36" i="10"/>
  <c r="J36" i="10" a="1"/>
  <c r="K36" i="10"/>
  <c r="K36" i="10" a="1"/>
  <c r="L36" i="10"/>
  <c r="L36" i="10" a="1"/>
  <c r="M36" i="10"/>
  <c r="M36" i="10" a="1"/>
  <c r="N36" i="10"/>
  <c r="N36" i="10" a="1"/>
  <c r="O36" i="10"/>
  <c r="O36" i="10" a="1"/>
  <c r="P36" i="10"/>
  <c r="P36" i="10" a="1"/>
  <c r="Q36" i="10"/>
  <c r="Q36" i="10" a="1"/>
  <c r="R36" i="10"/>
  <c r="R36" i="10" a="1"/>
  <c r="S36" i="10"/>
  <c r="S36" i="10" a="1"/>
  <c r="T36" i="10"/>
  <c r="T36" i="10" a="1"/>
  <c r="U36" i="10"/>
  <c r="U36" i="10" a="1"/>
  <c r="V36" i="10"/>
  <c r="V36" i="10" a="1"/>
  <c r="W36" i="10"/>
  <c r="W36" i="10" a="1"/>
  <c r="X36" i="10"/>
  <c r="X36" i="10" a="1"/>
  <c r="Y36" i="10"/>
  <c r="Y36" i="10" a="1"/>
  <c r="Z36" i="10"/>
  <c r="Z36" i="10" a="1"/>
  <c r="AA36" i="10"/>
  <c r="AA36" i="10" a="1"/>
  <c r="AB36" i="10"/>
  <c r="AB36" i="10" a="1"/>
  <c r="AC36" i="10"/>
  <c r="AC36" i="10" a="1"/>
  <c r="AD36" i="10"/>
  <c r="AD36" i="10" a="1"/>
  <c r="AE36" i="10"/>
  <c r="AE36" i="10" a="1"/>
  <c r="AF36" i="10"/>
  <c r="AF36" i="10" a="1"/>
  <c r="AG36" i="10"/>
  <c r="AG36" i="10" a="1"/>
  <c r="AH36" i="10"/>
  <c r="AH36" i="10" a="1"/>
  <c r="AI36" i="10"/>
  <c r="AI36" i="10" a="1"/>
  <c r="AJ36" i="10"/>
  <c r="AJ36" i="10" a="1"/>
  <c r="AK36" i="10"/>
  <c r="AK36" i="10" a="1"/>
  <c r="AL36" i="10"/>
  <c r="AL36" i="10" a="1"/>
  <c r="AM36" i="10"/>
  <c r="AM36" i="10" a="1"/>
  <c r="AN36" i="10"/>
  <c r="AN36" i="10" a="1"/>
  <c r="AO36" i="10"/>
  <c r="AO36" i="10" a="1"/>
  <c r="AP36" i="10"/>
  <c r="AP36" i="10" a="1"/>
  <c r="AQ36" i="10"/>
  <c r="AQ36" i="10" a="1"/>
  <c r="AR36" i="10"/>
  <c r="AR36" i="10" a="1"/>
  <c r="AS36" i="10"/>
  <c r="AS36" i="10" a="1"/>
  <c r="AT36" i="10"/>
  <c r="AT36" i="10" a="1"/>
  <c r="AU36" i="10"/>
  <c r="AU36" i="10" a="1"/>
  <c r="AV36" i="10"/>
  <c r="AV36" i="10" a="1"/>
  <c r="AW36" i="10"/>
  <c r="AW36" i="10" a="1"/>
  <c r="AX36" i="10"/>
  <c r="AX36" i="10" a="1"/>
  <c r="AY36" i="10"/>
  <c r="AY36" i="10" a="1"/>
  <c r="AZ36" i="10"/>
  <c r="AZ36" i="10" a="1"/>
  <c r="BA36" i="10"/>
  <c r="BA36" i="10" a="1"/>
  <c r="BB36" i="10"/>
  <c r="BB36" i="10" a="1"/>
  <c r="BC36" i="10"/>
  <c r="BC36" i="10" a="1"/>
  <c r="BD36" i="10"/>
  <c r="BD36" i="10" a="1"/>
  <c r="BE36" i="10"/>
  <c r="BE36" i="10" a="1"/>
  <c r="BF36" i="10"/>
  <c r="BF36" i="10" a="1"/>
  <c r="BG36" i="10"/>
  <c r="BG36" i="10" a="1"/>
  <c r="C37" i="10"/>
  <c r="C37" i="10" a="1"/>
  <c r="D37" i="10"/>
  <c r="D37" i="10" a="1"/>
  <c r="E37" i="10"/>
  <c r="E37" i="10" a="1"/>
  <c r="F37" i="10"/>
  <c r="F37" i="10" a="1"/>
  <c r="G37" i="10"/>
  <c r="G37" i="10" a="1"/>
  <c r="H37" i="10"/>
  <c r="H37" i="10" a="1"/>
  <c r="I37" i="10"/>
  <c r="I37" i="10" a="1"/>
  <c r="J37" i="10"/>
  <c r="J37" i="10" a="1"/>
  <c r="K37" i="10"/>
  <c r="K37" i="10" a="1"/>
  <c r="L37" i="10"/>
  <c r="L37" i="10" a="1"/>
  <c r="M37" i="10"/>
  <c r="M37" i="10" a="1"/>
  <c r="N37" i="10"/>
  <c r="N37" i="10" a="1"/>
  <c r="O37" i="10"/>
  <c r="O37" i="10" a="1"/>
  <c r="P37" i="10"/>
  <c r="P37" i="10" a="1"/>
  <c r="Q37" i="10"/>
  <c r="Q37" i="10" a="1"/>
  <c r="R37" i="10"/>
  <c r="R37" i="10" a="1"/>
  <c r="S37" i="10"/>
  <c r="S37" i="10" a="1"/>
  <c r="T37" i="10"/>
  <c r="T37" i="10" a="1"/>
  <c r="U37" i="10"/>
  <c r="U37" i="10" a="1"/>
  <c r="V37" i="10"/>
  <c r="V37" i="10" a="1"/>
  <c r="W37" i="10"/>
  <c r="W37" i="10" a="1"/>
  <c r="X37" i="10"/>
  <c r="X37" i="10" a="1"/>
  <c r="Y37" i="10"/>
  <c r="Y37" i="10" a="1"/>
  <c r="Z37" i="10"/>
  <c r="Z37" i="10" a="1"/>
  <c r="AA37" i="10"/>
  <c r="AA37" i="10" a="1"/>
  <c r="AB37" i="10"/>
  <c r="AB37" i="10" a="1"/>
  <c r="AC37" i="10"/>
  <c r="AC37" i="10" a="1"/>
  <c r="AD37" i="10"/>
  <c r="AD37" i="10" a="1"/>
  <c r="AE37" i="10"/>
  <c r="AE37" i="10" a="1"/>
  <c r="AF37" i="10"/>
  <c r="AF37" i="10" a="1"/>
  <c r="AG37" i="10"/>
  <c r="AG37" i="10" a="1"/>
  <c r="AH37" i="10"/>
  <c r="AH37" i="10" a="1"/>
  <c r="AI37" i="10"/>
  <c r="AI37" i="10" a="1"/>
  <c r="AJ37" i="10"/>
  <c r="AJ37" i="10" a="1"/>
  <c r="AK37" i="10"/>
  <c r="AK37" i="10" a="1"/>
  <c r="AL37" i="10"/>
  <c r="AL37" i="10" a="1"/>
  <c r="AM37" i="10"/>
  <c r="AM37" i="10" a="1"/>
  <c r="AN37" i="10"/>
  <c r="AN37" i="10" a="1"/>
  <c r="AO37" i="10"/>
  <c r="AO37" i="10" a="1"/>
  <c r="AP37" i="10"/>
  <c r="AP37" i="10" a="1"/>
  <c r="AQ37" i="10"/>
  <c r="AQ37" i="10" a="1"/>
  <c r="AR37" i="10"/>
  <c r="AR37" i="10" a="1"/>
  <c r="AS37" i="10"/>
  <c r="AS37" i="10" a="1"/>
  <c r="AT37" i="10"/>
  <c r="AT37" i="10" a="1"/>
  <c r="AU37" i="10"/>
  <c r="AU37" i="10" a="1"/>
  <c r="AV37" i="10"/>
  <c r="AV37" i="10" a="1"/>
  <c r="AW37" i="10"/>
  <c r="AW37" i="10" a="1"/>
  <c r="AX37" i="10"/>
  <c r="AX37" i="10" a="1"/>
  <c r="AY37" i="10"/>
  <c r="AY37" i="10" a="1"/>
  <c r="AZ37" i="10"/>
  <c r="AZ37" i="10" a="1"/>
  <c r="BA37" i="10"/>
  <c r="BA37" i="10" a="1"/>
  <c r="BB37" i="10"/>
  <c r="BB37" i="10" a="1"/>
  <c r="BC37" i="10"/>
  <c r="BC37" i="10" a="1"/>
  <c r="BD37" i="10"/>
  <c r="BD37" i="10" a="1"/>
  <c r="BE37" i="10"/>
  <c r="BE37" i="10" a="1"/>
  <c r="BF37" i="10"/>
  <c r="BF37" i="10" a="1"/>
  <c r="BG37" i="10"/>
  <c r="BG37" i="10" a="1"/>
  <c r="C38" i="10"/>
  <c r="C38" i="10" a="1"/>
  <c r="D38" i="10"/>
  <c r="D38" i="10" a="1"/>
  <c r="E38" i="10"/>
  <c r="E38" i="10" a="1"/>
  <c r="F38" i="10"/>
  <c r="F38" i="10" a="1"/>
  <c r="G38" i="10"/>
  <c r="G38" i="10" a="1"/>
  <c r="H38" i="10"/>
  <c r="H38" i="10" a="1"/>
  <c r="I38" i="10"/>
  <c r="I38" i="10" a="1"/>
  <c r="J38" i="10"/>
  <c r="J38" i="10" a="1"/>
  <c r="K38" i="10"/>
  <c r="K38" i="10" a="1"/>
  <c r="L38" i="10"/>
  <c r="L38" i="10" a="1"/>
  <c r="M38" i="10"/>
  <c r="M38" i="10" a="1"/>
  <c r="N38" i="10"/>
  <c r="N38" i="10" a="1"/>
  <c r="O38" i="10"/>
  <c r="O38" i="10" a="1"/>
  <c r="P38" i="10"/>
  <c r="P38" i="10" a="1"/>
  <c r="Q38" i="10"/>
  <c r="Q38" i="10" a="1"/>
  <c r="R38" i="10"/>
  <c r="R38" i="10" a="1"/>
  <c r="S38" i="10"/>
  <c r="S38" i="10" a="1"/>
  <c r="T38" i="10"/>
  <c r="T38" i="10" a="1"/>
  <c r="U38" i="10"/>
  <c r="U38" i="10" a="1"/>
  <c r="V38" i="10"/>
  <c r="V38" i="10" a="1"/>
  <c r="W38" i="10"/>
  <c r="W38" i="10" a="1"/>
  <c r="X38" i="10"/>
  <c r="X38" i="10" a="1"/>
  <c r="Y38" i="10"/>
  <c r="Y38" i="10" a="1"/>
  <c r="Z38" i="10"/>
  <c r="Z38" i="10" a="1"/>
  <c r="AA38" i="10"/>
  <c r="AA38" i="10" a="1"/>
  <c r="AB38" i="10"/>
  <c r="AB38" i="10" a="1"/>
  <c r="AC38" i="10"/>
  <c r="AC38" i="10" a="1"/>
  <c r="AD38" i="10"/>
  <c r="AD38" i="10" a="1"/>
  <c r="AE38" i="10"/>
  <c r="AE38" i="10" a="1"/>
  <c r="AF38" i="10"/>
  <c r="AF38" i="10" a="1"/>
  <c r="AG38" i="10"/>
  <c r="AG38" i="10" a="1"/>
  <c r="AH38" i="10"/>
  <c r="AH38" i="10" a="1"/>
  <c r="AI38" i="10"/>
  <c r="AI38" i="10" a="1"/>
  <c r="AJ38" i="10"/>
  <c r="AJ38" i="10" a="1"/>
  <c r="AK38" i="10"/>
  <c r="AK38" i="10" a="1"/>
  <c r="AL38" i="10"/>
  <c r="AL38" i="10" a="1"/>
  <c r="AM38" i="10"/>
  <c r="AM38" i="10" a="1"/>
  <c r="AN38" i="10"/>
  <c r="AN38" i="10" a="1"/>
  <c r="AO38" i="10"/>
  <c r="AO38" i="10" a="1"/>
  <c r="AP38" i="10"/>
  <c r="AP38" i="10" a="1"/>
  <c r="AQ38" i="10"/>
  <c r="AQ38" i="10" a="1"/>
  <c r="AR38" i="10"/>
  <c r="AR38" i="10" a="1"/>
  <c r="AS38" i="10"/>
  <c r="AS38" i="10" a="1"/>
  <c r="AT38" i="10"/>
  <c r="AT38" i="10" a="1"/>
  <c r="AU38" i="10"/>
  <c r="AU38" i="10" a="1"/>
  <c r="AV38" i="10"/>
  <c r="AV38" i="10" a="1"/>
  <c r="AW38" i="10"/>
  <c r="AW38" i="10" a="1"/>
  <c r="AX38" i="10"/>
  <c r="AX38" i="10" a="1"/>
  <c r="AY38" i="10"/>
  <c r="AY38" i="10" a="1"/>
  <c r="AZ38" i="10"/>
  <c r="AZ38" i="10" a="1"/>
  <c r="BA38" i="10"/>
  <c r="BA38" i="10" a="1"/>
  <c r="BB38" i="10"/>
  <c r="BB38" i="10" a="1"/>
  <c r="BC38" i="10"/>
  <c r="BC38" i="10" a="1"/>
  <c r="BD38" i="10"/>
  <c r="BD38" i="10" a="1"/>
  <c r="BE38" i="10"/>
  <c r="BE38" i="10" a="1"/>
  <c r="BF38" i="10"/>
  <c r="BF38" i="10" a="1"/>
  <c r="BG38" i="10"/>
  <c r="BG38" i="10" a="1"/>
  <c r="CH11" i="2"/>
  <c r="CI11" i="2"/>
  <c r="CK11" i="2"/>
  <c r="CL11" i="2"/>
  <c r="CN11" i="2"/>
  <c r="CO11" i="2"/>
  <c r="CH12" i="2"/>
  <c r="CI12" i="2"/>
  <c r="CK12" i="2"/>
  <c r="CL12" i="2"/>
  <c r="CN12" i="2"/>
  <c r="CO12" i="2"/>
  <c r="CH13" i="2"/>
  <c r="CI13" i="2"/>
  <c r="CK13" i="2"/>
  <c r="CL13" i="2"/>
  <c r="CN13" i="2"/>
  <c r="CO13" i="2"/>
  <c r="CH14" i="2"/>
  <c r="CI14" i="2"/>
  <c r="CK14" i="2"/>
  <c r="CL14" i="2"/>
  <c r="CN14" i="2"/>
  <c r="CO14" i="2"/>
  <c r="CH15" i="2"/>
  <c r="CI15" i="2"/>
  <c r="CK15" i="2"/>
  <c r="CL15" i="2"/>
  <c r="CN15" i="2"/>
  <c r="CO15" i="2"/>
  <c r="CH16" i="2"/>
  <c r="CI16" i="2"/>
  <c r="CK16" i="2"/>
  <c r="CL16" i="2"/>
  <c r="CN16" i="2"/>
  <c r="CO16" i="2"/>
  <c r="CH17" i="2"/>
  <c r="CI17" i="2"/>
  <c r="CK17" i="2"/>
  <c r="CL17" i="2"/>
  <c r="CN17" i="2"/>
  <c r="CO17" i="2"/>
  <c r="CH18" i="2"/>
  <c r="CI18" i="2"/>
  <c r="CK18" i="2"/>
  <c r="CL18" i="2"/>
  <c r="CN18" i="2"/>
  <c r="CO18" i="2"/>
  <c r="CH19" i="2"/>
  <c r="CI19" i="2"/>
  <c r="CK19" i="2"/>
  <c r="CL19" i="2"/>
  <c r="CN19" i="2"/>
  <c r="CO19" i="2"/>
  <c r="CH20" i="2"/>
  <c r="CI20" i="2"/>
  <c r="CK20" i="2"/>
  <c r="CL20" i="2"/>
  <c r="CN20" i="2"/>
  <c r="CO20" i="2"/>
  <c r="CH21" i="2"/>
  <c r="CI21" i="2"/>
  <c r="CK21" i="2"/>
  <c r="CL21" i="2"/>
  <c r="CN21" i="2"/>
  <c r="CO21" i="2"/>
  <c r="CH22" i="2"/>
  <c r="CI22" i="2"/>
  <c r="CK22" i="2"/>
  <c r="CL22" i="2"/>
  <c r="CN22" i="2"/>
  <c r="CO22" i="2"/>
  <c r="CH23" i="2"/>
  <c r="CI23" i="2"/>
  <c r="CK23" i="2"/>
  <c r="CL23" i="2"/>
  <c r="CN23" i="2"/>
  <c r="CO23" i="2"/>
  <c r="CH24" i="2"/>
  <c r="CI24" i="2"/>
  <c r="CK24" i="2"/>
  <c r="CL24" i="2"/>
  <c r="CN24" i="2"/>
  <c r="CO24" i="2"/>
  <c r="CH25" i="2"/>
  <c r="CI25" i="2"/>
  <c r="CK25" i="2"/>
  <c r="CL25" i="2"/>
  <c r="CN25" i="2"/>
  <c r="CO25" i="2"/>
  <c r="CH26" i="2"/>
  <c r="CI26" i="2"/>
  <c r="CK26" i="2"/>
  <c r="CL26" i="2"/>
  <c r="CN26" i="2"/>
  <c r="CO26" i="2"/>
  <c r="CH27" i="2"/>
  <c r="CI27" i="2"/>
  <c r="CK27" i="2"/>
  <c r="CL27" i="2"/>
  <c r="CN27" i="2"/>
  <c r="CO27" i="2"/>
  <c r="CH28" i="2"/>
  <c r="CI28" i="2"/>
  <c r="CK28" i="2"/>
  <c r="CL28" i="2"/>
  <c r="CN28" i="2"/>
  <c r="CO28" i="2"/>
  <c r="CH29" i="2"/>
  <c r="CI29" i="2"/>
  <c r="CK29" i="2"/>
  <c r="CL29" i="2"/>
  <c r="CN29" i="2"/>
  <c r="CO29" i="2"/>
  <c r="CH30" i="2"/>
  <c r="CI30" i="2"/>
  <c r="CK30" i="2"/>
  <c r="CL30" i="2"/>
  <c r="CN30" i="2"/>
  <c r="CO30" i="2"/>
  <c r="CH31" i="2"/>
  <c r="CI31" i="2"/>
  <c r="CK31" i="2"/>
  <c r="CL31" i="2"/>
  <c r="CN31" i="2"/>
  <c r="CO31" i="2"/>
  <c r="CH32" i="2"/>
  <c r="CI32" i="2"/>
  <c r="CK32" i="2"/>
  <c r="CL32" i="2"/>
  <c r="CN32" i="2"/>
  <c r="CO32" i="2"/>
  <c r="CH33" i="2"/>
  <c r="CI33" i="2"/>
  <c r="CK33" i="2"/>
  <c r="CL33" i="2"/>
  <c r="CN33" i="2"/>
  <c r="CO33" i="2"/>
  <c r="CH34" i="2"/>
  <c r="CI34" i="2"/>
  <c r="CK34" i="2"/>
  <c r="CL34" i="2"/>
  <c r="CN34" i="2"/>
  <c r="CO34" i="2"/>
  <c r="CH35" i="2"/>
  <c r="CI35" i="2"/>
  <c r="CK35" i="2"/>
  <c r="CL35" i="2"/>
  <c r="CN35" i="2"/>
  <c r="CO35" i="2"/>
  <c r="CH36" i="2"/>
  <c r="CI36" i="2"/>
  <c r="CK36" i="2"/>
  <c r="CL36" i="2"/>
  <c r="CN36" i="2"/>
  <c r="CO36" i="2"/>
  <c r="CH37" i="2"/>
  <c r="CI37" i="2"/>
  <c r="CK37" i="2"/>
  <c r="CL37" i="2"/>
  <c r="CN37" i="2"/>
  <c r="CO37" i="2"/>
  <c r="CH38" i="2"/>
  <c r="CI38" i="2"/>
  <c r="CK38" i="2"/>
  <c r="CL38" i="2"/>
  <c r="CN38" i="2"/>
  <c r="CO38" i="2"/>
  <c r="CH39" i="2"/>
  <c r="CI39" i="2"/>
  <c r="CK39" i="2"/>
  <c r="CL39" i="2"/>
  <c r="CN39" i="2"/>
  <c r="CO39" i="2"/>
  <c r="CH40" i="2"/>
  <c r="CI40" i="2"/>
  <c r="CK40" i="2"/>
  <c r="CL40" i="2"/>
  <c r="CN40" i="2"/>
  <c r="CO40" i="2"/>
  <c r="CH41" i="2"/>
  <c r="CI41" i="2"/>
  <c r="CK41" i="2"/>
  <c r="CL41" i="2"/>
  <c r="CN41" i="2"/>
  <c r="CO41" i="2"/>
  <c r="CH42" i="2"/>
  <c r="CI42" i="2"/>
  <c r="CK42" i="2"/>
  <c r="CL42" i="2"/>
  <c r="CN42" i="2"/>
  <c r="CO42" i="2"/>
  <c r="CH43" i="2"/>
  <c r="CI43" i="2"/>
  <c r="CK43" i="2"/>
  <c r="CL43" i="2"/>
  <c r="CN43" i="2"/>
  <c r="CO43" i="2"/>
  <c r="CH44" i="2"/>
  <c r="CI44" i="2"/>
  <c r="CK44" i="2"/>
  <c r="CL44" i="2"/>
  <c r="CN44" i="2"/>
  <c r="CO44" i="2"/>
  <c r="CH45" i="2"/>
  <c r="CI45" i="2"/>
  <c r="CK45" i="2"/>
  <c r="CL45" i="2"/>
  <c r="CN45" i="2"/>
  <c r="CO45" i="2"/>
  <c r="CH46" i="2"/>
  <c r="CI46" i="2"/>
  <c r="CK46" i="2"/>
  <c r="CL46" i="2"/>
  <c r="CN46" i="2"/>
  <c r="CO46" i="2"/>
  <c r="CH47" i="2"/>
  <c r="CI47" i="2"/>
  <c r="CK47" i="2"/>
  <c r="CL47" i="2"/>
  <c r="CN47" i="2"/>
  <c r="CO47" i="2"/>
  <c r="CH48" i="2"/>
  <c r="CI48" i="2"/>
  <c r="CK48" i="2"/>
  <c r="CL48" i="2"/>
  <c r="CN48" i="2"/>
  <c r="CO48" i="2"/>
  <c r="CH49" i="2"/>
  <c r="CI49" i="2"/>
  <c r="CK49" i="2"/>
  <c r="CL49" i="2"/>
  <c r="CN49" i="2"/>
  <c r="CO49" i="2"/>
  <c r="CH50" i="2"/>
  <c r="CI50" i="2"/>
  <c r="CK50" i="2"/>
  <c r="CL50" i="2"/>
  <c r="CN50" i="2"/>
  <c r="CO50" i="2"/>
  <c r="CH51" i="2"/>
  <c r="CI51" i="2"/>
  <c r="CK51" i="2"/>
  <c r="CL51" i="2"/>
  <c r="CN51" i="2"/>
  <c r="CO51" i="2"/>
  <c r="CH52" i="2"/>
  <c r="CI52" i="2"/>
  <c r="CK52" i="2"/>
  <c r="CL52" i="2"/>
  <c r="CN52" i="2"/>
  <c r="CO52" i="2"/>
  <c r="CH53" i="2"/>
  <c r="CI53" i="2"/>
  <c r="CK53" i="2"/>
  <c r="CL53" i="2"/>
  <c r="CN53" i="2"/>
  <c r="CO53" i="2"/>
  <c r="CH54" i="2"/>
  <c r="CI54" i="2"/>
  <c r="CK54" i="2"/>
  <c r="CL54" i="2"/>
  <c r="CN54" i="2"/>
  <c r="CO54" i="2"/>
  <c r="CH55" i="2"/>
  <c r="CI55" i="2"/>
  <c r="CK55" i="2"/>
  <c r="CL55" i="2"/>
  <c r="CN55" i="2"/>
  <c r="CO55" i="2"/>
  <c r="CH56" i="2"/>
  <c r="CI56" i="2"/>
  <c r="CK56" i="2"/>
  <c r="CL56" i="2"/>
  <c r="CN56" i="2"/>
  <c r="CO56" i="2"/>
  <c r="CH57" i="2"/>
  <c r="CI57" i="2"/>
  <c r="CK57" i="2"/>
  <c r="CL57" i="2"/>
  <c r="CN57" i="2"/>
  <c r="CO57" i="2"/>
  <c r="CH58" i="2"/>
  <c r="CI58" i="2"/>
  <c r="CK58" i="2"/>
  <c r="CL58" i="2"/>
  <c r="CN58" i="2"/>
  <c r="CO58" i="2"/>
  <c r="CH59" i="2"/>
  <c r="CI59" i="2"/>
  <c r="CK59" i="2"/>
  <c r="CL59" i="2"/>
  <c r="CN59" i="2"/>
  <c r="CO59" i="2"/>
  <c r="CH60" i="2"/>
  <c r="CI60" i="2"/>
  <c r="CK60" i="2"/>
  <c r="CL60" i="2"/>
  <c r="CN60" i="2"/>
  <c r="CO60" i="2"/>
  <c r="CH61" i="2"/>
  <c r="CI61" i="2"/>
  <c r="CK61" i="2"/>
  <c r="CL61" i="2"/>
  <c r="CN61" i="2"/>
  <c r="CO61" i="2"/>
  <c r="CH62" i="2"/>
  <c r="CI62" i="2"/>
  <c r="CK62" i="2"/>
  <c r="CL62" i="2"/>
  <c r="CN62" i="2"/>
  <c r="CO62" i="2"/>
  <c r="CH63" i="2"/>
  <c r="CI63" i="2"/>
  <c r="CK63" i="2"/>
  <c r="CL63" i="2"/>
  <c r="CN63" i="2"/>
  <c r="CO63" i="2"/>
  <c r="CH64" i="2"/>
  <c r="CI64" i="2"/>
  <c r="CK64" i="2"/>
  <c r="CL64" i="2"/>
  <c r="CN64" i="2"/>
  <c r="CO64" i="2"/>
  <c r="CH65" i="2"/>
  <c r="CI65" i="2"/>
  <c r="CK65" i="2"/>
  <c r="CL65" i="2"/>
  <c r="CN65" i="2"/>
  <c r="CO65" i="2"/>
  <c r="CH66" i="2"/>
  <c r="CI66" i="2"/>
  <c r="CK66" i="2"/>
  <c r="CL66" i="2"/>
  <c r="CN66" i="2"/>
  <c r="CO66" i="2"/>
  <c r="CH67" i="2"/>
  <c r="CI67" i="2"/>
  <c r="CK67" i="2"/>
  <c r="CL67" i="2"/>
  <c r="CN67" i="2"/>
  <c r="CO67" i="2"/>
  <c r="CH68" i="2"/>
  <c r="CI68" i="2"/>
  <c r="CK68" i="2"/>
  <c r="CL68" i="2"/>
  <c r="CN68" i="2"/>
  <c r="CO68" i="2"/>
  <c r="CH69" i="2"/>
  <c r="CI69" i="2"/>
  <c r="CK69" i="2"/>
  <c r="CL69" i="2"/>
  <c r="CN69" i="2"/>
  <c r="CO69" i="2"/>
  <c r="CH70" i="2"/>
  <c r="CI70" i="2"/>
  <c r="CK70" i="2"/>
  <c r="CL70" i="2"/>
  <c r="CN70" i="2"/>
  <c r="CO70" i="2"/>
  <c r="CH71" i="2"/>
  <c r="CI71" i="2"/>
  <c r="CK71" i="2"/>
  <c r="CL71" i="2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</calcChain>
</file>

<file path=xl/comments1.xml><?xml version="1.0" encoding="utf-8"?>
<comments xmlns="http://schemas.openxmlformats.org/spreadsheetml/2006/main">
  <authors>
    <author>yliu2</author>
  </authors>
  <commentList>
    <comment ref="A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Could be other way around</t>
        </r>
      </text>
    </comment>
    <comment ref="A14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15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16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Illiquid, using El Paso - Permian</t>
        </r>
      </text>
    </comment>
    <comment ref="A29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Greens Creek
0 volumes
</t>
        </r>
      </text>
    </comment>
    <comment ref="A40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Could be other way around</t>
        </r>
      </text>
    </comment>
    <comment ref="A4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48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49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Illiquid, using El Paso - Permian</t>
        </r>
      </text>
    </comment>
    <comment ref="A62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Greens Creek
0 volumes
</t>
        </r>
      </text>
    </comment>
  </commentList>
</comments>
</file>

<file path=xl/comments2.xml><?xml version="1.0" encoding="utf-8"?>
<comments xmlns="http://schemas.openxmlformats.org/spreadsheetml/2006/main">
  <authors>
    <author>yliu2</author>
  </authors>
  <commentList>
    <comment ref="A16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West Simsboro</t>
        </r>
      </text>
    </comment>
    <comment ref="A1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Sawyer/Sonora</t>
        </r>
      </text>
    </comment>
    <comment ref="A36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West Simsboro</t>
        </r>
      </text>
    </comment>
    <comment ref="A3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Sawyer/Sonora</t>
        </r>
      </text>
    </comment>
  </commentList>
</comments>
</file>

<file path=xl/sharedStrings.xml><?xml version="1.0" encoding="utf-8"?>
<sst xmlns="http://schemas.openxmlformats.org/spreadsheetml/2006/main" count="1446" uniqueCount="145">
  <si>
    <t>VPP Volumes by</t>
  </si>
  <si>
    <t>Field</t>
  </si>
  <si>
    <t>Take Physically?</t>
  </si>
  <si>
    <t>Hall Houston VPP - SP 18</t>
  </si>
  <si>
    <t>Hall Houston VPP - SP 14/15</t>
  </si>
  <si>
    <t>Hall Houston VPP - Verm 320</t>
  </si>
  <si>
    <t>Hall Houston VPP - Verm 325</t>
  </si>
  <si>
    <t>Hall Houston VPP - WCam 149</t>
  </si>
  <si>
    <t>Hall Houston VPP - ECam 160</t>
  </si>
  <si>
    <t>Hall Houston VPP - HI A327</t>
  </si>
  <si>
    <t>Sutton County Non-tax</t>
  </si>
  <si>
    <t>Sutton County Tax</t>
  </si>
  <si>
    <t>Hartland Area</t>
  </si>
  <si>
    <t>Cypress-Langham</t>
  </si>
  <si>
    <t>Elm Grove</t>
  </si>
  <si>
    <t>W Shugart</t>
  </si>
  <si>
    <t>W Arcadia</t>
  </si>
  <si>
    <t>Wilberton</t>
  </si>
  <si>
    <t>Austin</t>
  </si>
  <si>
    <t>Mills Ranch</t>
  </si>
  <si>
    <t>Mayfield 28</t>
  </si>
  <si>
    <t>Eug Island 251-262</t>
  </si>
  <si>
    <t>Provident City</t>
  </si>
  <si>
    <t>N Clara</t>
  </si>
  <si>
    <t>N Padre</t>
  </si>
  <si>
    <t>Haley</t>
  </si>
  <si>
    <t>Falcon Bob West</t>
  </si>
  <si>
    <t>Mocane-Laverne</t>
  </si>
  <si>
    <t>Franklin Deep</t>
  </si>
  <si>
    <t>Bob West</t>
  </si>
  <si>
    <t>Sentinel</t>
  </si>
  <si>
    <t>Simsboro</t>
  </si>
  <si>
    <t>Oak Hill</t>
  </si>
  <si>
    <t>Roche Ranch</t>
  </si>
  <si>
    <t>Hayes 11</t>
  </si>
  <si>
    <t>S Bayou de Fleur</t>
  </si>
  <si>
    <t>Follett</t>
  </si>
  <si>
    <t>Pittsburg</t>
  </si>
  <si>
    <t>Crossroads</t>
  </si>
  <si>
    <t>Glasscock Ranch</t>
  </si>
  <si>
    <t>S Dickinson</t>
  </si>
  <si>
    <t>South Timb 148</t>
  </si>
  <si>
    <t>Welder Ranch</t>
  </si>
  <si>
    <t>Greens Creek</t>
  </si>
  <si>
    <t>S Drew</t>
  </si>
  <si>
    <t>Total</t>
  </si>
  <si>
    <t>Physical Takes</t>
  </si>
  <si>
    <t>Non-Physical Volumes</t>
  </si>
  <si>
    <t>Production</t>
  </si>
  <si>
    <t>Oil</t>
  </si>
  <si>
    <t>Gas</t>
  </si>
  <si>
    <t>Month</t>
  </si>
  <si>
    <t>Bbls/month</t>
  </si>
  <si>
    <t>MMBtu/month</t>
  </si>
  <si>
    <t>% of BTUE Volumes Physically Taken</t>
  </si>
  <si>
    <t>Conveyance</t>
  </si>
  <si>
    <t>SONAT LA</t>
  </si>
  <si>
    <t>TETCO E Tx</t>
  </si>
  <si>
    <t>NNG TOK</t>
  </si>
  <si>
    <t>El Paso - Perm</t>
  </si>
  <si>
    <t>MI Consumer Energy GDD</t>
  </si>
  <si>
    <t>MI Consumer Energy GDM</t>
  </si>
  <si>
    <t>MI MI Con GDM</t>
  </si>
  <si>
    <t>NGPL-MC</t>
  </si>
  <si>
    <t>ANR - OK</t>
  </si>
  <si>
    <t>HSC</t>
  </si>
  <si>
    <t>PGE TX</t>
  </si>
  <si>
    <t>NGPL MC</t>
  </si>
  <si>
    <t>PEPL TO</t>
  </si>
  <si>
    <t>WMS TOK</t>
  </si>
  <si>
    <t>TW</t>
  </si>
  <si>
    <t>Reliant - NORAM E</t>
  </si>
  <si>
    <t>TETCO STX</t>
  </si>
  <si>
    <t>KOCH SLA</t>
  </si>
  <si>
    <t>CG</t>
  </si>
  <si>
    <t>TENN 800 Leg</t>
  </si>
  <si>
    <t>TENN ZN 0</t>
  </si>
  <si>
    <t>TRCO ZN3</t>
  </si>
  <si>
    <t>TENN LA [ZN L - 500 leg]</t>
  </si>
  <si>
    <t>NGPL LA</t>
  </si>
  <si>
    <t>ANR LA</t>
  </si>
  <si>
    <t>TETCO WLA</t>
  </si>
  <si>
    <t>TRUNK WLA</t>
  </si>
  <si>
    <t>TRCO ZN 4</t>
  </si>
  <si>
    <t>INDEX</t>
  </si>
  <si>
    <t>TOTAL</t>
  </si>
  <si>
    <t>GAS BASIS</t>
  </si>
  <si>
    <t>Confirmation</t>
  </si>
  <si>
    <t>HSC (Small VPP)</t>
  </si>
  <si>
    <t>PGE TX (Small VPP)</t>
  </si>
  <si>
    <t>Annual Summary</t>
  </si>
  <si>
    <t>% Hedged</t>
  </si>
  <si>
    <t>Gas Volumes by</t>
  </si>
  <si>
    <t>% of Hartland that is GDD</t>
  </si>
  <si>
    <t>% of Hartland that is GDM</t>
  </si>
  <si>
    <t>of Provident City Allocated to HSC</t>
  </si>
  <si>
    <t>Index Point for Hedging</t>
  </si>
  <si>
    <t>of 1/3 of Shugart</t>
  </si>
  <si>
    <t>% of Provident City Allocated to TETCO STX</t>
  </si>
  <si>
    <t>is allocated to NNG TOK</t>
  </si>
  <si>
    <t>is allocated to El Paso -Perm</t>
  </si>
  <si>
    <t>of Half of Sawyer/Sonora (Sutton County) Non-tax is Allocated to HSC</t>
  </si>
  <si>
    <t>of Half of Sawyer/Sonora (Sutton County) Tax is Allocated to HSC</t>
  </si>
  <si>
    <t>of Glasscock Ranch</t>
  </si>
  <si>
    <t>Index Points:</t>
  </si>
  <si>
    <t>TOTAL NON-TAX CREDIT VOLUMES</t>
  </si>
  <si>
    <t>TOTAL TAX CREDIT VOLUMES</t>
  </si>
  <si>
    <t>Field behind Index Point:</t>
  </si>
  <si>
    <t>W Arcadia, Bayou de Fleur</t>
  </si>
  <si>
    <t>Follett, 90% of 1/3 of W Shugart</t>
  </si>
  <si>
    <t>Haley, 90% of 1/3 of W Shugart</t>
  </si>
  <si>
    <t>Hayes 11, Mayfield 28</t>
  </si>
  <si>
    <t>Oak Hill, Bob West, Cypress-Langham, N Padre, Provident City, S Dickinson, Falcon Bob West, 95% of 50% of Sutton County Non-tax, 93% of Glasscock Ranch</t>
  </si>
  <si>
    <t>50% of Sutton County Non-tax</t>
  </si>
  <si>
    <t>1/3 of Sentinel</t>
  </si>
  <si>
    <t>90% of 1/3 of W Shugart</t>
  </si>
  <si>
    <t>Simsboro, South Drew, Wilberton</t>
  </si>
  <si>
    <t>Austin Deep, Provident City</t>
  </si>
  <si>
    <t>Eugene Island 251/262</t>
  </si>
  <si>
    <t>Roche Ranch, Welder Ranch</t>
  </si>
  <si>
    <t>Hall Houston VPP - Verm 320, Verm 325</t>
  </si>
  <si>
    <t>Hall Houston VPP - WCam 149, HI A327</t>
  </si>
  <si>
    <t>95% of 50% of Sutton County Tax</t>
  </si>
  <si>
    <t>50% of Sutton County Tax</t>
  </si>
  <si>
    <t>Commodity</t>
  </si>
  <si>
    <t>Sutton Tax</t>
  </si>
  <si>
    <t>All Fields Except Sutton Tax</t>
  </si>
  <si>
    <t>Basis Hedge</t>
  </si>
  <si>
    <t>Volumes</t>
  </si>
  <si>
    <t>Price</t>
  </si>
  <si>
    <t>Net Gas Price</t>
  </si>
  <si>
    <t>Weighted-Average Net Gas Price</t>
  </si>
  <si>
    <t>Gas Revenues</t>
  </si>
  <si>
    <t>NYMEX  Gas Hedge</t>
  </si>
  <si>
    <t>NYMEX Oil Hedge - All Fields</t>
  </si>
  <si>
    <t>Basis</t>
  </si>
  <si>
    <t>Net Price</t>
  </si>
  <si>
    <t>Summary</t>
  </si>
  <si>
    <t>Confirmation Volumes by Index Point</t>
  </si>
  <si>
    <t>Oil Basis</t>
  </si>
  <si>
    <t>Oil Volumes</t>
  </si>
  <si>
    <t xml:space="preserve">        Sutton County Tax</t>
  </si>
  <si>
    <t xml:space="preserve">        Other</t>
  </si>
  <si>
    <t>Unhedged Gas Volume - Big</t>
  </si>
  <si>
    <t>Unhedged Gas Volume 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</si>
</sst>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_);_(* \(#,##0\);_(* &quot;-&quot;??_);_(@_)"/>
    <numFmt numFmtId="165" formatCode="0.000%"/>
    <numFmt numFmtId="167" formatCode="_(* #,##0.000_);_(* \(#,##0.000\);_(* &quot;-&quot;??_);_(@_)"/>
    <numFmt numFmtId="170" formatCode="0.00000_);[Red]\(0.00000\)"/>
    <numFmt numFmtId="171" formatCode="0.0%"/>
    <numFmt numFmtId="173" formatCode="0.0000"/>
    <numFmt numFmtId="174" formatCode="0.000"/>
  </numFmts>
  <fonts count="23" x14ac:knownFonts="1">
    <font>
      <sz val="10"/>
      <name val="Arial"/>
    </font>
    <font>
      <sz val="10"/>
      <name val="Arial"/>
    </font>
    <font>
      <u/>
      <sz val="12"/>
      <name val="Times New Roman"/>
      <family val="1"/>
    </font>
    <font>
      <sz val="10"/>
      <color indexed="12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b/>
      <i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Times New Roman"/>
    </font>
    <font>
      <sz val="14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7" fontId="0" fillId="0" borderId="3" xfId="0" applyNumberForma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Border="1"/>
    <xf numFmtId="164" fontId="0" fillId="0" borderId="4" xfId="0" applyNumberFormat="1" applyBorder="1"/>
    <xf numFmtId="164" fontId="0" fillId="0" borderId="5" xfId="0" applyNumberFormat="1" applyBorder="1"/>
    <xf numFmtId="43" fontId="0" fillId="0" borderId="4" xfId="0" applyNumberFormat="1" applyBorder="1"/>
    <xf numFmtId="43" fontId="0" fillId="0" borderId="5" xfId="0" applyNumberFormat="1" applyBorder="1"/>
    <xf numFmtId="43" fontId="0" fillId="0" borderId="0" xfId="0" applyNumberFormat="1"/>
    <xf numFmtId="165" fontId="0" fillId="0" borderId="0" xfId="3" applyNumberFormat="1" applyFont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7" xfId="0" applyNumberFormat="1" applyBorder="1"/>
    <xf numFmtId="17" fontId="7" fillId="0" borderId="11" xfId="0" applyNumberFormat="1" applyFont="1" applyBorder="1"/>
    <xf numFmtId="164" fontId="7" fillId="0" borderId="7" xfId="0" applyNumberFormat="1" applyFont="1" applyBorder="1"/>
    <xf numFmtId="164" fontId="7" fillId="0" borderId="8" xfId="0" applyNumberFormat="1" applyFont="1" applyBorder="1"/>
    <xf numFmtId="164" fontId="7" fillId="0" borderId="12" xfId="0" applyNumberFormat="1" applyFont="1" applyBorder="1"/>
    <xf numFmtId="164" fontId="7" fillId="0" borderId="13" xfId="0" applyNumberFormat="1" applyFont="1" applyBorder="1"/>
    <xf numFmtId="0" fontId="0" fillId="0" borderId="14" xfId="0" applyBorder="1"/>
    <xf numFmtId="17" fontId="0" fillId="0" borderId="0" xfId="0" applyNumberFormat="1"/>
    <xf numFmtId="9" fontId="0" fillId="0" borderId="0" xfId="3" applyFont="1"/>
    <xf numFmtId="9" fontId="0" fillId="0" borderId="0" xfId="3" applyNumberFormat="1" applyFont="1"/>
    <xf numFmtId="164" fontId="0" fillId="0" borderId="0" xfId="1" applyNumberFormat="1" applyFont="1" applyBorder="1"/>
    <xf numFmtId="43" fontId="0" fillId="0" borderId="15" xfId="0" applyNumberFormat="1" applyBorder="1"/>
    <xf numFmtId="43" fontId="0" fillId="0" borderId="16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2" borderId="4" xfId="0" applyNumberFormat="1" applyFill="1" applyBorder="1"/>
    <xf numFmtId="164" fontId="0" fillId="2" borderId="15" xfId="0" applyNumberFormat="1" applyFill="1" applyBorder="1"/>
    <xf numFmtId="164" fontId="0" fillId="2" borderId="5" xfId="0" applyNumberFormat="1" applyFill="1" applyBorder="1"/>
    <xf numFmtId="164" fontId="0" fillId="2" borderId="16" xfId="0" applyNumberFormat="1" applyFill="1" applyBorder="1"/>
    <xf numFmtId="17" fontId="8" fillId="0" borderId="17" xfId="0" applyNumberFormat="1" applyFont="1" applyBorder="1"/>
    <xf numFmtId="0" fontId="8" fillId="0" borderId="0" xfId="0" applyFont="1"/>
    <xf numFmtId="164" fontId="0" fillId="0" borderId="0" xfId="1" applyNumberFormat="1" applyFont="1"/>
    <xf numFmtId="164" fontId="0" fillId="0" borderId="0" xfId="0" applyNumberFormat="1"/>
    <xf numFmtId="0" fontId="8" fillId="0" borderId="0" xfId="0" applyFont="1" applyAlignment="1">
      <alignment horizontal="center"/>
    </xf>
    <xf numFmtId="170" fontId="0" fillId="0" borderId="0" xfId="1" applyNumberFormat="1" applyFont="1"/>
    <xf numFmtId="0" fontId="9" fillId="0" borderId="0" xfId="0" applyFont="1"/>
    <xf numFmtId="1" fontId="0" fillId="0" borderId="0" xfId="0" applyNumberFormat="1"/>
    <xf numFmtId="0" fontId="0" fillId="2" borderId="0" xfId="0" applyFill="1"/>
    <xf numFmtId="10" fontId="0" fillId="0" borderId="0" xfId="3" applyNumberFormat="1" applyFont="1"/>
    <xf numFmtId="0" fontId="13" fillId="0" borderId="0" xfId="2" applyFont="1"/>
    <xf numFmtId="0" fontId="12" fillId="0" borderId="0" xfId="2"/>
    <xf numFmtId="0" fontId="12" fillId="0" borderId="0" xfId="2" applyAlignment="1"/>
    <xf numFmtId="9" fontId="3" fillId="0" borderId="0" xfId="3" applyFont="1" applyAlignment="1">
      <alignment horizontal="right"/>
    </xf>
    <xf numFmtId="9" fontId="3" fillId="0" borderId="0" xfId="3" applyFont="1"/>
    <xf numFmtId="9" fontId="3" fillId="0" borderId="0" xfId="3" applyFont="1" applyAlignment="1">
      <alignment horizontal="center"/>
    </xf>
    <xf numFmtId="9" fontId="12" fillId="0" borderId="0" xfId="2" applyNumberFormat="1" applyAlignment="1">
      <alignment horizontal="center"/>
    </xf>
    <xf numFmtId="0" fontId="3" fillId="0" borderId="0" xfId="2" applyFont="1" applyAlignment="1">
      <alignment horizontal="center"/>
    </xf>
    <xf numFmtId="0" fontId="14" fillId="0" borderId="0" xfId="2" applyFont="1" applyAlignment="1">
      <alignment horizontal="left"/>
    </xf>
    <xf numFmtId="9" fontId="14" fillId="0" borderId="0" xfId="3" applyFont="1" applyAlignment="1">
      <alignment horizontal="center"/>
    </xf>
    <xf numFmtId="0" fontId="4" fillId="0" borderId="1" xfId="2" applyFont="1" applyBorder="1" applyAlignment="1">
      <alignment horizontal="right"/>
    </xf>
    <xf numFmtId="0" fontId="5" fillId="0" borderId="0" xfId="2" applyFont="1"/>
    <xf numFmtId="0" fontId="4" fillId="0" borderId="9" xfId="2" applyFont="1" applyBorder="1"/>
    <xf numFmtId="0" fontId="5" fillId="0" borderId="10" xfId="2" applyFont="1" applyBorder="1"/>
    <xf numFmtId="0" fontId="15" fillId="0" borderId="6" xfId="2" applyFont="1" applyBorder="1" applyAlignment="1">
      <alignment horizontal="right"/>
    </xf>
    <xf numFmtId="0" fontId="15" fillId="0" borderId="0" xfId="2" applyFont="1" applyAlignment="1">
      <alignment horizontal="left"/>
    </xf>
    <xf numFmtId="0" fontId="15" fillId="0" borderId="7" xfId="2" applyFont="1" applyBorder="1" applyAlignment="1">
      <alignment horizontal="left"/>
    </xf>
    <xf numFmtId="0" fontId="15" fillId="0" borderId="8" xfId="2" applyFont="1" applyBorder="1" applyAlignment="1">
      <alignment horizontal="left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12" fillId="0" borderId="4" xfId="2" applyBorder="1" applyAlignment="1">
      <alignment horizontal="center"/>
    </xf>
    <xf numFmtId="0" fontId="12" fillId="0" borderId="0" xfId="2" applyAlignment="1">
      <alignment horizontal="center"/>
    </xf>
    <xf numFmtId="0" fontId="12" fillId="0" borderId="5" xfId="2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12" fillId="0" borderId="7" xfId="2" applyBorder="1" applyAlignment="1">
      <alignment horizontal="center"/>
    </xf>
    <xf numFmtId="0" fontId="12" fillId="0" borderId="8" xfId="2" applyBorder="1" applyAlignment="1">
      <alignment horizontal="center"/>
    </xf>
    <xf numFmtId="17" fontId="12" fillId="0" borderId="3" xfId="2" applyNumberFormat="1" applyBorder="1"/>
    <xf numFmtId="164" fontId="12" fillId="0" borderId="9" xfId="1" applyNumberFormat="1" applyFont="1" applyBorder="1"/>
    <xf numFmtId="164" fontId="12" fillId="0" borderId="10" xfId="1" applyNumberFormat="1" applyFont="1" applyBorder="1"/>
    <xf numFmtId="164" fontId="12" fillId="0" borderId="4" xfId="1" applyNumberFormat="1" applyFont="1" applyBorder="1"/>
    <xf numFmtId="164" fontId="12" fillId="0" borderId="5" xfId="1" applyNumberFormat="1" applyFont="1" applyBorder="1"/>
    <xf numFmtId="164" fontId="12" fillId="0" borderId="0" xfId="1" applyNumberFormat="1" applyFont="1" applyBorder="1"/>
    <xf numFmtId="164" fontId="12" fillId="0" borderId="4" xfId="1" applyNumberFormat="1" applyFont="1" applyBorder="1" applyAlignment="1"/>
    <xf numFmtId="0" fontId="12" fillId="0" borderId="4" xfId="2" applyBorder="1"/>
    <xf numFmtId="0" fontId="12" fillId="0" borderId="5" xfId="2" applyBorder="1"/>
    <xf numFmtId="164" fontId="12" fillId="0" borderId="5" xfId="2" applyNumberFormat="1" applyBorder="1"/>
    <xf numFmtId="164" fontId="12" fillId="0" borderId="7" xfId="1" applyNumberFormat="1" applyFont="1" applyBorder="1"/>
    <xf numFmtId="164" fontId="12" fillId="0" borderId="8" xfId="1" applyNumberFormat="1" applyFont="1" applyBorder="1"/>
    <xf numFmtId="0" fontId="12" fillId="0" borderId="7" xfId="2" applyBorder="1"/>
    <xf numFmtId="164" fontId="12" fillId="0" borderId="8" xfId="2" applyNumberFormat="1" applyBorder="1"/>
    <xf numFmtId="17" fontId="7" fillId="0" borderId="11" xfId="2" applyNumberFormat="1" applyFont="1" applyBorder="1"/>
    <xf numFmtId="164" fontId="7" fillId="0" borderId="12" xfId="2" applyNumberFormat="1" applyFont="1" applyBorder="1"/>
    <xf numFmtId="164" fontId="7" fillId="0" borderId="13" xfId="2" applyNumberFormat="1" applyFont="1" applyBorder="1"/>
    <xf numFmtId="164" fontId="7" fillId="0" borderId="18" xfId="2" applyNumberFormat="1" applyFont="1" applyBorder="1"/>
    <xf numFmtId="164" fontId="7" fillId="0" borderId="12" xfId="2" applyNumberFormat="1" applyFont="1" applyBorder="1" applyAlignment="1"/>
    <xf numFmtId="0" fontId="12" fillId="0" borderId="12" xfId="2" applyBorder="1"/>
    <xf numFmtId="17" fontId="12" fillId="0" borderId="0" xfId="2" applyNumberFormat="1"/>
    <xf numFmtId="0" fontId="17" fillId="0" borderId="0" xfId="0" applyFont="1"/>
    <xf numFmtId="17" fontId="8" fillId="0" borderId="0" xfId="0" applyNumberFormat="1" applyFont="1" applyBorder="1"/>
    <xf numFmtId="164" fontId="16" fillId="0" borderId="0" xfId="1" applyNumberFormat="1" applyFont="1" applyBorder="1"/>
    <xf numFmtId="167" fontId="16" fillId="0" borderId="0" xfId="1" applyNumberFormat="1" applyFont="1" applyBorder="1"/>
    <xf numFmtId="167" fontId="18" fillId="0" borderId="0" xfId="1" applyNumberFormat="1" applyFont="1" applyBorder="1"/>
    <xf numFmtId="167" fontId="0" fillId="0" borderId="0" xfId="0" applyNumberFormat="1"/>
    <xf numFmtId="173" fontId="0" fillId="0" borderId="0" xfId="0" applyNumberFormat="1"/>
    <xf numFmtId="0" fontId="19" fillId="0" borderId="0" xfId="0" applyFont="1"/>
    <xf numFmtId="0" fontId="20" fillId="0" borderId="0" xfId="0" applyFont="1"/>
    <xf numFmtId="174" fontId="0" fillId="3" borderId="0" xfId="0" applyNumberFormat="1" applyFill="1"/>
    <xf numFmtId="164" fontId="0" fillId="3" borderId="0" xfId="1" applyNumberFormat="1" applyFont="1" applyFill="1"/>
    <xf numFmtId="173" fontId="0" fillId="3" borderId="0" xfId="0" applyNumberFormat="1" applyFill="1"/>
    <xf numFmtId="0" fontId="0" fillId="0" borderId="0" xfId="0" applyAlignment="1">
      <alignment horizontal="right"/>
    </xf>
    <xf numFmtId="171" fontId="0" fillId="0" borderId="0" xfId="3" applyNumberFormat="1" applyFont="1" applyAlignment="1">
      <alignment horizontal="right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19" fillId="3" borderId="0" xfId="0" applyFont="1" applyFill="1"/>
    <xf numFmtId="0" fontId="0" fillId="0" borderId="0" xfId="0" applyFill="1"/>
    <xf numFmtId="173" fontId="19" fillId="0" borderId="0" xfId="0" applyNumberFormat="1" applyFont="1"/>
    <xf numFmtId="164" fontId="0" fillId="0" borderId="0" xfId="1" applyNumberFormat="1" applyFont="1" applyFill="1" applyBorder="1"/>
    <xf numFmtId="0" fontId="0" fillId="3" borderId="0" xfId="0" applyFill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5" fillId="0" borderId="7" xfId="2" applyFont="1" applyBorder="1" applyAlignment="1">
      <alignment horizontal="center"/>
    </xf>
    <xf numFmtId="0" fontId="15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15" fillId="0" borderId="7" xfId="2" applyFont="1" applyBorder="1" applyAlignment="1">
      <alignment horizontal="center" wrapText="1"/>
    </xf>
    <xf numFmtId="0" fontId="15" fillId="0" borderId="8" xfId="2" applyFont="1" applyBorder="1" applyAlignment="1">
      <alignment horizontal="center" wrapText="1"/>
    </xf>
  </cellXfs>
  <cellStyles count="4">
    <cellStyle name="Comma" xfId="1" builtinId="3"/>
    <cellStyle name="Normal" xfId="0" builtinId="0"/>
    <cellStyle name="Normal_~7010799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R156"/>
  <sheetViews>
    <sheetView topLeftCell="A62" workbookViewId="0">
      <selection activeCell="B73" sqref="B73"/>
    </sheetView>
  </sheetViews>
  <sheetFormatPr defaultRowHeight="13.2" x14ac:dyDescent="0.25"/>
  <cols>
    <col min="1" max="1" width="16.109375" customWidth="1"/>
    <col min="2" max="2" width="11.109375" bestFit="1" customWidth="1"/>
    <col min="3" max="3" width="12.44140625" bestFit="1" customWidth="1"/>
    <col min="4" max="10" width="12.44140625" customWidth="1"/>
    <col min="11" max="11" width="12.6640625" customWidth="1"/>
    <col min="12" max="15" width="12.44140625" customWidth="1"/>
    <col min="16" max="16" width="10" bestFit="1" customWidth="1"/>
    <col min="17" max="17" width="12.44140625" bestFit="1" customWidth="1"/>
    <col min="18" max="18" width="10" bestFit="1" customWidth="1"/>
    <col min="19" max="19" width="12.44140625" bestFit="1" customWidth="1"/>
    <col min="20" max="20" width="10" bestFit="1" customWidth="1"/>
    <col min="21" max="21" width="12.44140625" bestFit="1" customWidth="1"/>
    <col min="22" max="22" width="10" bestFit="1" customWidth="1"/>
    <col min="23" max="23" width="12.44140625" bestFit="1" customWidth="1"/>
    <col min="24" max="24" width="10" bestFit="1" customWidth="1"/>
    <col min="25" max="25" width="12.44140625" bestFit="1" customWidth="1"/>
    <col min="26" max="26" width="10" bestFit="1" customWidth="1"/>
    <col min="27" max="27" width="12.44140625" bestFit="1" customWidth="1"/>
    <col min="28" max="28" width="10" bestFit="1" customWidth="1"/>
    <col min="29" max="29" width="12.44140625" bestFit="1" customWidth="1"/>
    <col min="30" max="30" width="10" bestFit="1" customWidth="1"/>
    <col min="31" max="31" width="12.44140625" bestFit="1" customWidth="1"/>
    <col min="32" max="32" width="10" bestFit="1" customWidth="1"/>
    <col min="33" max="33" width="12.44140625" bestFit="1" customWidth="1"/>
    <col min="34" max="34" width="10" bestFit="1" customWidth="1"/>
    <col min="35" max="35" width="12.44140625" bestFit="1" customWidth="1"/>
    <col min="36" max="36" width="10" bestFit="1" customWidth="1"/>
    <col min="37" max="37" width="12.44140625" bestFit="1" customWidth="1"/>
    <col min="38" max="38" width="10" bestFit="1" customWidth="1"/>
    <col min="39" max="39" width="12.44140625" bestFit="1" customWidth="1"/>
    <col min="40" max="40" width="10" bestFit="1" customWidth="1"/>
    <col min="41" max="41" width="12.44140625" bestFit="1" customWidth="1"/>
    <col min="42" max="42" width="10" bestFit="1" customWidth="1"/>
    <col min="43" max="43" width="12.44140625" bestFit="1" customWidth="1"/>
    <col min="44" max="44" width="10" bestFit="1" customWidth="1"/>
    <col min="45" max="45" width="12.44140625" bestFit="1" customWidth="1"/>
    <col min="46" max="46" width="10" bestFit="1" customWidth="1"/>
    <col min="47" max="47" width="12.44140625" bestFit="1" customWidth="1"/>
    <col min="48" max="49" width="12.44140625" customWidth="1"/>
    <col min="50" max="50" width="10" bestFit="1" customWidth="1"/>
    <col min="51" max="51" width="12.44140625" bestFit="1" customWidth="1"/>
    <col min="52" max="52" width="10" bestFit="1" customWidth="1"/>
    <col min="53" max="53" width="12.44140625" bestFit="1" customWidth="1"/>
    <col min="54" max="54" width="10" bestFit="1" customWidth="1"/>
    <col min="55" max="55" width="12.44140625" bestFit="1" customWidth="1"/>
    <col min="56" max="56" width="10" bestFit="1" customWidth="1"/>
    <col min="57" max="57" width="12.44140625" bestFit="1" customWidth="1"/>
    <col min="58" max="58" width="10" bestFit="1" customWidth="1"/>
    <col min="59" max="59" width="12.44140625" bestFit="1" customWidth="1"/>
    <col min="60" max="60" width="10" bestFit="1" customWidth="1"/>
    <col min="61" max="61" width="12.44140625" bestFit="1" customWidth="1"/>
    <col min="62" max="62" width="10" bestFit="1" customWidth="1"/>
    <col min="63" max="63" width="12.44140625" bestFit="1" customWidth="1"/>
    <col min="64" max="64" width="10" bestFit="1" customWidth="1"/>
    <col min="65" max="65" width="12.44140625" bestFit="1" customWidth="1"/>
    <col min="66" max="66" width="10" bestFit="1" customWidth="1"/>
    <col min="67" max="67" width="12.44140625" bestFit="1" customWidth="1"/>
    <col min="68" max="68" width="10" bestFit="1" customWidth="1"/>
    <col min="69" max="69" width="12.44140625" bestFit="1" customWidth="1"/>
    <col min="70" max="70" width="10" bestFit="1" customWidth="1"/>
    <col min="71" max="71" width="12.44140625" bestFit="1" customWidth="1"/>
    <col min="72" max="72" width="10" bestFit="1" customWidth="1"/>
    <col min="73" max="73" width="12.44140625" bestFit="1" customWidth="1"/>
    <col min="74" max="74" width="10.88671875" customWidth="1"/>
    <col min="75" max="75" width="12.44140625" bestFit="1" customWidth="1"/>
    <col min="76" max="76" width="10.109375" bestFit="1" customWidth="1"/>
    <col min="77" max="77" width="12.44140625" bestFit="1" customWidth="1"/>
    <col min="78" max="78" width="10.44140625" customWidth="1"/>
    <col min="79" max="79" width="12.44140625" bestFit="1" customWidth="1"/>
    <col min="80" max="80" width="11.88671875" bestFit="1" customWidth="1"/>
    <col min="81" max="81" width="12.44140625" bestFit="1" customWidth="1"/>
    <col min="82" max="82" width="10" bestFit="1" customWidth="1"/>
    <col min="83" max="83" width="12.44140625" bestFit="1" customWidth="1"/>
    <col min="84" max="84" width="10" bestFit="1" customWidth="1"/>
    <col min="85" max="85" width="12.44140625" bestFit="1" customWidth="1"/>
    <col min="86" max="86" width="10.5546875" bestFit="1" customWidth="1"/>
    <col min="87" max="87" width="12.44140625" bestFit="1" customWidth="1"/>
    <col min="89" max="90" width="12.44140625" bestFit="1" customWidth="1"/>
    <col min="92" max="92" width="12.109375" customWidth="1"/>
    <col min="93" max="93" width="12.44140625" bestFit="1" customWidth="1"/>
    <col min="94" max="94" width="12.88671875" bestFit="1" customWidth="1"/>
    <col min="95" max="95" width="12.88671875" customWidth="1"/>
  </cols>
  <sheetData>
    <row r="4" spans="1:96" ht="15.6" x14ac:dyDescent="0.3">
      <c r="A4" s="1" t="s">
        <v>0</v>
      </c>
    </row>
    <row r="5" spans="1:96" ht="15.6" x14ac:dyDescent="0.3">
      <c r="A5" s="1" t="s">
        <v>1</v>
      </c>
    </row>
    <row r="6" spans="1:96" x14ac:dyDescent="0.25">
      <c r="A6" t="s">
        <v>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</row>
    <row r="8" spans="1:96" s="5" customFormat="1" x14ac:dyDescent="0.25">
      <c r="A8" s="3"/>
      <c r="B8" s="136" t="s">
        <v>3</v>
      </c>
      <c r="C8" s="137"/>
      <c r="D8" s="136" t="s">
        <v>4</v>
      </c>
      <c r="E8" s="137"/>
      <c r="F8" s="136" t="s">
        <v>5</v>
      </c>
      <c r="G8" s="137"/>
      <c r="H8" s="136" t="s">
        <v>6</v>
      </c>
      <c r="I8" s="137"/>
      <c r="J8" s="136" t="s">
        <v>7</v>
      </c>
      <c r="K8" s="137"/>
      <c r="L8" s="136" t="s">
        <v>8</v>
      </c>
      <c r="M8" s="137"/>
      <c r="N8" s="136" t="s">
        <v>9</v>
      </c>
      <c r="O8" s="137"/>
      <c r="P8" s="136" t="s">
        <v>10</v>
      </c>
      <c r="Q8" s="137"/>
      <c r="R8" s="136" t="s">
        <v>11</v>
      </c>
      <c r="S8" s="137"/>
      <c r="T8" s="136" t="s">
        <v>12</v>
      </c>
      <c r="U8" s="137"/>
      <c r="V8" s="136" t="s">
        <v>13</v>
      </c>
      <c r="W8" s="137"/>
      <c r="X8" s="136" t="s">
        <v>14</v>
      </c>
      <c r="Y8" s="137"/>
      <c r="Z8" s="136" t="s">
        <v>15</v>
      </c>
      <c r="AA8" s="137"/>
      <c r="AB8" s="136" t="s">
        <v>16</v>
      </c>
      <c r="AC8" s="137"/>
      <c r="AD8" s="136" t="s">
        <v>17</v>
      </c>
      <c r="AE8" s="137"/>
      <c r="AF8" s="136" t="s">
        <v>18</v>
      </c>
      <c r="AG8" s="137"/>
      <c r="AH8" s="136" t="s">
        <v>19</v>
      </c>
      <c r="AI8" s="137"/>
      <c r="AJ8" s="136" t="s">
        <v>20</v>
      </c>
      <c r="AK8" s="137"/>
      <c r="AL8" s="136" t="s">
        <v>21</v>
      </c>
      <c r="AM8" s="137"/>
      <c r="AN8" s="136" t="s">
        <v>22</v>
      </c>
      <c r="AO8" s="137"/>
      <c r="AP8" s="136" t="s">
        <v>23</v>
      </c>
      <c r="AQ8" s="137"/>
      <c r="AR8" s="136" t="s">
        <v>24</v>
      </c>
      <c r="AS8" s="137"/>
      <c r="AT8" s="136" t="s">
        <v>25</v>
      </c>
      <c r="AU8" s="137"/>
      <c r="AV8" s="136" t="s">
        <v>26</v>
      </c>
      <c r="AW8" s="137"/>
      <c r="AX8" s="136" t="s">
        <v>27</v>
      </c>
      <c r="AY8" s="137"/>
      <c r="AZ8" s="136" t="s">
        <v>28</v>
      </c>
      <c r="BA8" s="137"/>
      <c r="BB8" s="136" t="s">
        <v>29</v>
      </c>
      <c r="BC8" s="137"/>
      <c r="BD8" s="136" t="s">
        <v>30</v>
      </c>
      <c r="BE8" s="137"/>
      <c r="BF8" s="136" t="s">
        <v>31</v>
      </c>
      <c r="BG8" s="137"/>
      <c r="BH8" s="136" t="s">
        <v>32</v>
      </c>
      <c r="BI8" s="137"/>
      <c r="BJ8" s="136" t="s">
        <v>33</v>
      </c>
      <c r="BK8" s="137"/>
      <c r="BL8" s="136" t="s">
        <v>34</v>
      </c>
      <c r="BM8" s="137"/>
      <c r="BN8" s="136" t="s">
        <v>35</v>
      </c>
      <c r="BO8" s="137"/>
      <c r="BP8" s="136" t="s">
        <v>36</v>
      </c>
      <c r="BQ8" s="137"/>
      <c r="BR8" s="136" t="s">
        <v>37</v>
      </c>
      <c r="BS8" s="137"/>
      <c r="BT8" s="136" t="s">
        <v>38</v>
      </c>
      <c r="BU8" s="137"/>
      <c r="BV8" s="136" t="s">
        <v>39</v>
      </c>
      <c r="BW8" s="137"/>
      <c r="BX8" s="136" t="s">
        <v>40</v>
      </c>
      <c r="BY8" s="137"/>
      <c r="BZ8" s="136" t="s">
        <v>41</v>
      </c>
      <c r="CA8" s="137"/>
      <c r="CB8" s="136" t="s">
        <v>42</v>
      </c>
      <c r="CC8" s="137"/>
      <c r="CD8" s="136" t="s">
        <v>43</v>
      </c>
      <c r="CE8" s="137"/>
      <c r="CF8" s="136" t="s">
        <v>44</v>
      </c>
      <c r="CG8" s="137"/>
      <c r="CH8" s="136" t="s">
        <v>45</v>
      </c>
      <c r="CI8" s="137"/>
      <c r="CJ8" s="4"/>
      <c r="CK8" s="136" t="s">
        <v>46</v>
      </c>
      <c r="CL8" s="137"/>
      <c r="CM8" s="4"/>
      <c r="CN8" s="136" t="s">
        <v>47</v>
      </c>
      <c r="CO8" s="137"/>
    </row>
    <row r="9" spans="1:96" s="10" customFormat="1" x14ac:dyDescent="0.25">
      <c r="A9" s="6" t="s">
        <v>48</v>
      </c>
      <c r="B9" s="7" t="s">
        <v>49</v>
      </c>
      <c r="C9" s="8" t="s">
        <v>50</v>
      </c>
      <c r="D9" s="7" t="s">
        <v>49</v>
      </c>
      <c r="E9" s="8" t="s">
        <v>50</v>
      </c>
      <c r="F9" s="7" t="s">
        <v>49</v>
      </c>
      <c r="G9" s="8" t="s">
        <v>50</v>
      </c>
      <c r="H9" s="7" t="s">
        <v>49</v>
      </c>
      <c r="I9" s="8" t="s">
        <v>50</v>
      </c>
      <c r="J9" s="7" t="s">
        <v>49</v>
      </c>
      <c r="K9" s="8" t="s">
        <v>50</v>
      </c>
      <c r="L9" s="7" t="s">
        <v>49</v>
      </c>
      <c r="M9" s="8" t="s">
        <v>50</v>
      </c>
      <c r="N9" s="7" t="s">
        <v>49</v>
      </c>
      <c r="O9" s="8" t="s">
        <v>50</v>
      </c>
      <c r="P9" s="7" t="s">
        <v>49</v>
      </c>
      <c r="Q9" s="8" t="s">
        <v>50</v>
      </c>
      <c r="R9" s="7" t="s">
        <v>49</v>
      </c>
      <c r="S9" s="8" t="s">
        <v>50</v>
      </c>
      <c r="T9" s="7" t="s">
        <v>49</v>
      </c>
      <c r="U9" s="8" t="s">
        <v>50</v>
      </c>
      <c r="V9" s="7" t="s">
        <v>49</v>
      </c>
      <c r="W9" s="8" t="s">
        <v>50</v>
      </c>
      <c r="X9" s="7" t="s">
        <v>49</v>
      </c>
      <c r="Y9" s="8" t="s">
        <v>50</v>
      </c>
      <c r="Z9" s="7" t="s">
        <v>49</v>
      </c>
      <c r="AA9" s="8" t="s">
        <v>50</v>
      </c>
      <c r="AB9" s="7" t="s">
        <v>49</v>
      </c>
      <c r="AC9" s="8" t="s">
        <v>50</v>
      </c>
      <c r="AD9" s="7" t="s">
        <v>49</v>
      </c>
      <c r="AE9" s="8" t="s">
        <v>50</v>
      </c>
      <c r="AF9" s="7" t="s">
        <v>49</v>
      </c>
      <c r="AG9" s="8" t="s">
        <v>50</v>
      </c>
      <c r="AH9" s="7" t="s">
        <v>49</v>
      </c>
      <c r="AI9" s="8" t="s">
        <v>50</v>
      </c>
      <c r="AJ9" s="7" t="s">
        <v>49</v>
      </c>
      <c r="AK9" s="8" t="s">
        <v>50</v>
      </c>
      <c r="AL9" s="7" t="s">
        <v>49</v>
      </c>
      <c r="AM9" s="8" t="s">
        <v>50</v>
      </c>
      <c r="AN9" s="7" t="s">
        <v>49</v>
      </c>
      <c r="AO9" s="8" t="s">
        <v>50</v>
      </c>
      <c r="AP9" s="7" t="s">
        <v>49</v>
      </c>
      <c r="AQ9" s="8" t="s">
        <v>50</v>
      </c>
      <c r="AR9" s="7" t="s">
        <v>49</v>
      </c>
      <c r="AS9" s="8" t="s">
        <v>50</v>
      </c>
      <c r="AT9" s="7" t="s">
        <v>49</v>
      </c>
      <c r="AU9" s="8" t="s">
        <v>50</v>
      </c>
      <c r="AV9" s="7" t="s">
        <v>49</v>
      </c>
      <c r="AW9" s="8" t="s">
        <v>50</v>
      </c>
      <c r="AX9" s="7" t="s">
        <v>49</v>
      </c>
      <c r="AY9" s="8" t="s">
        <v>50</v>
      </c>
      <c r="AZ9" s="7" t="s">
        <v>49</v>
      </c>
      <c r="BA9" s="8" t="s">
        <v>50</v>
      </c>
      <c r="BB9" s="7" t="s">
        <v>49</v>
      </c>
      <c r="BC9" s="8" t="s">
        <v>50</v>
      </c>
      <c r="BD9" s="7" t="s">
        <v>49</v>
      </c>
      <c r="BE9" s="8" t="s">
        <v>50</v>
      </c>
      <c r="BF9" s="7" t="s">
        <v>49</v>
      </c>
      <c r="BG9" s="8" t="s">
        <v>50</v>
      </c>
      <c r="BH9" s="7" t="s">
        <v>49</v>
      </c>
      <c r="BI9" s="8" t="s">
        <v>50</v>
      </c>
      <c r="BJ9" s="7" t="s">
        <v>49</v>
      </c>
      <c r="BK9" s="8" t="s">
        <v>50</v>
      </c>
      <c r="BL9" s="7" t="s">
        <v>49</v>
      </c>
      <c r="BM9" s="8" t="s">
        <v>50</v>
      </c>
      <c r="BN9" s="7" t="s">
        <v>49</v>
      </c>
      <c r="BO9" s="8" t="s">
        <v>50</v>
      </c>
      <c r="BP9" s="7" t="s">
        <v>49</v>
      </c>
      <c r="BQ9" s="8" t="s">
        <v>50</v>
      </c>
      <c r="BR9" s="7" t="s">
        <v>49</v>
      </c>
      <c r="BS9" s="8" t="s">
        <v>50</v>
      </c>
      <c r="BT9" s="7" t="s">
        <v>49</v>
      </c>
      <c r="BU9" s="8" t="s">
        <v>50</v>
      </c>
      <c r="BV9" s="7" t="s">
        <v>49</v>
      </c>
      <c r="BW9" s="8" t="s">
        <v>50</v>
      </c>
      <c r="BX9" s="7" t="s">
        <v>49</v>
      </c>
      <c r="BY9" s="8" t="s">
        <v>50</v>
      </c>
      <c r="BZ9" s="7" t="s">
        <v>49</v>
      </c>
      <c r="CA9" s="8" t="s">
        <v>50</v>
      </c>
      <c r="CB9" s="7" t="s">
        <v>49</v>
      </c>
      <c r="CC9" s="8" t="s">
        <v>50</v>
      </c>
      <c r="CD9" s="7" t="s">
        <v>49</v>
      </c>
      <c r="CE9" s="8" t="s">
        <v>50</v>
      </c>
      <c r="CF9" s="7" t="s">
        <v>49</v>
      </c>
      <c r="CG9" s="8" t="s">
        <v>50</v>
      </c>
      <c r="CH9" s="7" t="s">
        <v>49</v>
      </c>
      <c r="CI9" s="8" t="s">
        <v>50</v>
      </c>
      <c r="CJ9" s="9"/>
      <c r="CK9" s="7" t="s">
        <v>49</v>
      </c>
      <c r="CL9" s="8" t="s">
        <v>50</v>
      </c>
      <c r="CM9" s="9"/>
      <c r="CN9" s="7" t="s">
        <v>49</v>
      </c>
      <c r="CO9" s="8" t="s">
        <v>50</v>
      </c>
    </row>
    <row r="10" spans="1:96" s="10" customFormat="1" x14ac:dyDescent="0.25">
      <c r="A10" s="11" t="s">
        <v>51</v>
      </c>
      <c r="B10" s="7" t="s">
        <v>52</v>
      </c>
      <c r="C10" s="8" t="s">
        <v>53</v>
      </c>
      <c r="D10" s="12" t="s">
        <v>52</v>
      </c>
      <c r="E10" s="13" t="s">
        <v>53</v>
      </c>
      <c r="F10" s="7" t="s">
        <v>52</v>
      </c>
      <c r="G10" s="8" t="s">
        <v>53</v>
      </c>
      <c r="H10" s="12" t="s">
        <v>52</v>
      </c>
      <c r="I10" s="13" t="s">
        <v>53</v>
      </c>
      <c r="J10" s="7" t="s">
        <v>52</v>
      </c>
      <c r="K10" s="8" t="s">
        <v>53</v>
      </c>
      <c r="L10" s="12" t="s">
        <v>52</v>
      </c>
      <c r="M10" s="13" t="s">
        <v>53</v>
      </c>
      <c r="N10" s="7" t="s">
        <v>52</v>
      </c>
      <c r="O10" s="8" t="s">
        <v>53</v>
      </c>
      <c r="P10" s="12" t="s">
        <v>52</v>
      </c>
      <c r="Q10" s="13" t="s">
        <v>53</v>
      </c>
      <c r="R10" s="12" t="s">
        <v>52</v>
      </c>
      <c r="S10" s="13" t="s">
        <v>53</v>
      </c>
      <c r="T10" s="12" t="s">
        <v>52</v>
      </c>
      <c r="U10" s="13" t="s">
        <v>53</v>
      </c>
      <c r="V10" s="12" t="s">
        <v>52</v>
      </c>
      <c r="W10" s="13" t="s">
        <v>53</v>
      </c>
      <c r="X10" s="12" t="s">
        <v>52</v>
      </c>
      <c r="Y10" s="13" t="s">
        <v>53</v>
      </c>
      <c r="Z10" s="12" t="s">
        <v>52</v>
      </c>
      <c r="AA10" s="13" t="s">
        <v>53</v>
      </c>
      <c r="AB10" s="12" t="s">
        <v>52</v>
      </c>
      <c r="AC10" s="13" t="s">
        <v>53</v>
      </c>
      <c r="AD10" s="12" t="s">
        <v>52</v>
      </c>
      <c r="AE10" s="13" t="s">
        <v>53</v>
      </c>
      <c r="AF10" s="12" t="s">
        <v>52</v>
      </c>
      <c r="AG10" s="13" t="s">
        <v>53</v>
      </c>
      <c r="AH10" s="12" t="s">
        <v>52</v>
      </c>
      <c r="AI10" s="13" t="s">
        <v>53</v>
      </c>
      <c r="AJ10" s="12" t="s">
        <v>52</v>
      </c>
      <c r="AK10" s="13" t="s">
        <v>53</v>
      </c>
      <c r="AL10" s="12" t="s">
        <v>52</v>
      </c>
      <c r="AM10" s="13" t="s">
        <v>53</v>
      </c>
      <c r="AN10" s="12" t="s">
        <v>52</v>
      </c>
      <c r="AO10" s="13" t="s">
        <v>53</v>
      </c>
      <c r="AP10" s="12" t="s">
        <v>52</v>
      </c>
      <c r="AQ10" s="13" t="s">
        <v>53</v>
      </c>
      <c r="AR10" s="12" t="s">
        <v>52</v>
      </c>
      <c r="AS10" s="13" t="s">
        <v>53</v>
      </c>
      <c r="AT10" s="12" t="s">
        <v>52</v>
      </c>
      <c r="AU10" s="13" t="s">
        <v>53</v>
      </c>
      <c r="AV10" s="12" t="s">
        <v>52</v>
      </c>
      <c r="AW10" s="13" t="s">
        <v>53</v>
      </c>
      <c r="AX10" s="12" t="s">
        <v>52</v>
      </c>
      <c r="AY10" s="13" t="s">
        <v>53</v>
      </c>
      <c r="AZ10" s="12" t="s">
        <v>52</v>
      </c>
      <c r="BA10" s="13" t="s">
        <v>53</v>
      </c>
      <c r="BB10" s="12" t="s">
        <v>52</v>
      </c>
      <c r="BC10" s="13" t="s">
        <v>53</v>
      </c>
      <c r="BD10" s="12" t="s">
        <v>52</v>
      </c>
      <c r="BE10" s="13" t="s">
        <v>53</v>
      </c>
      <c r="BF10" s="12" t="s">
        <v>52</v>
      </c>
      <c r="BG10" s="13" t="s">
        <v>53</v>
      </c>
      <c r="BH10" s="12" t="s">
        <v>52</v>
      </c>
      <c r="BI10" s="13" t="s">
        <v>53</v>
      </c>
      <c r="BJ10" s="12" t="s">
        <v>52</v>
      </c>
      <c r="BK10" s="13" t="s">
        <v>53</v>
      </c>
      <c r="BL10" s="12" t="s">
        <v>52</v>
      </c>
      <c r="BM10" s="13" t="s">
        <v>53</v>
      </c>
      <c r="BN10" s="12" t="s">
        <v>52</v>
      </c>
      <c r="BO10" s="13" t="s">
        <v>53</v>
      </c>
      <c r="BP10" s="12" t="s">
        <v>52</v>
      </c>
      <c r="BQ10" s="13" t="s">
        <v>53</v>
      </c>
      <c r="BR10" s="12" t="s">
        <v>52</v>
      </c>
      <c r="BS10" s="13" t="s">
        <v>53</v>
      </c>
      <c r="BT10" s="12" t="s">
        <v>52</v>
      </c>
      <c r="BU10" s="13" t="s">
        <v>53</v>
      </c>
      <c r="BV10" s="12" t="s">
        <v>52</v>
      </c>
      <c r="BW10" s="13" t="s">
        <v>53</v>
      </c>
      <c r="BX10" s="12" t="s">
        <v>52</v>
      </c>
      <c r="BY10" s="13" t="s">
        <v>53</v>
      </c>
      <c r="BZ10" s="12" t="s">
        <v>52</v>
      </c>
      <c r="CA10" s="13" t="s">
        <v>53</v>
      </c>
      <c r="CB10" s="12" t="s">
        <v>52</v>
      </c>
      <c r="CC10" s="13" t="s">
        <v>53</v>
      </c>
      <c r="CD10" s="12" t="s">
        <v>52</v>
      </c>
      <c r="CE10" s="13" t="s">
        <v>53</v>
      </c>
      <c r="CF10" s="12" t="s">
        <v>52</v>
      </c>
      <c r="CG10" s="13" t="s">
        <v>53</v>
      </c>
      <c r="CH10" s="7" t="s">
        <v>52</v>
      </c>
      <c r="CI10" s="8" t="s">
        <v>53</v>
      </c>
      <c r="CJ10" s="9"/>
      <c r="CK10" s="7" t="s">
        <v>52</v>
      </c>
      <c r="CL10" s="8" t="s">
        <v>53</v>
      </c>
      <c r="CM10" s="9"/>
      <c r="CN10" s="12" t="s">
        <v>52</v>
      </c>
      <c r="CO10" s="13" t="s">
        <v>53</v>
      </c>
    </row>
    <row r="11" spans="1:96" x14ac:dyDescent="0.25">
      <c r="A11" s="14">
        <v>36950</v>
      </c>
      <c r="B11" s="15">
        <v>0</v>
      </c>
      <c r="C11" s="16">
        <v>13720</v>
      </c>
      <c r="D11" s="17">
        <v>0</v>
      </c>
      <c r="E11" s="18">
        <v>4200</v>
      </c>
      <c r="F11" s="15">
        <v>0</v>
      </c>
      <c r="G11" s="16">
        <v>28560</v>
      </c>
      <c r="H11" s="15">
        <v>0</v>
      </c>
      <c r="I11" s="16">
        <v>38500</v>
      </c>
      <c r="J11" s="15">
        <v>0</v>
      </c>
      <c r="K11" s="16">
        <v>4480</v>
      </c>
      <c r="L11" s="15">
        <v>0</v>
      </c>
      <c r="M11" s="16">
        <v>98980</v>
      </c>
      <c r="N11" s="15">
        <v>0</v>
      </c>
      <c r="O11" s="16">
        <v>178500</v>
      </c>
      <c r="P11" s="17">
        <v>0</v>
      </c>
      <c r="Q11" s="18">
        <v>173180</v>
      </c>
      <c r="R11" s="17">
        <v>0</v>
      </c>
      <c r="S11" s="18">
        <v>67060</v>
      </c>
      <c r="T11" s="17">
        <v>1540</v>
      </c>
      <c r="U11" s="18">
        <v>74760</v>
      </c>
      <c r="V11" s="17">
        <v>560</v>
      </c>
      <c r="W11" s="18">
        <v>67480</v>
      </c>
      <c r="X11" s="17">
        <v>0</v>
      </c>
      <c r="Y11" s="18">
        <v>77140</v>
      </c>
      <c r="Z11" s="17">
        <v>24780</v>
      </c>
      <c r="AA11" s="18">
        <v>4480</v>
      </c>
      <c r="AB11" s="17">
        <v>420</v>
      </c>
      <c r="AC11" s="18">
        <v>126000</v>
      </c>
      <c r="AD11" s="17">
        <v>0</v>
      </c>
      <c r="AE11" s="18">
        <v>44240</v>
      </c>
      <c r="AF11" s="17">
        <v>84</v>
      </c>
      <c r="AG11" s="18">
        <v>108920</v>
      </c>
      <c r="AH11" s="17">
        <v>0</v>
      </c>
      <c r="AI11" s="18">
        <v>44100</v>
      </c>
      <c r="AJ11" s="17">
        <v>1400</v>
      </c>
      <c r="AK11" s="18">
        <v>30940</v>
      </c>
      <c r="AL11" s="17">
        <v>0</v>
      </c>
      <c r="AM11" s="18">
        <v>50960</v>
      </c>
      <c r="AN11" s="17">
        <v>700</v>
      </c>
      <c r="AO11" s="18">
        <v>38780</v>
      </c>
      <c r="AP11" s="17">
        <v>5460</v>
      </c>
      <c r="AQ11" s="18">
        <v>19040</v>
      </c>
      <c r="AR11" s="17">
        <v>0</v>
      </c>
      <c r="AS11" s="18">
        <v>31640</v>
      </c>
      <c r="AT11" s="17">
        <v>112</v>
      </c>
      <c r="AU11" s="18">
        <v>21000</v>
      </c>
      <c r="AV11" s="17">
        <v>0</v>
      </c>
      <c r="AW11" s="18">
        <v>27580</v>
      </c>
      <c r="AX11" s="17">
        <v>56</v>
      </c>
      <c r="AY11" s="18">
        <v>21140</v>
      </c>
      <c r="AZ11" s="17">
        <v>0</v>
      </c>
      <c r="BA11" s="18">
        <v>34020</v>
      </c>
      <c r="BB11" s="17">
        <v>0</v>
      </c>
      <c r="BC11" s="18">
        <v>15820</v>
      </c>
      <c r="BD11" s="17">
        <v>0</v>
      </c>
      <c r="BE11" s="18">
        <v>17220</v>
      </c>
      <c r="BF11" s="17">
        <v>84</v>
      </c>
      <c r="BG11" s="18">
        <v>14980</v>
      </c>
      <c r="BH11" s="17">
        <v>0</v>
      </c>
      <c r="BI11" s="18">
        <v>10640</v>
      </c>
      <c r="BJ11" s="17">
        <v>0</v>
      </c>
      <c r="BK11" s="18">
        <v>17220</v>
      </c>
      <c r="BL11" s="17">
        <v>1820</v>
      </c>
      <c r="BM11" s="18">
        <v>2660</v>
      </c>
      <c r="BN11" s="17">
        <v>0</v>
      </c>
      <c r="BO11" s="18">
        <v>0</v>
      </c>
      <c r="BP11" s="17">
        <v>28</v>
      </c>
      <c r="BQ11" s="18">
        <v>8960</v>
      </c>
      <c r="BR11" s="17">
        <v>0</v>
      </c>
      <c r="BS11" s="18">
        <v>0</v>
      </c>
      <c r="BT11" s="17">
        <v>1260</v>
      </c>
      <c r="BU11" s="18">
        <v>0</v>
      </c>
      <c r="BV11" s="17">
        <v>0</v>
      </c>
      <c r="BW11" s="18">
        <v>0</v>
      </c>
      <c r="BX11" s="17">
        <v>0</v>
      </c>
      <c r="BY11" s="18">
        <v>0</v>
      </c>
      <c r="BZ11" s="17">
        <v>0</v>
      </c>
      <c r="CA11" s="18">
        <v>1680</v>
      </c>
      <c r="CB11" s="17">
        <v>0</v>
      </c>
      <c r="CC11" s="18">
        <v>0</v>
      </c>
      <c r="CD11" s="17">
        <v>0</v>
      </c>
      <c r="CE11" s="18">
        <v>0</v>
      </c>
      <c r="CF11" s="17">
        <v>0</v>
      </c>
      <c r="CG11" s="40">
        <v>0</v>
      </c>
      <c r="CH11" s="19">
        <f>B11+D11+F11+H11+J11+L11+N11+P11+R11+T11+V11+X11+Z11+AB11+AD11+AF11+AH11+AJ11+AL11+AN11+AP11+AR11+AT11+AV11+AX11+AZ11+BB11+BD11+BF11+BH11+BJ11+BL11+BN11+BP11+BR11+BT11+BV11+BX11+BZ11+CB11+CD11+CF11</f>
        <v>38304</v>
      </c>
      <c r="CI11" s="20">
        <f>C11+E11+G11+I11+K11+M11+O11+Q11+S11+U11+W11+Y11+AA11+AC11+AE11+AG11+AI11+AK11+AM11+AO11+AQ11+AS11+AU11+AW11+AY11+BA11+BC11+BE11+BG11+BI11+BK11+BM11+BO11+BQ11+BS11+BU11+BW11+BY11+CA11+CC11+CE11+CG11</f>
        <v>1518580</v>
      </c>
      <c r="CJ11" s="21"/>
      <c r="CK11" s="24">
        <f>B11*B$6+D11*D$6+F11*F$6+H11*H$6+J11*J$6+L11*L$6+N11*N$6+P11*P$6+R11*R$6+T11*T$6+V11*V$6+X11*X$6+Z11*Z$6+AB11*AB$6+AD11*$AE$6+AF11*AF$6+AH11*AH$6+AJ11*AJ$6+AL11*AL$6+AN11*AN$6+AP11*AP$6+AR11*AR$6+AT11*AT$6+AV11*AV$6+AX11*AX$6+AZ11*AZ$6+BB11*BB$6+BD11*BD$6+BF11*BF$6+BH11*BH$6+BJ11*BJ$6+BL11*BL$6+BN11*BN$6+BP11*BP$6+BR11*BR$6+BT11*BT$6+BV11*BV$6+BX11*BX$6+BZ11*BZ$6+CB11*CB$6+CD11*CD$6+CF11*CF$6</f>
        <v>32844</v>
      </c>
      <c r="CL11" s="25">
        <f>C11*C$6+E11*E$6+G11*G$6+I11*I$6+K11*K$6+M11*M$6+O11*O$6+Q11*Q$6+S11*S$6+U11*U$6+W11*W$6+Y11*Y$6+AA11*AA$6+AC11*AC$6+AE11*$AE$6+AG11*AG$6+AI11*AI$6+AK11*AK$6+AM11*AM$6+AO11*AO$6+AQ11*AQ$6+AS11*AS$6+AU11*AU$6+AW11*AW$6+AY11*AY$6+BA11*BA$6+BC11*BC$6+BE11*BE$6+BG11*BG$6+BI11*BI$6+BK11*BK$6+BM11*BM$6+BO11*BO$6+BQ11*BQ$6+BS11*BS$6+BU11*BU$6+BW11*BW$6+BY11*BY$6+CA11*CA$6+CC11*CC$6+CE11*CE$6+CG11*CG$6</f>
        <v>414400</v>
      </c>
      <c r="CM11" s="21"/>
      <c r="CN11" s="19">
        <f>CH11-CK11</f>
        <v>5460</v>
      </c>
      <c r="CO11" s="43">
        <f>CI11-CL11</f>
        <v>1104180</v>
      </c>
    </row>
    <row r="12" spans="1:96" x14ac:dyDescent="0.25">
      <c r="A12" s="14">
        <v>36981</v>
      </c>
      <c r="B12" s="17">
        <v>0</v>
      </c>
      <c r="C12" s="18">
        <v>10695</v>
      </c>
      <c r="D12" s="17">
        <v>0</v>
      </c>
      <c r="E12" s="18">
        <v>3875</v>
      </c>
      <c r="F12" s="17">
        <v>0</v>
      </c>
      <c r="G12" s="18">
        <v>29760</v>
      </c>
      <c r="H12" s="17">
        <v>0</v>
      </c>
      <c r="I12" s="18">
        <v>58590</v>
      </c>
      <c r="J12" s="17">
        <v>0</v>
      </c>
      <c r="K12" s="18">
        <v>4340</v>
      </c>
      <c r="L12" s="17">
        <v>0</v>
      </c>
      <c r="M12" s="18">
        <v>76725</v>
      </c>
      <c r="N12" s="17">
        <v>0</v>
      </c>
      <c r="O12" s="18">
        <v>148800</v>
      </c>
      <c r="P12" s="17">
        <v>0</v>
      </c>
      <c r="Q12" s="18">
        <v>170500</v>
      </c>
      <c r="R12" s="17">
        <v>0</v>
      </c>
      <c r="S12" s="18">
        <v>66185</v>
      </c>
      <c r="T12" s="17">
        <v>1395</v>
      </c>
      <c r="U12" s="18">
        <v>73625</v>
      </c>
      <c r="V12" s="17">
        <v>620</v>
      </c>
      <c r="W12" s="18">
        <v>66650</v>
      </c>
      <c r="X12" s="17">
        <v>0</v>
      </c>
      <c r="Y12" s="18">
        <v>75950</v>
      </c>
      <c r="Z12" s="17">
        <v>23405</v>
      </c>
      <c r="AA12" s="18">
        <v>4030</v>
      </c>
      <c r="AB12" s="17">
        <v>465</v>
      </c>
      <c r="AC12" s="18">
        <v>117645</v>
      </c>
      <c r="AD12" s="17">
        <v>0</v>
      </c>
      <c r="AE12" s="18">
        <v>43865</v>
      </c>
      <c r="AF12" s="17">
        <v>62</v>
      </c>
      <c r="AG12" s="18">
        <v>104625</v>
      </c>
      <c r="AH12" s="17">
        <v>0</v>
      </c>
      <c r="AI12" s="18">
        <v>43710</v>
      </c>
      <c r="AJ12" s="17">
        <v>1395</v>
      </c>
      <c r="AK12" s="18">
        <v>30380</v>
      </c>
      <c r="AL12" s="17">
        <v>0</v>
      </c>
      <c r="AM12" s="18">
        <v>49135</v>
      </c>
      <c r="AN12" s="17">
        <v>620</v>
      </c>
      <c r="AO12" s="18">
        <v>37510</v>
      </c>
      <c r="AP12" s="17">
        <v>5115</v>
      </c>
      <c r="AQ12" s="18">
        <v>18445</v>
      </c>
      <c r="AR12" s="17">
        <v>0</v>
      </c>
      <c r="AS12" s="18">
        <v>30535</v>
      </c>
      <c r="AT12" s="17">
        <v>93</v>
      </c>
      <c r="AU12" s="18">
        <v>20460</v>
      </c>
      <c r="AV12" s="17">
        <v>0</v>
      </c>
      <c r="AW12" s="18">
        <v>26815</v>
      </c>
      <c r="AX12" s="17">
        <v>31</v>
      </c>
      <c r="AY12" s="18">
        <v>20615</v>
      </c>
      <c r="AZ12" s="17">
        <v>0</v>
      </c>
      <c r="BA12" s="18">
        <v>32705</v>
      </c>
      <c r="BB12" s="17">
        <v>0</v>
      </c>
      <c r="BC12" s="18">
        <v>15500</v>
      </c>
      <c r="BD12" s="17">
        <v>0</v>
      </c>
      <c r="BE12" s="18">
        <v>16740</v>
      </c>
      <c r="BF12" s="17">
        <v>62</v>
      </c>
      <c r="BG12" s="18">
        <v>14570</v>
      </c>
      <c r="BH12" s="17">
        <v>0</v>
      </c>
      <c r="BI12" s="18">
        <v>10385</v>
      </c>
      <c r="BJ12" s="17">
        <v>0</v>
      </c>
      <c r="BK12" s="18">
        <v>16120</v>
      </c>
      <c r="BL12" s="17">
        <v>1705</v>
      </c>
      <c r="BM12" s="18">
        <v>2480</v>
      </c>
      <c r="BN12" s="17">
        <v>0</v>
      </c>
      <c r="BO12" s="18">
        <v>0</v>
      </c>
      <c r="BP12" s="17">
        <v>31</v>
      </c>
      <c r="BQ12" s="18">
        <v>8835</v>
      </c>
      <c r="BR12" s="17">
        <v>0</v>
      </c>
      <c r="BS12" s="18">
        <v>0</v>
      </c>
      <c r="BT12" s="17">
        <v>1240</v>
      </c>
      <c r="BU12" s="18">
        <v>0</v>
      </c>
      <c r="BV12" s="17">
        <v>0</v>
      </c>
      <c r="BW12" s="18">
        <v>0</v>
      </c>
      <c r="BX12" s="17">
        <v>0</v>
      </c>
      <c r="BY12" s="18">
        <v>0</v>
      </c>
      <c r="BZ12" s="17">
        <v>0</v>
      </c>
      <c r="CA12" s="18">
        <v>1705</v>
      </c>
      <c r="CB12" s="17">
        <v>0</v>
      </c>
      <c r="CC12" s="18">
        <v>0</v>
      </c>
      <c r="CD12" s="17">
        <v>0</v>
      </c>
      <c r="CE12" s="18">
        <v>0</v>
      </c>
      <c r="CF12" s="17">
        <v>0</v>
      </c>
      <c r="CG12" s="40">
        <v>0</v>
      </c>
      <c r="CH12" s="22">
        <f t="shared" ref="CH12:CH70" si="0">B12+D12+F12+H12+J12+L12+N12+P12+R12+T12+V12+X12+Z12+AB12+AD12+AF12+AH12+AJ12+AL12+AN12+AP12+AR12+AT12+AV12+AX12+AZ12+BB12+BD12+BF12+BH12+BJ12+BL12+BN12+BP12+BR12+BT12+BV12+BX12+BZ12+CB12+CD12+CF12</f>
        <v>36239</v>
      </c>
      <c r="CI12" s="23">
        <f t="shared" ref="CI12:CI70" si="1">C12+E12+G12+I12+K12+M12+O12+Q12+S12+U12+W12+Y12+AA12+AC12+AE12+AG12+AI12+AK12+AM12+AO12+AQ12+AS12+AU12+AW12+AY12+BA12+BC12+BE12+BG12+BI12+BK12+BM12+BO12+BQ12+BS12+BU12+BW12+BY12+CA12+CC12+CE12+CG12</f>
        <v>1452505</v>
      </c>
      <c r="CJ12" s="21"/>
      <c r="CK12" s="24">
        <f>B12*B$6+D12*D$6+F12*F$6+H12*H$6+J12*J$6+L12*L$6+N12*N$6+P12*P$6+R12*R$6+T12*T$6+V12*V$6+X12*X$6+Z12*Z$6+AB12*AB$6+AD12*$AE$6+AF12*AF$6+AH12*AH$6+AJ12*AJ$6+AL12*AL$6+AN12*AN$6+AP12*AP$6+AR12*AR$6+AT12*AT$6+AV12*AV$6+AX12*AX$6+AZ12*AZ$6+BB12*BB$6+BD12*BD$6+BF12*BF$6+BH12*BH$6+BJ12*BJ$6+BL12*BL$6+BN12*BN$6+BP12*BP$6+BR12*BR$6+BT12*BT$6+BV12*BV$6+BX12*BX$6+BZ12*BZ$6+CB12*CB$6+CD12*CD$6+CF12*CF$6</f>
        <v>31124</v>
      </c>
      <c r="CL12" s="25">
        <f>C12*C$6+E12*E$6+G12*G$6+I12*I$6+K12*K$6+M12*M$6+O12*O$6+Q12*Q$6+S12*S$6+U12*U$6+W12*W$6+Y12*Y$6+AA12*AA$6+AC12*AC$6+AE12*$AE$6+AG12*AG$6+AI12*AI$6+AK12*AK$6+AM12*AM$6+AO12*AO$6+AQ12*AQ$6+AS12*AS$6+AU12*AU$6+AW12*AW$6+AY12*AY$6+BA12*BA$6+BC12*BC$6+BE12*BE$6+BG12*BG$6+BI12*BI$6+BK12*BK$6+BM12*BM$6+BO12*BO$6+BQ12*BQ$6+BS12*BS$6+BU12*BU$6+BW12*BW$6+BY12*BY$6+CA12*CA$6+CC12*CC$6+CE12*CE$6+CG12*CG$6</f>
        <v>397885</v>
      </c>
      <c r="CM12" s="21"/>
      <c r="CN12" s="22">
        <f t="shared" ref="CN12:CN70" si="2">CH12-CK12</f>
        <v>5115</v>
      </c>
      <c r="CO12" s="44">
        <f t="shared" ref="CO12:CO70" si="3">CI12-CL12</f>
        <v>1054620</v>
      </c>
    </row>
    <row r="13" spans="1:96" x14ac:dyDescent="0.25">
      <c r="A13" s="14">
        <v>37011</v>
      </c>
      <c r="B13" s="17">
        <v>0</v>
      </c>
      <c r="C13" s="18">
        <v>8400</v>
      </c>
      <c r="D13" s="17">
        <v>0</v>
      </c>
      <c r="E13" s="18">
        <v>3150</v>
      </c>
      <c r="F13" s="17">
        <v>0</v>
      </c>
      <c r="G13" s="18">
        <v>20550</v>
      </c>
      <c r="H13" s="17">
        <v>0</v>
      </c>
      <c r="I13" s="18">
        <v>48750</v>
      </c>
      <c r="J13" s="17">
        <v>0</v>
      </c>
      <c r="K13" s="18">
        <v>3300</v>
      </c>
      <c r="L13" s="17">
        <v>0</v>
      </c>
      <c r="M13" s="18">
        <v>51900</v>
      </c>
      <c r="N13" s="17">
        <v>0</v>
      </c>
      <c r="O13" s="18">
        <v>143550</v>
      </c>
      <c r="P13" s="17">
        <v>0</v>
      </c>
      <c r="Q13" s="18">
        <v>168000</v>
      </c>
      <c r="R13" s="17">
        <v>0</v>
      </c>
      <c r="S13" s="18">
        <v>65400</v>
      </c>
      <c r="T13" s="17">
        <v>1350</v>
      </c>
      <c r="U13" s="18">
        <v>72450</v>
      </c>
      <c r="V13" s="17">
        <v>600</v>
      </c>
      <c r="W13" s="18">
        <v>65850</v>
      </c>
      <c r="X13" s="17">
        <v>0</v>
      </c>
      <c r="Y13" s="18">
        <v>74700</v>
      </c>
      <c r="Z13" s="17">
        <v>22050</v>
      </c>
      <c r="AA13" s="18">
        <v>3750</v>
      </c>
      <c r="AB13" s="17">
        <v>300</v>
      </c>
      <c r="AC13" s="18">
        <v>109950</v>
      </c>
      <c r="AD13" s="17">
        <v>0</v>
      </c>
      <c r="AE13" s="18">
        <v>43350</v>
      </c>
      <c r="AF13" s="17">
        <v>60</v>
      </c>
      <c r="AG13" s="18">
        <v>100500</v>
      </c>
      <c r="AH13" s="17">
        <v>0</v>
      </c>
      <c r="AI13" s="18">
        <v>43200</v>
      </c>
      <c r="AJ13" s="17">
        <v>1350</v>
      </c>
      <c r="AK13" s="18">
        <v>30000</v>
      </c>
      <c r="AL13" s="17">
        <v>0</v>
      </c>
      <c r="AM13" s="18">
        <v>47400</v>
      </c>
      <c r="AN13" s="17">
        <v>600</v>
      </c>
      <c r="AO13" s="18">
        <v>36450</v>
      </c>
      <c r="AP13" s="17">
        <v>4800</v>
      </c>
      <c r="AQ13" s="18">
        <v>17850</v>
      </c>
      <c r="AR13" s="17">
        <v>0</v>
      </c>
      <c r="AS13" s="18">
        <v>29400</v>
      </c>
      <c r="AT13" s="17">
        <v>90</v>
      </c>
      <c r="AU13" s="18">
        <v>19950</v>
      </c>
      <c r="AV13" s="17">
        <v>0</v>
      </c>
      <c r="AW13" s="18">
        <v>25950</v>
      </c>
      <c r="AX13" s="17">
        <v>30</v>
      </c>
      <c r="AY13" s="18">
        <v>20250</v>
      </c>
      <c r="AZ13" s="17">
        <v>0</v>
      </c>
      <c r="BA13" s="18">
        <v>31350</v>
      </c>
      <c r="BB13" s="17">
        <v>0</v>
      </c>
      <c r="BC13" s="18">
        <v>15000</v>
      </c>
      <c r="BD13" s="17">
        <v>0</v>
      </c>
      <c r="BE13" s="18">
        <v>16200</v>
      </c>
      <c r="BF13" s="17">
        <v>60</v>
      </c>
      <c r="BG13" s="18">
        <v>13950</v>
      </c>
      <c r="BH13" s="17">
        <v>0</v>
      </c>
      <c r="BI13" s="18">
        <v>10350</v>
      </c>
      <c r="BJ13" s="17">
        <v>0</v>
      </c>
      <c r="BK13" s="18">
        <v>15000</v>
      </c>
      <c r="BL13" s="17">
        <v>1650</v>
      </c>
      <c r="BM13" s="18">
        <v>2400</v>
      </c>
      <c r="BN13" s="17">
        <v>0</v>
      </c>
      <c r="BO13" s="18">
        <v>8100</v>
      </c>
      <c r="BP13" s="17">
        <v>30</v>
      </c>
      <c r="BQ13" s="18">
        <v>8700</v>
      </c>
      <c r="BR13" s="17">
        <v>0</v>
      </c>
      <c r="BS13" s="18">
        <v>0</v>
      </c>
      <c r="BT13" s="17">
        <v>1200</v>
      </c>
      <c r="BU13" s="18">
        <v>0</v>
      </c>
      <c r="BV13" s="17">
        <v>0</v>
      </c>
      <c r="BW13" s="18">
        <v>0</v>
      </c>
      <c r="BX13" s="17">
        <v>0</v>
      </c>
      <c r="BY13" s="18">
        <v>0</v>
      </c>
      <c r="BZ13" s="17">
        <v>0</v>
      </c>
      <c r="CA13" s="18">
        <v>1650</v>
      </c>
      <c r="CB13" s="17">
        <v>0</v>
      </c>
      <c r="CC13" s="18">
        <v>0</v>
      </c>
      <c r="CD13" s="17">
        <v>0</v>
      </c>
      <c r="CE13" s="18">
        <v>0</v>
      </c>
      <c r="CF13" s="17">
        <v>0</v>
      </c>
      <c r="CG13" s="40">
        <v>0</v>
      </c>
      <c r="CH13" s="22">
        <f t="shared" si="0"/>
        <v>34170</v>
      </c>
      <c r="CI13" s="23">
        <f t="shared" si="1"/>
        <v>1376700</v>
      </c>
      <c r="CJ13" s="21"/>
      <c r="CK13" s="24">
        <f t="shared" ref="CK13:CK70" si="4">B13*B$6+D13*D$6+F13*F$6+H13*H$6+J13*J$6+L13*L$6+N13*N$6+P13*P$6+R13*R$6+T13*T$6+V13*V$6+X13*X$6+Z13*Z$6+AB13*AB$6+AD13*$AE$6+AF13*AF$6+AH13*AH$6+AJ13*AJ$6+AL13*AL$6+AN13*AN$6+AP13*AP$6+AR13*AR$6+AT13*AT$6+AV13*AV$6+AX13*AX$6+AZ13*AZ$6+BB13*BB$6+BD13*BD$6+BF13*BF$6+BH13*BH$6+BJ13*BJ$6+BL13*BL$6+BN13*BN$6+BP13*BP$6+BR13*BR$6+BT13*BT$6+BV13*BV$6+BX13*BX$6+BZ13*BZ$6+CB13*CB$6+CD13*CD$6+CF13*CF$6</f>
        <v>29370</v>
      </c>
      <c r="CL13" s="25">
        <f t="shared" ref="CL13:CL70" si="5">C13*C$6+E13*E$6+G13*G$6+I13*I$6+K13*K$6+M13*M$6+O13*O$6+Q13*Q$6+S13*S$6+U13*U$6+W13*W$6+Y13*Y$6+AA13*AA$6+AC13*AC$6+AE13*$AE$6+AG13*AG$6+AI13*AI$6+AK13*AK$6+AM13*AM$6+AO13*AO$6+AQ13*AQ$6+AS13*AS$6+AU13*AU$6+AW13*AW$6+AY13*AY$6+BA13*BA$6+BC13*BC$6+BE13*BE$6+BG13*BG$6+BI13*BI$6+BK13*BK$6+BM13*BM$6+BO13*BO$6+BQ13*BQ$6+BS13*BS$6+BU13*BU$6+BW13*BW$6+BY13*BY$6+CA13*CA$6+CC13*CC$6+CE13*CE$6+CG13*CG$6</f>
        <v>364800</v>
      </c>
      <c r="CM13" s="21"/>
      <c r="CN13" s="22">
        <f t="shared" si="2"/>
        <v>4800</v>
      </c>
      <c r="CO13" s="44">
        <f t="shared" si="3"/>
        <v>1011900</v>
      </c>
      <c r="CP13" s="26"/>
    </row>
    <row r="14" spans="1:96" x14ac:dyDescent="0.25">
      <c r="A14" s="14">
        <v>37042</v>
      </c>
      <c r="B14" s="17">
        <v>0</v>
      </c>
      <c r="C14" s="18">
        <v>28210</v>
      </c>
      <c r="D14" s="17">
        <v>0</v>
      </c>
      <c r="E14" s="18">
        <v>2635</v>
      </c>
      <c r="F14" s="17">
        <v>0</v>
      </c>
      <c r="G14" s="18">
        <v>13640</v>
      </c>
      <c r="H14" s="17">
        <v>0</v>
      </c>
      <c r="I14" s="18">
        <v>31155</v>
      </c>
      <c r="J14" s="17">
        <v>0</v>
      </c>
      <c r="K14" s="18">
        <v>4340</v>
      </c>
      <c r="L14" s="17">
        <v>0</v>
      </c>
      <c r="M14" s="18">
        <v>37510</v>
      </c>
      <c r="N14" s="17">
        <v>0</v>
      </c>
      <c r="O14" s="18">
        <v>132370</v>
      </c>
      <c r="P14" s="17">
        <v>0</v>
      </c>
      <c r="Q14" s="18">
        <v>165385</v>
      </c>
      <c r="R14" s="17">
        <v>0</v>
      </c>
      <c r="S14" s="18">
        <v>64635</v>
      </c>
      <c r="T14" s="17">
        <v>1240</v>
      </c>
      <c r="U14" s="18">
        <v>71455</v>
      </c>
      <c r="V14" s="17">
        <v>620</v>
      </c>
      <c r="W14" s="18">
        <v>64945</v>
      </c>
      <c r="X14" s="17">
        <v>0</v>
      </c>
      <c r="Y14" s="18">
        <v>73470</v>
      </c>
      <c r="Z14" s="17">
        <v>20770</v>
      </c>
      <c r="AA14" s="18">
        <v>3410</v>
      </c>
      <c r="AB14" s="17">
        <v>310</v>
      </c>
      <c r="AC14" s="18">
        <v>102765</v>
      </c>
      <c r="AD14" s="17">
        <v>0</v>
      </c>
      <c r="AE14" s="18">
        <v>42935</v>
      </c>
      <c r="AF14" s="17">
        <v>62</v>
      </c>
      <c r="AG14" s="18">
        <v>96255</v>
      </c>
      <c r="AH14" s="17">
        <v>0</v>
      </c>
      <c r="AI14" s="18">
        <v>42625</v>
      </c>
      <c r="AJ14" s="17">
        <v>1240</v>
      </c>
      <c r="AK14" s="18">
        <v>29605</v>
      </c>
      <c r="AL14" s="17">
        <v>0</v>
      </c>
      <c r="AM14" s="18">
        <v>45725</v>
      </c>
      <c r="AN14" s="17">
        <v>620</v>
      </c>
      <c r="AO14" s="18">
        <v>35185</v>
      </c>
      <c r="AP14" s="17">
        <v>4650</v>
      </c>
      <c r="AQ14" s="18">
        <v>17205</v>
      </c>
      <c r="AR14" s="17">
        <v>0</v>
      </c>
      <c r="AS14" s="18">
        <v>28365</v>
      </c>
      <c r="AT14" s="17">
        <v>93</v>
      </c>
      <c r="AU14" s="18">
        <v>19530</v>
      </c>
      <c r="AV14" s="17">
        <v>0</v>
      </c>
      <c r="AW14" s="18">
        <v>25265</v>
      </c>
      <c r="AX14" s="17">
        <v>31</v>
      </c>
      <c r="AY14" s="18">
        <v>19840</v>
      </c>
      <c r="AZ14" s="17">
        <v>0</v>
      </c>
      <c r="BA14" s="18">
        <v>30070</v>
      </c>
      <c r="BB14" s="17">
        <v>0</v>
      </c>
      <c r="BC14" s="18">
        <v>14725</v>
      </c>
      <c r="BD14" s="17">
        <v>0</v>
      </c>
      <c r="BE14" s="18">
        <v>15655</v>
      </c>
      <c r="BF14" s="17">
        <v>62</v>
      </c>
      <c r="BG14" s="18">
        <v>13485</v>
      </c>
      <c r="BH14" s="17">
        <v>0</v>
      </c>
      <c r="BI14" s="18">
        <v>10075</v>
      </c>
      <c r="BJ14" s="17">
        <v>0</v>
      </c>
      <c r="BK14" s="18">
        <v>14105</v>
      </c>
      <c r="BL14" s="17">
        <v>1705</v>
      </c>
      <c r="BM14" s="18">
        <v>2170</v>
      </c>
      <c r="BN14" s="17">
        <v>0</v>
      </c>
      <c r="BO14" s="18">
        <v>7750</v>
      </c>
      <c r="BP14" s="17">
        <v>31</v>
      </c>
      <c r="BQ14" s="18">
        <v>8525</v>
      </c>
      <c r="BR14" s="17">
        <v>0</v>
      </c>
      <c r="BS14" s="18">
        <v>0</v>
      </c>
      <c r="BT14" s="17">
        <v>1240</v>
      </c>
      <c r="BU14" s="18">
        <v>0</v>
      </c>
      <c r="BV14" s="17">
        <v>0</v>
      </c>
      <c r="BW14" s="18">
        <v>0</v>
      </c>
      <c r="BX14" s="17">
        <v>0</v>
      </c>
      <c r="BY14" s="18">
        <v>0</v>
      </c>
      <c r="BZ14" s="17">
        <v>0</v>
      </c>
      <c r="CA14" s="18">
        <v>1550</v>
      </c>
      <c r="CB14" s="17">
        <v>0</v>
      </c>
      <c r="CC14" s="18">
        <v>0</v>
      </c>
      <c r="CD14" s="17">
        <v>0</v>
      </c>
      <c r="CE14" s="18">
        <v>0</v>
      </c>
      <c r="CF14" s="17">
        <v>0</v>
      </c>
      <c r="CG14" s="40">
        <v>0</v>
      </c>
      <c r="CH14" s="46">
        <f t="shared" si="0"/>
        <v>32674</v>
      </c>
      <c r="CI14" s="48">
        <f t="shared" si="1"/>
        <v>1316570</v>
      </c>
      <c r="CJ14" s="21"/>
      <c r="CK14" s="24">
        <f t="shared" si="4"/>
        <v>28024</v>
      </c>
      <c r="CL14" s="25">
        <f t="shared" si="5"/>
        <v>345185</v>
      </c>
      <c r="CM14" s="21"/>
      <c r="CN14" s="22">
        <f t="shared" si="2"/>
        <v>4650</v>
      </c>
      <c r="CO14" s="44">
        <f t="shared" si="3"/>
        <v>971385</v>
      </c>
      <c r="CP14" s="26"/>
      <c r="CR14" s="27"/>
    </row>
    <row r="15" spans="1:96" x14ac:dyDescent="0.25">
      <c r="A15" s="14">
        <v>37072</v>
      </c>
      <c r="B15" s="17">
        <v>0</v>
      </c>
      <c r="C15" s="18">
        <v>48750</v>
      </c>
      <c r="D15" s="17">
        <v>0</v>
      </c>
      <c r="E15" s="18">
        <v>300</v>
      </c>
      <c r="F15" s="17">
        <v>0</v>
      </c>
      <c r="G15" s="18">
        <v>9150</v>
      </c>
      <c r="H15" s="17">
        <v>0</v>
      </c>
      <c r="I15" s="18">
        <v>47250</v>
      </c>
      <c r="J15" s="17">
        <v>0</v>
      </c>
      <c r="K15" s="18">
        <v>3750</v>
      </c>
      <c r="L15" s="17">
        <v>0</v>
      </c>
      <c r="M15" s="18">
        <v>25050</v>
      </c>
      <c r="N15" s="17">
        <v>0</v>
      </c>
      <c r="O15" s="18">
        <v>95700</v>
      </c>
      <c r="P15" s="17">
        <v>0</v>
      </c>
      <c r="Q15" s="18">
        <v>162900</v>
      </c>
      <c r="R15" s="17">
        <v>0</v>
      </c>
      <c r="S15" s="18">
        <v>63900</v>
      </c>
      <c r="T15" s="17">
        <v>1200</v>
      </c>
      <c r="U15" s="18">
        <v>70350</v>
      </c>
      <c r="V15" s="17">
        <v>600</v>
      </c>
      <c r="W15" s="18">
        <v>64200</v>
      </c>
      <c r="X15" s="17">
        <v>0</v>
      </c>
      <c r="Y15" s="18">
        <v>72300</v>
      </c>
      <c r="Z15" s="17">
        <v>19650</v>
      </c>
      <c r="AA15" s="18">
        <v>3150</v>
      </c>
      <c r="AB15" s="17">
        <v>300</v>
      </c>
      <c r="AC15" s="18">
        <v>96000</v>
      </c>
      <c r="AD15" s="17">
        <v>0</v>
      </c>
      <c r="AE15" s="18">
        <v>42450</v>
      </c>
      <c r="AF15" s="17">
        <v>60</v>
      </c>
      <c r="AG15" s="18">
        <v>91950</v>
      </c>
      <c r="AH15" s="17">
        <v>0</v>
      </c>
      <c r="AI15" s="18">
        <v>42150</v>
      </c>
      <c r="AJ15" s="17">
        <v>1350</v>
      </c>
      <c r="AK15" s="18">
        <v>29100</v>
      </c>
      <c r="AL15" s="17">
        <v>0</v>
      </c>
      <c r="AM15" s="18">
        <v>44250</v>
      </c>
      <c r="AN15" s="17">
        <v>600</v>
      </c>
      <c r="AO15" s="18">
        <v>34200</v>
      </c>
      <c r="AP15" s="17">
        <v>4350</v>
      </c>
      <c r="AQ15" s="18">
        <v>16650</v>
      </c>
      <c r="AR15" s="17">
        <v>0</v>
      </c>
      <c r="AS15" s="18">
        <v>27300</v>
      </c>
      <c r="AT15" s="17">
        <v>90</v>
      </c>
      <c r="AU15" s="18">
        <v>19050</v>
      </c>
      <c r="AV15" s="17">
        <v>0</v>
      </c>
      <c r="AW15" s="18">
        <v>24450</v>
      </c>
      <c r="AX15" s="17">
        <v>30</v>
      </c>
      <c r="AY15" s="18">
        <v>19500</v>
      </c>
      <c r="AZ15" s="17">
        <v>0</v>
      </c>
      <c r="BA15" s="18">
        <v>28950</v>
      </c>
      <c r="BB15" s="17">
        <v>0</v>
      </c>
      <c r="BC15" s="18">
        <v>14250</v>
      </c>
      <c r="BD15" s="17">
        <v>0</v>
      </c>
      <c r="BE15" s="18">
        <v>15000</v>
      </c>
      <c r="BF15" s="17">
        <v>60</v>
      </c>
      <c r="BG15" s="18">
        <v>13050</v>
      </c>
      <c r="BH15" s="17">
        <v>0</v>
      </c>
      <c r="BI15" s="18">
        <v>10050</v>
      </c>
      <c r="BJ15" s="17">
        <v>0</v>
      </c>
      <c r="BK15" s="18">
        <v>13050</v>
      </c>
      <c r="BL15" s="17">
        <v>1650</v>
      </c>
      <c r="BM15" s="18">
        <v>2100</v>
      </c>
      <c r="BN15" s="17">
        <v>0</v>
      </c>
      <c r="BO15" s="18">
        <v>7350</v>
      </c>
      <c r="BP15" s="17">
        <v>30</v>
      </c>
      <c r="BQ15" s="18">
        <v>8400</v>
      </c>
      <c r="BR15" s="17">
        <v>0</v>
      </c>
      <c r="BS15" s="18">
        <v>0</v>
      </c>
      <c r="BT15" s="17">
        <v>1200</v>
      </c>
      <c r="BU15" s="18">
        <v>0</v>
      </c>
      <c r="BV15" s="17">
        <v>0</v>
      </c>
      <c r="BW15" s="18">
        <v>0</v>
      </c>
      <c r="BX15" s="17">
        <v>0</v>
      </c>
      <c r="BY15" s="18">
        <v>0</v>
      </c>
      <c r="BZ15" s="17">
        <v>0</v>
      </c>
      <c r="CA15" s="18">
        <v>1500</v>
      </c>
      <c r="CB15" s="17">
        <v>0</v>
      </c>
      <c r="CC15" s="18">
        <v>0</v>
      </c>
      <c r="CD15" s="17">
        <v>0</v>
      </c>
      <c r="CE15" s="18">
        <v>0</v>
      </c>
      <c r="CF15" s="17">
        <v>0</v>
      </c>
      <c r="CG15" s="40">
        <v>0</v>
      </c>
      <c r="CH15" s="46">
        <f t="shared" si="0"/>
        <v>31170</v>
      </c>
      <c r="CI15" s="48">
        <f t="shared" si="1"/>
        <v>1267500</v>
      </c>
      <c r="CJ15" s="21"/>
      <c r="CK15" s="24">
        <f t="shared" si="4"/>
        <v>26820</v>
      </c>
      <c r="CL15" s="25">
        <f t="shared" si="5"/>
        <v>333600</v>
      </c>
      <c r="CM15" s="21"/>
      <c r="CN15" s="22">
        <f t="shared" si="2"/>
        <v>4350</v>
      </c>
      <c r="CO15" s="44">
        <f t="shared" si="3"/>
        <v>933900</v>
      </c>
      <c r="CP15" s="26"/>
      <c r="CR15" s="27"/>
    </row>
    <row r="16" spans="1:96" x14ac:dyDescent="0.25">
      <c r="A16" s="14">
        <v>37103</v>
      </c>
      <c r="B16" s="17">
        <v>0</v>
      </c>
      <c r="C16" s="18">
        <v>48670</v>
      </c>
      <c r="D16" s="17">
        <v>0</v>
      </c>
      <c r="E16" s="18">
        <v>0</v>
      </c>
      <c r="F16" s="17">
        <v>0</v>
      </c>
      <c r="G16" s="18">
        <v>6045</v>
      </c>
      <c r="H16" s="17">
        <v>0</v>
      </c>
      <c r="I16" s="18">
        <v>47275</v>
      </c>
      <c r="J16" s="17">
        <v>0</v>
      </c>
      <c r="K16" s="18">
        <v>71455</v>
      </c>
      <c r="L16" s="17">
        <v>0</v>
      </c>
      <c r="M16" s="18">
        <v>21235</v>
      </c>
      <c r="N16" s="17">
        <v>0</v>
      </c>
      <c r="O16" s="18">
        <v>56265</v>
      </c>
      <c r="P16" s="17">
        <v>0</v>
      </c>
      <c r="Q16" s="18">
        <v>160580</v>
      </c>
      <c r="R16" s="17">
        <v>0</v>
      </c>
      <c r="S16" s="18">
        <v>63085</v>
      </c>
      <c r="T16" s="17">
        <v>1085</v>
      </c>
      <c r="U16" s="18">
        <v>69285</v>
      </c>
      <c r="V16" s="17">
        <v>620</v>
      </c>
      <c r="W16" s="18">
        <v>63395</v>
      </c>
      <c r="X16" s="17">
        <v>0</v>
      </c>
      <c r="Y16" s="18">
        <v>70990</v>
      </c>
      <c r="Z16" s="17">
        <v>18445</v>
      </c>
      <c r="AA16" s="18">
        <v>2945</v>
      </c>
      <c r="AB16" s="17">
        <v>310</v>
      </c>
      <c r="AC16" s="18">
        <v>89745</v>
      </c>
      <c r="AD16" s="17">
        <v>0</v>
      </c>
      <c r="AE16" s="18">
        <v>42005</v>
      </c>
      <c r="AF16" s="17">
        <v>62</v>
      </c>
      <c r="AG16" s="18">
        <v>87730</v>
      </c>
      <c r="AH16" s="17">
        <v>0</v>
      </c>
      <c r="AI16" s="18">
        <v>41695</v>
      </c>
      <c r="AJ16" s="17">
        <v>1240</v>
      </c>
      <c r="AK16" s="18">
        <v>28675</v>
      </c>
      <c r="AL16" s="17">
        <v>0</v>
      </c>
      <c r="AM16" s="18">
        <v>42625</v>
      </c>
      <c r="AN16" s="17">
        <v>620</v>
      </c>
      <c r="AO16" s="18">
        <v>33170</v>
      </c>
      <c r="AP16" s="17">
        <v>4185</v>
      </c>
      <c r="AQ16" s="18">
        <v>16120</v>
      </c>
      <c r="AR16" s="17">
        <v>0</v>
      </c>
      <c r="AS16" s="18">
        <v>26350</v>
      </c>
      <c r="AT16" s="17">
        <v>93</v>
      </c>
      <c r="AU16" s="18">
        <v>18600</v>
      </c>
      <c r="AV16" s="17">
        <v>0</v>
      </c>
      <c r="AW16" s="18">
        <v>23870</v>
      </c>
      <c r="AX16" s="17">
        <v>31</v>
      </c>
      <c r="AY16" s="18">
        <v>19065</v>
      </c>
      <c r="AZ16" s="17">
        <v>0</v>
      </c>
      <c r="BA16" s="18">
        <v>27745</v>
      </c>
      <c r="BB16" s="17">
        <v>0</v>
      </c>
      <c r="BC16" s="18">
        <v>13950</v>
      </c>
      <c r="BD16" s="17">
        <v>0</v>
      </c>
      <c r="BE16" s="18">
        <v>14570</v>
      </c>
      <c r="BF16" s="17">
        <v>62</v>
      </c>
      <c r="BG16" s="18">
        <v>12555</v>
      </c>
      <c r="BH16" s="17">
        <v>0</v>
      </c>
      <c r="BI16" s="18">
        <v>9920</v>
      </c>
      <c r="BJ16" s="17">
        <v>0</v>
      </c>
      <c r="BK16" s="18">
        <v>12245</v>
      </c>
      <c r="BL16" s="17">
        <v>1550</v>
      </c>
      <c r="BM16" s="18">
        <v>1860</v>
      </c>
      <c r="BN16" s="17">
        <v>0</v>
      </c>
      <c r="BO16" s="18">
        <v>6975</v>
      </c>
      <c r="BP16" s="17">
        <v>31</v>
      </c>
      <c r="BQ16" s="18">
        <v>8370</v>
      </c>
      <c r="BR16" s="17">
        <v>0</v>
      </c>
      <c r="BS16" s="18">
        <v>0</v>
      </c>
      <c r="BT16" s="17">
        <v>1240</v>
      </c>
      <c r="BU16" s="18">
        <v>0</v>
      </c>
      <c r="BV16" s="17">
        <v>0</v>
      </c>
      <c r="BW16" s="18">
        <v>0</v>
      </c>
      <c r="BX16" s="17">
        <v>0</v>
      </c>
      <c r="BY16" s="18">
        <v>0</v>
      </c>
      <c r="BZ16" s="17">
        <v>0</v>
      </c>
      <c r="CA16" s="18">
        <v>1550</v>
      </c>
      <c r="CB16" s="17">
        <v>0</v>
      </c>
      <c r="CC16" s="18">
        <v>0</v>
      </c>
      <c r="CD16" s="17">
        <v>0</v>
      </c>
      <c r="CE16" s="18">
        <v>0</v>
      </c>
      <c r="CF16" s="17">
        <v>0</v>
      </c>
      <c r="CG16" s="40">
        <v>0</v>
      </c>
      <c r="CH16" s="46">
        <f t="shared" si="0"/>
        <v>29574</v>
      </c>
      <c r="CI16" s="48">
        <f t="shared" si="1"/>
        <v>1260615</v>
      </c>
      <c r="CJ16" s="21"/>
      <c r="CK16" s="24">
        <f t="shared" si="4"/>
        <v>25389</v>
      </c>
      <c r="CL16" s="25">
        <f t="shared" si="5"/>
        <v>354330</v>
      </c>
      <c r="CM16" s="21"/>
      <c r="CN16" s="22">
        <f t="shared" si="2"/>
        <v>4185</v>
      </c>
      <c r="CO16" s="44">
        <f t="shared" si="3"/>
        <v>906285</v>
      </c>
      <c r="CP16" s="26"/>
      <c r="CR16" s="27"/>
    </row>
    <row r="17" spans="1:96" x14ac:dyDescent="0.25">
      <c r="A17" s="14">
        <v>37134</v>
      </c>
      <c r="B17" s="17">
        <v>0</v>
      </c>
      <c r="C17" s="18">
        <v>47895</v>
      </c>
      <c r="D17" s="17">
        <v>0</v>
      </c>
      <c r="E17" s="18">
        <v>0</v>
      </c>
      <c r="F17" s="17">
        <v>0</v>
      </c>
      <c r="G17" s="18">
        <v>4650</v>
      </c>
      <c r="H17" s="17">
        <v>0</v>
      </c>
      <c r="I17" s="18">
        <v>46345</v>
      </c>
      <c r="J17" s="17">
        <v>0</v>
      </c>
      <c r="K17" s="18">
        <v>209250</v>
      </c>
      <c r="L17" s="17">
        <v>0</v>
      </c>
      <c r="M17" s="18">
        <v>28830</v>
      </c>
      <c r="N17" s="17">
        <v>0</v>
      </c>
      <c r="O17" s="18">
        <v>41850</v>
      </c>
      <c r="P17" s="17">
        <v>0</v>
      </c>
      <c r="Q17" s="18">
        <v>158100</v>
      </c>
      <c r="R17" s="17">
        <v>0</v>
      </c>
      <c r="S17" s="18">
        <v>62310</v>
      </c>
      <c r="T17" s="17">
        <v>1085</v>
      </c>
      <c r="U17" s="18">
        <v>68355</v>
      </c>
      <c r="V17" s="17">
        <v>620</v>
      </c>
      <c r="W17" s="18">
        <v>62620</v>
      </c>
      <c r="X17" s="17">
        <v>0</v>
      </c>
      <c r="Y17" s="18">
        <v>69905</v>
      </c>
      <c r="Z17" s="17">
        <v>17360</v>
      </c>
      <c r="AA17" s="18">
        <v>2635</v>
      </c>
      <c r="AB17" s="17">
        <v>310</v>
      </c>
      <c r="AC17" s="18">
        <v>83855</v>
      </c>
      <c r="AD17" s="17">
        <v>0</v>
      </c>
      <c r="AE17" s="18">
        <v>41540</v>
      </c>
      <c r="AF17" s="17">
        <v>62</v>
      </c>
      <c r="AG17" s="18">
        <v>83545</v>
      </c>
      <c r="AH17" s="17">
        <v>0</v>
      </c>
      <c r="AI17" s="18">
        <v>41230</v>
      </c>
      <c r="AJ17" s="17">
        <v>1240</v>
      </c>
      <c r="AK17" s="18">
        <v>28210</v>
      </c>
      <c r="AL17" s="17">
        <v>0</v>
      </c>
      <c r="AM17" s="18">
        <v>41230</v>
      </c>
      <c r="AN17" s="17">
        <v>620</v>
      </c>
      <c r="AO17" s="18">
        <v>32085</v>
      </c>
      <c r="AP17" s="17">
        <v>3875</v>
      </c>
      <c r="AQ17" s="18">
        <v>15655</v>
      </c>
      <c r="AR17" s="17">
        <v>0</v>
      </c>
      <c r="AS17" s="18">
        <v>25420</v>
      </c>
      <c r="AT17" s="17">
        <v>93</v>
      </c>
      <c r="AU17" s="18">
        <v>18290</v>
      </c>
      <c r="AV17" s="17">
        <v>0</v>
      </c>
      <c r="AW17" s="18">
        <v>23095</v>
      </c>
      <c r="AX17" s="17">
        <v>31</v>
      </c>
      <c r="AY17" s="18">
        <v>18755</v>
      </c>
      <c r="AZ17" s="17">
        <v>0</v>
      </c>
      <c r="BA17" s="18">
        <v>26660</v>
      </c>
      <c r="BB17" s="17">
        <v>0</v>
      </c>
      <c r="BC17" s="18">
        <v>13640</v>
      </c>
      <c r="BD17" s="17">
        <v>0</v>
      </c>
      <c r="BE17" s="18">
        <v>14105</v>
      </c>
      <c r="BF17" s="17">
        <v>62</v>
      </c>
      <c r="BG17" s="18">
        <v>12090</v>
      </c>
      <c r="BH17" s="17">
        <v>0</v>
      </c>
      <c r="BI17" s="18">
        <v>9765</v>
      </c>
      <c r="BJ17" s="17">
        <v>0</v>
      </c>
      <c r="BK17" s="18">
        <v>11470</v>
      </c>
      <c r="BL17" s="17">
        <v>1550</v>
      </c>
      <c r="BM17" s="18">
        <v>1705</v>
      </c>
      <c r="BN17" s="17">
        <v>0</v>
      </c>
      <c r="BO17" s="18">
        <v>6665</v>
      </c>
      <c r="BP17" s="17">
        <v>31</v>
      </c>
      <c r="BQ17" s="18">
        <v>8215</v>
      </c>
      <c r="BR17" s="17">
        <v>0</v>
      </c>
      <c r="BS17" s="18">
        <v>0</v>
      </c>
      <c r="BT17" s="17">
        <v>1085</v>
      </c>
      <c r="BU17" s="18">
        <v>0</v>
      </c>
      <c r="BV17" s="17">
        <v>0</v>
      </c>
      <c r="BW17" s="18">
        <v>0</v>
      </c>
      <c r="BX17" s="17">
        <v>0</v>
      </c>
      <c r="BY17" s="18">
        <v>0</v>
      </c>
      <c r="BZ17" s="17">
        <v>0</v>
      </c>
      <c r="CA17" s="18">
        <v>1395</v>
      </c>
      <c r="CB17" s="17">
        <v>0</v>
      </c>
      <c r="CC17" s="18">
        <v>0</v>
      </c>
      <c r="CD17" s="17">
        <v>0</v>
      </c>
      <c r="CE17" s="18">
        <v>0</v>
      </c>
      <c r="CF17" s="17">
        <v>0</v>
      </c>
      <c r="CG17" s="40">
        <v>0</v>
      </c>
      <c r="CH17" s="46">
        <f t="shared" si="0"/>
        <v>28024</v>
      </c>
      <c r="CI17" s="48">
        <f t="shared" si="1"/>
        <v>1361365</v>
      </c>
      <c r="CJ17" s="21"/>
      <c r="CK17" s="24">
        <f t="shared" si="4"/>
        <v>24149</v>
      </c>
      <c r="CL17" s="25">
        <f t="shared" si="5"/>
        <v>470890</v>
      </c>
      <c r="CM17" s="21"/>
      <c r="CN17" s="22">
        <f t="shared" si="2"/>
        <v>3875</v>
      </c>
      <c r="CO17" s="44">
        <f t="shared" si="3"/>
        <v>890475</v>
      </c>
      <c r="CP17" s="26"/>
      <c r="CR17" s="27"/>
    </row>
    <row r="18" spans="1:96" x14ac:dyDescent="0.25">
      <c r="A18" s="14">
        <v>37164</v>
      </c>
      <c r="B18" s="17">
        <v>0</v>
      </c>
      <c r="C18" s="18">
        <v>44850</v>
      </c>
      <c r="D18" s="17">
        <v>0</v>
      </c>
      <c r="E18" s="18">
        <v>0</v>
      </c>
      <c r="F18" s="17">
        <v>0</v>
      </c>
      <c r="G18" s="18">
        <v>9900</v>
      </c>
      <c r="H18" s="17">
        <v>0</v>
      </c>
      <c r="I18" s="18">
        <v>36450</v>
      </c>
      <c r="J18" s="17">
        <v>0</v>
      </c>
      <c r="K18" s="18">
        <v>209250</v>
      </c>
      <c r="L18" s="17">
        <v>0</v>
      </c>
      <c r="M18" s="18">
        <v>28950</v>
      </c>
      <c r="N18" s="17">
        <v>0</v>
      </c>
      <c r="O18" s="18">
        <v>26550</v>
      </c>
      <c r="P18" s="17">
        <v>0</v>
      </c>
      <c r="Q18" s="18">
        <v>155700</v>
      </c>
      <c r="R18" s="17">
        <v>0</v>
      </c>
      <c r="S18" s="18">
        <v>61650</v>
      </c>
      <c r="T18" s="17">
        <v>1050</v>
      </c>
      <c r="U18" s="18">
        <v>67350</v>
      </c>
      <c r="V18" s="17">
        <v>600</v>
      </c>
      <c r="W18" s="18">
        <v>61800</v>
      </c>
      <c r="X18" s="17">
        <v>0</v>
      </c>
      <c r="Y18" s="18">
        <v>68700</v>
      </c>
      <c r="Z18" s="17">
        <v>16350</v>
      </c>
      <c r="AA18" s="18">
        <v>2550</v>
      </c>
      <c r="AB18" s="17">
        <v>300</v>
      </c>
      <c r="AC18" s="18">
        <v>78450</v>
      </c>
      <c r="AD18" s="17">
        <v>0</v>
      </c>
      <c r="AE18" s="18">
        <v>40950</v>
      </c>
      <c r="AF18" s="17">
        <v>60</v>
      </c>
      <c r="AG18" s="18">
        <v>79350</v>
      </c>
      <c r="AH18" s="17">
        <v>0</v>
      </c>
      <c r="AI18" s="18">
        <v>40800</v>
      </c>
      <c r="AJ18" s="17">
        <v>1200</v>
      </c>
      <c r="AK18" s="18">
        <v>27900</v>
      </c>
      <c r="AL18" s="17">
        <v>0</v>
      </c>
      <c r="AM18" s="18">
        <v>39750</v>
      </c>
      <c r="AN18" s="17">
        <v>600</v>
      </c>
      <c r="AO18" s="18">
        <v>31050</v>
      </c>
      <c r="AP18" s="17">
        <v>3750</v>
      </c>
      <c r="AQ18" s="18">
        <v>15150</v>
      </c>
      <c r="AR18" s="17">
        <v>0</v>
      </c>
      <c r="AS18" s="18">
        <v>24600</v>
      </c>
      <c r="AT18" s="17">
        <v>90</v>
      </c>
      <c r="AU18" s="18">
        <v>17850</v>
      </c>
      <c r="AV18" s="17">
        <v>0</v>
      </c>
      <c r="AW18" s="18">
        <v>22500</v>
      </c>
      <c r="AX18" s="17">
        <v>30</v>
      </c>
      <c r="AY18" s="18">
        <v>18450</v>
      </c>
      <c r="AZ18" s="17">
        <v>0</v>
      </c>
      <c r="BA18" s="18">
        <v>25650</v>
      </c>
      <c r="BB18" s="17">
        <v>0</v>
      </c>
      <c r="BC18" s="18">
        <v>13200</v>
      </c>
      <c r="BD18" s="17">
        <v>0</v>
      </c>
      <c r="BE18" s="18">
        <v>13650</v>
      </c>
      <c r="BF18" s="17">
        <v>60</v>
      </c>
      <c r="BG18" s="18">
        <v>11700</v>
      </c>
      <c r="BH18" s="17">
        <v>0</v>
      </c>
      <c r="BI18" s="18">
        <v>9600</v>
      </c>
      <c r="BJ18" s="17">
        <v>0</v>
      </c>
      <c r="BK18" s="18">
        <v>10650</v>
      </c>
      <c r="BL18" s="17">
        <v>1500</v>
      </c>
      <c r="BM18" s="18">
        <v>1650</v>
      </c>
      <c r="BN18" s="17">
        <v>0</v>
      </c>
      <c r="BO18" s="18">
        <v>6300</v>
      </c>
      <c r="BP18" s="17">
        <v>30</v>
      </c>
      <c r="BQ18" s="18">
        <v>8100</v>
      </c>
      <c r="BR18" s="17">
        <v>0</v>
      </c>
      <c r="BS18" s="18">
        <v>0</v>
      </c>
      <c r="BT18" s="17">
        <v>1200</v>
      </c>
      <c r="BU18" s="18">
        <v>0</v>
      </c>
      <c r="BV18" s="17">
        <v>0</v>
      </c>
      <c r="BW18" s="18">
        <v>0</v>
      </c>
      <c r="BX18" s="17">
        <v>0</v>
      </c>
      <c r="BY18" s="18">
        <v>0</v>
      </c>
      <c r="BZ18" s="17">
        <v>0</v>
      </c>
      <c r="CA18" s="18">
        <v>1500</v>
      </c>
      <c r="CB18" s="17">
        <v>0</v>
      </c>
      <c r="CC18" s="18">
        <v>0</v>
      </c>
      <c r="CD18" s="17">
        <v>0</v>
      </c>
      <c r="CE18" s="18">
        <v>0</v>
      </c>
      <c r="CF18" s="17">
        <v>0</v>
      </c>
      <c r="CG18" s="40">
        <v>0</v>
      </c>
      <c r="CH18" s="46">
        <f t="shared" si="0"/>
        <v>26820</v>
      </c>
      <c r="CI18" s="48">
        <f t="shared" si="1"/>
        <v>1312500</v>
      </c>
      <c r="CJ18" s="21"/>
      <c r="CK18" s="24">
        <f t="shared" si="4"/>
        <v>23070</v>
      </c>
      <c r="CL18" s="25">
        <f t="shared" si="5"/>
        <v>444000</v>
      </c>
      <c r="CM18" s="21"/>
      <c r="CN18" s="22">
        <f t="shared" si="2"/>
        <v>3750</v>
      </c>
      <c r="CO18" s="44">
        <f t="shared" si="3"/>
        <v>868500</v>
      </c>
      <c r="CP18" s="26"/>
    </row>
    <row r="19" spans="1:96" x14ac:dyDescent="0.25">
      <c r="A19" s="14">
        <v>37195</v>
      </c>
      <c r="B19" s="17">
        <v>0</v>
      </c>
      <c r="C19" s="18">
        <v>32705</v>
      </c>
      <c r="D19" s="17">
        <v>0</v>
      </c>
      <c r="E19" s="18">
        <v>0</v>
      </c>
      <c r="F19" s="17">
        <v>0</v>
      </c>
      <c r="G19" s="18">
        <v>104935</v>
      </c>
      <c r="H19" s="17">
        <v>0</v>
      </c>
      <c r="I19" s="18">
        <v>15965</v>
      </c>
      <c r="J19" s="17">
        <v>0</v>
      </c>
      <c r="K19" s="18">
        <v>205530</v>
      </c>
      <c r="L19" s="17">
        <v>0</v>
      </c>
      <c r="M19" s="18">
        <v>28830</v>
      </c>
      <c r="N19" s="17">
        <v>0</v>
      </c>
      <c r="O19" s="18">
        <v>15965</v>
      </c>
      <c r="P19" s="17">
        <v>0</v>
      </c>
      <c r="Q19" s="18">
        <v>153450</v>
      </c>
      <c r="R19" s="17">
        <v>0</v>
      </c>
      <c r="S19" s="18">
        <v>60915</v>
      </c>
      <c r="T19" s="17">
        <v>930</v>
      </c>
      <c r="U19" s="18">
        <v>66340</v>
      </c>
      <c r="V19" s="17">
        <v>620</v>
      </c>
      <c r="W19" s="18">
        <v>61070</v>
      </c>
      <c r="X19" s="17">
        <v>0</v>
      </c>
      <c r="Y19" s="18">
        <v>67580</v>
      </c>
      <c r="Z19" s="17">
        <v>15500</v>
      </c>
      <c r="AA19" s="18">
        <v>2325</v>
      </c>
      <c r="AB19" s="17">
        <v>310</v>
      </c>
      <c r="AC19" s="18">
        <v>73315</v>
      </c>
      <c r="AD19" s="17">
        <v>0</v>
      </c>
      <c r="AE19" s="18">
        <v>40610</v>
      </c>
      <c r="AF19" s="17">
        <v>31</v>
      </c>
      <c r="AG19" s="18">
        <v>75175</v>
      </c>
      <c r="AH19" s="17">
        <v>0</v>
      </c>
      <c r="AI19" s="18">
        <v>40300</v>
      </c>
      <c r="AJ19" s="17">
        <v>1240</v>
      </c>
      <c r="AK19" s="18">
        <v>27435</v>
      </c>
      <c r="AL19" s="17">
        <v>0</v>
      </c>
      <c r="AM19" s="18">
        <v>38285</v>
      </c>
      <c r="AN19" s="17">
        <v>620</v>
      </c>
      <c r="AO19" s="18">
        <v>30225</v>
      </c>
      <c r="AP19" s="17">
        <v>3410</v>
      </c>
      <c r="AQ19" s="18">
        <v>14725</v>
      </c>
      <c r="AR19" s="17">
        <v>0</v>
      </c>
      <c r="AS19" s="18">
        <v>23715</v>
      </c>
      <c r="AT19" s="17">
        <v>93</v>
      </c>
      <c r="AU19" s="18">
        <v>17360</v>
      </c>
      <c r="AV19" s="17">
        <v>0</v>
      </c>
      <c r="AW19" s="18">
        <v>21855</v>
      </c>
      <c r="AX19" s="17">
        <v>31</v>
      </c>
      <c r="AY19" s="18">
        <v>17980</v>
      </c>
      <c r="AZ19" s="17">
        <v>0</v>
      </c>
      <c r="BA19" s="18">
        <v>24645</v>
      </c>
      <c r="BB19" s="17">
        <v>0</v>
      </c>
      <c r="BC19" s="18">
        <v>12865</v>
      </c>
      <c r="BD19" s="17">
        <v>0</v>
      </c>
      <c r="BE19" s="18">
        <v>13175</v>
      </c>
      <c r="BF19" s="17">
        <v>62</v>
      </c>
      <c r="BG19" s="18">
        <v>11315</v>
      </c>
      <c r="BH19" s="17">
        <v>0</v>
      </c>
      <c r="BI19" s="18">
        <v>9455</v>
      </c>
      <c r="BJ19" s="17">
        <v>0</v>
      </c>
      <c r="BK19" s="18">
        <v>9920</v>
      </c>
      <c r="BL19" s="17">
        <v>1395</v>
      </c>
      <c r="BM19" s="18">
        <v>1550</v>
      </c>
      <c r="BN19" s="17">
        <v>0</v>
      </c>
      <c r="BO19" s="18">
        <v>5890</v>
      </c>
      <c r="BP19" s="17">
        <v>31</v>
      </c>
      <c r="BQ19" s="18">
        <v>8060</v>
      </c>
      <c r="BR19" s="17">
        <v>0</v>
      </c>
      <c r="BS19" s="18">
        <v>0</v>
      </c>
      <c r="BT19" s="17">
        <v>1085</v>
      </c>
      <c r="BU19" s="18">
        <v>0</v>
      </c>
      <c r="BV19" s="17">
        <v>0</v>
      </c>
      <c r="BW19" s="18">
        <v>0</v>
      </c>
      <c r="BX19" s="17">
        <v>0</v>
      </c>
      <c r="BY19" s="18">
        <v>0</v>
      </c>
      <c r="BZ19" s="17">
        <v>0</v>
      </c>
      <c r="CA19" s="18">
        <v>1395</v>
      </c>
      <c r="CB19" s="17">
        <v>0</v>
      </c>
      <c r="CC19" s="18">
        <v>0</v>
      </c>
      <c r="CD19" s="17">
        <v>0</v>
      </c>
      <c r="CE19" s="18">
        <v>0</v>
      </c>
      <c r="CF19" s="17">
        <v>0</v>
      </c>
      <c r="CG19" s="40">
        <v>0</v>
      </c>
      <c r="CH19" s="46">
        <f t="shared" si="0"/>
        <v>25358</v>
      </c>
      <c r="CI19" s="48">
        <f t="shared" si="1"/>
        <v>1334860</v>
      </c>
      <c r="CJ19" s="21"/>
      <c r="CK19" s="24">
        <f t="shared" si="4"/>
        <v>21948</v>
      </c>
      <c r="CL19" s="25">
        <f t="shared" si="5"/>
        <v>488560</v>
      </c>
      <c r="CM19" s="21"/>
      <c r="CN19" s="22">
        <f t="shared" si="2"/>
        <v>3410</v>
      </c>
      <c r="CO19" s="44">
        <f t="shared" si="3"/>
        <v>846300</v>
      </c>
      <c r="CP19" s="26"/>
    </row>
    <row r="20" spans="1:96" x14ac:dyDescent="0.25">
      <c r="A20" s="14">
        <v>37225</v>
      </c>
      <c r="B20" s="17">
        <v>0</v>
      </c>
      <c r="C20" s="18">
        <v>23550</v>
      </c>
      <c r="D20" s="17">
        <v>0</v>
      </c>
      <c r="E20" s="18">
        <v>0</v>
      </c>
      <c r="F20" s="17">
        <v>0</v>
      </c>
      <c r="G20" s="18">
        <v>105000</v>
      </c>
      <c r="H20" s="17">
        <v>0</v>
      </c>
      <c r="I20" s="18">
        <v>0</v>
      </c>
      <c r="J20" s="17">
        <v>0</v>
      </c>
      <c r="K20" s="18">
        <v>168150</v>
      </c>
      <c r="L20" s="17">
        <v>0</v>
      </c>
      <c r="M20" s="18">
        <v>28950</v>
      </c>
      <c r="N20" s="17">
        <v>0</v>
      </c>
      <c r="O20" s="18">
        <v>11400</v>
      </c>
      <c r="P20" s="17">
        <v>0</v>
      </c>
      <c r="Q20" s="18">
        <v>151050</v>
      </c>
      <c r="R20" s="17">
        <v>0</v>
      </c>
      <c r="S20" s="18">
        <v>60150</v>
      </c>
      <c r="T20" s="17">
        <v>900</v>
      </c>
      <c r="U20" s="18">
        <v>65250</v>
      </c>
      <c r="V20" s="17">
        <v>600</v>
      </c>
      <c r="W20" s="18">
        <v>60300</v>
      </c>
      <c r="X20" s="17">
        <v>0</v>
      </c>
      <c r="Y20" s="18">
        <v>66450</v>
      </c>
      <c r="Z20" s="17">
        <v>14550</v>
      </c>
      <c r="AA20" s="18">
        <v>2100</v>
      </c>
      <c r="AB20" s="17">
        <v>150</v>
      </c>
      <c r="AC20" s="18">
        <v>68400</v>
      </c>
      <c r="AD20" s="17">
        <v>0</v>
      </c>
      <c r="AE20" s="18">
        <v>40050</v>
      </c>
      <c r="AF20" s="17">
        <v>30</v>
      </c>
      <c r="AG20" s="18">
        <v>70800</v>
      </c>
      <c r="AH20" s="17">
        <v>0</v>
      </c>
      <c r="AI20" s="18">
        <v>39750</v>
      </c>
      <c r="AJ20" s="17">
        <v>1200</v>
      </c>
      <c r="AK20" s="18">
        <v>27000</v>
      </c>
      <c r="AL20" s="17">
        <v>0</v>
      </c>
      <c r="AM20" s="18">
        <v>37050</v>
      </c>
      <c r="AN20" s="17">
        <v>600</v>
      </c>
      <c r="AO20" s="18">
        <v>29250</v>
      </c>
      <c r="AP20" s="17">
        <v>3300</v>
      </c>
      <c r="AQ20" s="18">
        <v>14250</v>
      </c>
      <c r="AR20" s="17">
        <v>0</v>
      </c>
      <c r="AS20" s="18">
        <v>22800</v>
      </c>
      <c r="AT20" s="17">
        <v>90</v>
      </c>
      <c r="AU20" s="18">
        <v>16950</v>
      </c>
      <c r="AV20" s="17">
        <v>0</v>
      </c>
      <c r="AW20" s="18">
        <v>21150</v>
      </c>
      <c r="AX20" s="17">
        <v>30</v>
      </c>
      <c r="AY20" s="18">
        <v>17700</v>
      </c>
      <c r="AZ20" s="17">
        <v>0</v>
      </c>
      <c r="BA20" s="18">
        <v>23700</v>
      </c>
      <c r="BB20" s="17">
        <v>0</v>
      </c>
      <c r="BC20" s="18">
        <v>12600</v>
      </c>
      <c r="BD20" s="17">
        <v>0</v>
      </c>
      <c r="BE20" s="18">
        <v>12750</v>
      </c>
      <c r="BF20" s="17">
        <v>60</v>
      </c>
      <c r="BG20" s="18">
        <v>10950</v>
      </c>
      <c r="BH20" s="17">
        <v>0</v>
      </c>
      <c r="BI20" s="18">
        <v>9300</v>
      </c>
      <c r="BJ20" s="17">
        <v>0</v>
      </c>
      <c r="BK20" s="18">
        <v>9300</v>
      </c>
      <c r="BL20" s="17">
        <v>1350</v>
      </c>
      <c r="BM20" s="18">
        <v>1350</v>
      </c>
      <c r="BN20" s="17">
        <v>0</v>
      </c>
      <c r="BO20" s="18">
        <v>5700</v>
      </c>
      <c r="BP20" s="17">
        <v>30</v>
      </c>
      <c r="BQ20" s="18">
        <v>7800</v>
      </c>
      <c r="BR20" s="17">
        <v>0</v>
      </c>
      <c r="BS20" s="18">
        <v>0</v>
      </c>
      <c r="BT20" s="17">
        <v>1050</v>
      </c>
      <c r="BU20" s="18">
        <v>0</v>
      </c>
      <c r="BV20" s="17">
        <v>0</v>
      </c>
      <c r="BW20" s="18">
        <v>0</v>
      </c>
      <c r="BX20" s="17">
        <v>0</v>
      </c>
      <c r="BY20" s="18">
        <v>0</v>
      </c>
      <c r="BZ20" s="17">
        <v>0</v>
      </c>
      <c r="CA20" s="18">
        <v>1350</v>
      </c>
      <c r="CB20" s="17">
        <v>0</v>
      </c>
      <c r="CC20" s="18">
        <v>0</v>
      </c>
      <c r="CD20" s="17">
        <v>0</v>
      </c>
      <c r="CE20" s="18">
        <v>0</v>
      </c>
      <c r="CF20" s="17">
        <v>0</v>
      </c>
      <c r="CG20" s="40">
        <v>0</v>
      </c>
      <c r="CH20" s="46">
        <f t="shared" si="0"/>
        <v>23940</v>
      </c>
      <c r="CI20" s="48">
        <f t="shared" si="1"/>
        <v>1242300</v>
      </c>
      <c r="CJ20" s="21"/>
      <c r="CK20" s="24">
        <f t="shared" si="4"/>
        <v>20640</v>
      </c>
      <c r="CL20" s="25">
        <f t="shared" si="5"/>
        <v>418200</v>
      </c>
      <c r="CM20" s="21"/>
      <c r="CN20" s="22">
        <f t="shared" si="2"/>
        <v>3300</v>
      </c>
      <c r="CO20" s="44">
        <f t="shared" si="3"/>
        <v>824100</v>
      </c>
      <c r="CP20" s="26"/>
    </row>
    <row r="21" spans="1:96" x14ac:dyDescent="0.25">
      <c r="A21" s="14">
        <v>37256</v>
      </c>
      <c r="B21" s="17">
        <v>0</v>
      </c>
      <c r="C21" s="18">
        <v>16740</v>
      </c>
      <c r="D21" s="17">
        <v>0</v>
      </c>
      <c r="E21" s="18">
        <v>0</v>
      </c>
      <c r="F21" s="17">
        <v>0</v>
      </c>
      <c r="G21" s="18">
        <v>103540</v>
      </c>
      <c r="H21" s="17">
        <v>0</v>
      </c>
      <c r="I21" s="18">
        <v>0</v>
      </c>
      <c r="J21" s="17">
        <v>0</v>
      </c>
      <c r="K21" s="18">
        <v>130975</v>
      </c>
      <c r="L21" s="17">
        <v>0</v>
      </c>
      <c r="M21" s="18">
        <v>28830</v>
      </c>
      <c r="N21" s="17">
        <v>0</v>
      </c>
      <c r="O21" s="18">
        <v>5270</v>
      </c>
      <c r="P21" s="17">
        <v>0</v>
      </c>
      <c r="Q21" s="18">
        <v>148800</v>
      </c>
      <c r="R21" s="17">
        <v>0</v>
      </c>
      <c r="S21" s="18">
        <v>59365</v>
      </c>
      <c r="T21" s="17">
        <v>930</v>
      </c>
      <c r="U21" s="18">
        <v>64325</v>
      </c>
      <c r="V21" s="17">
        <v>620</v>
      </c>
      <c r="W21" s="18">
        <v>59520</v>
      </c>
      <c r="X21" s="17">
        <v>0</v>
      </c>
      <c r="Y21" s="18">
        <v>65410</v>
      </c>
      <c r="Z21" s="17">
        <v>13795</v>
      </c>
      <c r="AA21" s="18">
        <v>2015</v>
      </c>
      <c r="AB21" s="17">
        <v>155</v>
      </c>
      <c r="AC21" s="18">
        <v>64015</v>
      </c>
      <c r="AD21" s="17">
        <v>0</v>
      </c>
      <c r="AE21" s="18">
        <v>39525</v>
      </c>
      <c r="AF21" s="17">
        <v>31</v>
      </c>
      <c r="AG21" s="18">
        <v>66650</v>
      </c>
      <c r="AH21" s="17">
        <v>0</v>
      </c>
      <c r="AI21" s="18">
        <v>39215</v>
      </c>
      <c r="AJ21" s="17">
        <v>1240</v>
      </c>
      <c r="AK21" s="18">
        <v>26660</v>
      </c>
      <c r="AL21" s="17">
        <v>0</v>
      </c>
      <c r="AM21" s="18">
        <v>35805</v>
      </c>
      <c r="AN21" s="17">
        <v>620</v>
      </c>
      <c r="AO21" s="18">
        <v>28365</v>
      </c>
      <c r="AP21" s="17">
        <v>3100</v>
      </c>
      <c r="AQ21" s="18">
        <v>13795</v>
      </c>
      <c r="AR21" s="17">
        <v>0</v>
      </c>
      <c r="AS21" s="18">
        <v>22010</v>
      </c>
      <c r="AT21" s="17">
        <v>93</v>
      </c>
      <c r="AU21" s="18">
        <v>16585</v>
      </c>
      <c r="AV21" s="17">
        <v>0</v>
      </c>
      <c r="AW21" s="18">
        <v>20615</v>
      </c>
      <c r="AX21" s="17">
        <v>31</v>
      </c>
      <c r="AY21" s="18">
        <v>17360</v>
      </c>
      <c r="AZ21" s="17">
        <v>0</v>
      </c>
      <c r="BA21" s="18">
        <v>22785</v>
      </c>
      <c r="BB21" s="17">
        <v>0</v>
      </c>
      <c r="BC21" s="18">
        <v>12245</v>
      </c>
      <c r="BD21" s="17">
        <v>0</v>
      </c>
      <c r="BE21" s="18">
        <v>12245</v>
      </c>
      <c r="BF21" s="17">
        <v>62</v>
      </c>
      <c r="BG21" s="18">
        <v>10540</v>
      </c>
      <c r="BH21" s="17">
        <v>0</v>
      </c>
      <c r="BI21" s="18">
        <v>9145</v>
      </c>
      <c r="BJ21" s="17">
        <v>0</v>
      </c>
      <c r="BK21" s="18">
        <v>8680</v>
      </c>
      <c r="BL21" s="17">
        <v>1395</v>
      </c>
      <c r="BM21" s="18">
        <v>1240</v>
      </c>
      <c r="BN21" s="17">
        <v>0</v>
      </c>
      <c r="BO21" s="18">
        <v>5425</v>
      </c>
      <c r="BP21" s="17">
        <v>31</v>
      </c>
      <c r="BQ21" s="18">
        <v>7750</v>
      </c>
      <c r="BR21" s="17">
        <v>0</v>
      </c>
      <c r="BS21" s="18">
        <v>0</v>
      </c>
      <c r="BT21" s="17">
        <v>1085</v>
      </c>
      <c r="BU21" s="18">
        <v>0</v>
      </c>
      <c r="BV21" s="17">
        <v>0</v>
      </c>
      <c r="BW21" s="18">
        <v>0</v>
      </c>
      <c r="BX21" s="17">
        <v>0</v>
      </c>
      <c r="BY21" s="18">
        <v>0</v>
      </c>
      <c r="BZ21" s="17">
        <v>0</v>
      </c>
      <c r="CA21" s="18">
        <v>1395</v>
      </c>
      <c r="CB21" s="17">
        <v>0</v>
      </c>
      <c r="CC21" s="18">
        <v>0</v>
      </c>
      <c r="CD21" s="17">
        <v>0</v>
      </c>
      <c r="CE21" s="18">
        <v>0</v>
      </c>
      <c r="CF21" s="17">
        <v>0</v>
      </c>
      <c r="CG21" s="40">
        <v>0</v>
      </c>
      <c r="CH21" s="46">
        <f t="shared" si="0"/>
        <v>23188</v>
      </c>
      <c r="CI21" s="48">
        <f t="shared" si="1"/>
        <v>1166840</v>
      </c>
      <c r="CJ21" s="21"/>
      <c r="CK21" s="24">
        <f t="shared" si="4"/>
        <v>20088</v>
      </c>
      <c r="CL21" s="25">
        <f t="shared" si="5"/>
        <v>363320</v>
      </c>
      <c r="CM21" s="21"/>
      <c r="CN21" s="22">
        <f t="shared" si="2"/>
        <v>3100</v>
      </c>
      <c r="CO21" s="44">
        <f t="shared" si="3"/>
        <v>803520</v>
      </c>
      <c r="CP21" s="26"/>
    </row>
    <row r="22" spans="1:96" x14ac:dyDescent="0.25">
      <c r="A22" s="14">
        <v>37287</v>
      </c>
      <c r="B22" s="17">
        <v>0</v>
      </c>
      <c r="C22" s="18">
        <v>12245</v>
      </c>
      <c r="D22" s="17">
        <v>0</v>
      </c>
      <c r="E22" s="18">
        <v>0</v>
      </c>
      <c r="F22" s="17">
        <v>0</v>
      </c>
      <c r="G22" s="18">
        <v>80755</v>
      </c>
      <c r="H22" s="17">
        <v>0</v>
      </c>
      <c r="I22" s="18">
        <v>0</v>
      </c>
      <c r="J22" s="17">
        <v>0</v>
      </c>
      <c r="K22" s="18">
        <v>101990</v>
      </c>
      <c r="L22" s="17">
        <v>0</v>
      </c>
      <c r="M22" s="18">
        <v>28830</v>
      </c>
      <c r="N22" s="17">
        <v>0</v>
      </c>
      <c r="O22" s="18">
        <v>0</v>
      </c>
      <c r="P22" s="17">
        <v>124</v>
      </c>
      <c r="Q22" s="18">
        <v>146630</v>
      </c>
      <c r="R22" s="17">
        <v>0</v>
      </c>
      <c r="S22" s="18">
        <v>58745</v>
      </c>
      <c r="T22" s="17">
        <v>775</v>
      </c>
      <c r="U22" s="18">
        <v>63395</v>
      </c>
      <c r="V22" s="17">
        <v>465</v>
      </c>
      <c r="W22" s="18">
        <v>58745</v>
      </c>
      <c r="X22" s="17">
        <v>93</v>
      </c>
      <c r="Y22" s="18">
        <v>64325</v>
      </c>
      <c r="Z22" s="17">
        <v>13020</v>
      </c>
      <c r="AA22" s="18">
        <v>1860</v>
      </c>
      <c r="AB22" s="17">
        <v>155</v>
      </c>
      <c r="AC22" s="18">
        <v>59830</v>
      </c>
      <c r="AD22" s="17">
        <v>0</v>
      </c>
      <c r="AE22" s="18">
        <v>39060</v>
      </c>
      <c r="AF22" s="17">
        <v>31</v>
      </c>
      <c r="AG22" s="18">
        <v>62465</v>
      </c>
      <c r="AH22" s="17">
        <v>0</v>
      </c>
      <c r="AI22" s="18">
        <v>38750</v>
      </c>
      <c r="AJ22" s="17">
        <v>1085</v>
      </c>
      <c r="AK22" s="18">
        <v>26195</v>
      </c>
      <c r="AL22" s="17">
        <v>0</v>
      </c>
      <c r="AM22" s="18">
        <v>34565</v>
      </c>
      <c r="AN22" s="17">
        <v>620</v>
      </c>
      <c r="AO22" s="18">
        <v>27435</v>
      </c>
      <c r="AP22" s="17">
        <v>2945</v>
      </c>
      <c r="AQ22" s="18">
        <v>13330</v>
      </c>
      <c r="AR22" s="17">
        <v>62</v>
      </c>
      <c r="AS22" s="18">
        <v>21235</v>
      </c>
      <c r="AT22" s="17">
        <v>465</v>
      </c>
      <c r="AU22" s="18">
        <v>16275</v>
      </c>
      <c r="AV22" s="17">
        <v>0</v>
      </c>
      <c r="AW22" s="18">
        <v>19995</v>
      </c>
      <c r="AX22" s="17">
        <v>31</v>
      </c>
      <c r="AY22" s="18">
        <v>17050</v>
      </c>
      <c r="AZ22" s="17">
        <v>0</v>
      </c>
      <c r="BA22" s="18">
        <v>21855</v>
      </c>
      <c r="BB22" s="17">
        <v>0</v>
      </c>
      <c r="BC22" s="18">
        <v>11935</v>
      </c>
      <c r="BD22" s="17">
        <v>0</v>
      </c>
      <c r="BE22" s="18">
        <v>11935</v>
      </c>
      <c r="BF22" s="17">
        <v>62</v>
      </c>
      <c r="BG22" s="18">
        <v>10230</v>
      </c>
      <c r="BH22" s="17">
        <v>0</v>
      </c>
      <c r="BI22" s="18">
        <v>8990</v>
      </c>
      <c r="BJ22" s="17">
        <v>0</v>
      </c>
      <c r="BK22" s="18">
        <v>8060</v>
      </c>
      <c r="BL22" s="17">
        <v>1240</v>
      </c>
      <c r="BM22" s="18">
        <v>1240</v>
      </c>
      <c r="BN22" s="17">
        <v>0</v>
      </c>
      <c r="BO22" s="18">
        <v>5115</v>
      </c>
      <c r="BP22" s="17">
        <v>31</v>
      </c>
      <c r="BQ22" s="18">
        <v>7595</v>
      </c>
      <c r="BR22" s="17">
        <v>0</v>
      </c>
      <c r="BS22" s="18">
        <v>0</v>
      </c>
      <c r="BT22" s="17">
        <v>1085</v>
      </c>
      <c r="BU22" s="18">
        <v>0</v>
      </c>
      <c r="BV22" s="17">
        <v>0</v>
      </c>
      <c r="BW22" s="18">
        <v>0</v>
      </c>
      <c r="BX22" s="17">
        <v>0</v>
      </c>
      <c r="BY22" s="18">
        <v>0</v>
      </c>
      <c r="BZ22" s="17">
        <v>0</v>
      </c>
      <c r="CA22" s="18">
        <v>1240</v>
      </c>
      <c r="CB22" s="17">
        <v>0</v>
      </c>
      <c r="CC22" s="18">
        <v>0</v>
      </c>
      <c r="CD22" s="17">
        <v>0</v>
      </c>
      <c r="CE22" s="18">
        <v>0</v>
      </c>
      <c r="CF22" s="17">
        <v>0</v>
      </c>
      <c r="CG22" s="40">
        <v>0</v>
      </c>
      <c r="CH22" s="46">
        <f t="shared" si="0"/>
        <v>22289</v>
      </c>
      <c r="CI22" s="48">
        <f t="shared" si="1"/>
        <v>1081900</v>
      </c>
      <c r="CJ22" s="21"/>
      <c r="CK22" s="24">
        <f t="shared" si="4"/>
        <v>19344</v>
      </c>
      <c r="CL22" s="25">
        <f t="shared" si="5"/>
        <v>298530</v>
      </c>
      <c r="CM22" s="21"/>
      <c r="CN22" s="22">
        <f t="shared" si="2"/>
        <v>2945</v>
      </c>
      <c r="CO22" s="44">
        <f t="shared" si="3"/>
        <v>783370</v>
      </c>
      <c r="CP22" s="26"/>
    </row>
    <row r="23" spans="1:96" x14ac:dyDescent="0.25">
      <c r="A23" s="14">
        <v>37315</v>
      </c>
      <c r="B23" s="17">
        <v>0</v>
      </c>
      <c r="C23" s="18">
        <v>10640</v>
      </c>
      <c r="D23" s="17">
        <v>0</v>
      </c>
      <c r="E23" s="18">
        <v>0</v>
      </c>
      <c r="F23" s="17">
        <v>0</v>
      </c>
      <c r="G23" s="18">
        <v>54740</v>
      </c>
      <c r="H23" s="17">
        <v>0</v>
      </c>
      <c r="I23" s="18">
        <v>0</v>
      </c>
      <c r="J23" s="17">
        <v>0</v>
      </c>
      <c r="K23" s="18">
        <v>79100</v>
      </c>
      <c r="L23" s="17">
        <v>0</v>
      </c>
      <c r="M23" s="18">
        <v>28840</v>
      </c>
      <c r="N23" s="17">
        <v>0</v>
      </c>
      <c r="O23" s="18">
        <v>7560</v>
      </c>
      <c r="P23" s="17">
        <v>112</v>
      </c>
      <c r="Q23" s="18">
        <v>144340</v>
      </c>
      <c r="R23" s="17">
        <v>0</v>
      </c>
      <c r="S23" s="18">
        <v>57960</v>
      </c>
      <c r="T23" s="17">
        <v>840</v>
      </c>
      <c r="U23" s="18">
        <v>62440</v>
      </c>
      <c r="V23" s="17">
        <v>560</v>
      </c>
      <c r="W23" s="18">
        <v>57960</v>
      </c>
      <c r="X23" s="17">
        <v>84</v>
      </c>
      <c r="Y23" s="18">
        <v>63280</v>
      </c>
      <c r="Z23" s="17">
        <v>12180</v>
      </c>
      <c r="AA23" s="18">
        <v>0</v>
      </c>
      <c r="AB23" s="17">
        <v>140</v>
      </c>
      <c r="AC23" s="18">
        <v>55860</v>
      </c>
      <c r="AD23" s="17">
        <v>0</v>
      </c>
      <c r="AE23" s="18">
        <v>38640</v>
      </c>
      <c r="AF23" s="17">
        <v>28</v>
      </c>
      <c r="AG23" s="18">
        <v>58240</v>
      </c>
      <c r="AH23" s="17">
        <v>0</v>
      </c>
      <c r="AI23" s="18">
        <v>38360</v>
      </c>
      <c r="AJ23" s="17">
        <v>1120</v>
      </c>
      <c r="AK23" s="18">
        <v>25900</v>
      </c>
      <c r="AL23" s="17">
        <v>0</v>
      </c>
      <c r="AM23" s="18">
        <v>33320</v>
      </c>
      <c r="AN23" s="17">
        <v>560</v>
      </c>
      <c r="AO23" s="18">
        <v>26600</v>
      </c>
      <c r="AP23" s="17">
        <v>2800</v>
      </c>
      <c r="AQ23" s="18">
        <v>12880</v>
      </c>
      <c r="AR23" s="17">
        <v>56</v>
      </c>
      <c r="AS23" s="18">
        <v>20440</v>
      </c>
      <c r="AT23" s="17">
        <v>420</v>
      </c>
      <c r="AU23" s="18">
        <v>15820</v>
      </c>
      <c r="AV23" s="17">
        <v>0</v>
      </c>
      <c r="AW23" s="18">
        <v>19320</v>
      </c>
      <c r="AX23" s="17">
        <v>28</v>
      </c>
      <c r="AY23" s="18">
        <v>16660</v>
      </c>
      <c r="AZ23" s="17">
        <v>0</v>
      </c>
      <c r="BA23" s="18">
        <v>11620</v>
      </c>
      <c r="BB23" s="17">
        <v>0</v>
      </c>
      <c r="BC23" s="18">
        <v>11620</v>
      </c>
      <c r="BD23" s="17">
        <v>0</v>
      </c>
      <c r="BE23" s="18">
        <v>11480</v>
      </c>
      <c r="BF23" s="17">
        <v>56</v>
      </c>
      <c r="BG23" s="18">
        <v>9800</v>
      </c>
      <c r="BH23" s="17">
        <v>0</v>
      </c>
      <c r="BI23" s="18">
        <v>8960</v>
      </c>
      <c r="BJ23" s="17">
        <v>0</v>
      </c>
      <c r="BK23" s="18">
        <v>7560</v>
      </c>
      <c r="BL23" s="17">
        <v>1260</v>
      </c>
      <c r="BM23" s="18">
        <v>1120</v>
      </c>
      <c r="BN23" s="17">
        <v>0</v>
      </c>
      <c r="BO23" s="18">
        <v>4760</v>
      </c>
      <c r="BP23" s="17">
        <v>28</v>
      </c>
      <c r="BQ23" s="18">
        <v>7560</v>
      </c>
      <c r="BR23" s="17">
        <v>0</v>
      </c>
      <c r="BS23" s="18">
        <v>0</v>
      </c>
      <c r="BT23" s="17">
        <v>980</v>
      </c>
      <c r="BU23" s="18">
        <v>0</v>
      </c>
      <c r="BV23" s="17">
        <v>0</v>
      </c>
      <c r="BW23" s="18">
        <v>0</v>
      </c>
      <c r="BX23" s="17">
        <v>0</v>
      </c>
      <c r="BY23" s="18">
        <v>0</v>
      </c>
      <c r="BZ23" s="17">
        <v>0</v>
      </c>
      <c r="CA23" s="18">
        <v>1260</v>
      </c>
      <c r="CB23" s="17">
        <v>0</v>
      </c>
      <c r="CC23" s="18">
        <v>0</v>
      </c>
      <c r="CD23" s="17">
        <v>0</v>
      </c>
      <c r="CE23" s="18">
        <v>0</v>
      </c>
      <c r="CF23" s="17">
        <v>0</v>
      </c>
      <c r="CG23" s="40">
        <v>0</v>
      </c>
      <c r="CH23" s="46">
        <f t="shared" si="0"/>
        <v>21252</v>
      </c>
      <c r="CI23" s="48">
        <f t="shared" si="1"/>
        <v>1004640</v>
      </c>
      <c r="CJ23" s="21"/>
      <c r="CK23" s="24">
        <f t="shared" si="4"/>
        <v>18452</v>
      </c>
      <c r="CL23" s="25">
        <f t="shared" si="5"/>
        <v>243180</v>
      </c>
      <c r="CM23" s="21"/>
      <c r="CN23" s="22">
        <f t="shared" si="2"/>
        <v>2800</v>
      </c>
      <c r="CO23" s="44">
        <f t="shared" si="3"/>
        <v>761460</v>
      </c>
      <c r="CP23" s="26"/>
    </row>
    <row r="24" spans="1:96" x14ac:dyDescent="0.25">
      <c r="A24" s="14">
        <v>37346</v>
      </c>
      <c r="B24" s="17">
        <v>0</v>
      </c>
      <c r="C24" s="18">
        <v>19840</v>
      </c>
      <c r="D24" s="17">
        <v>0</v>
      </c>
      <c r="E24" s="18">
        <v>0</v>
      </c>
      <c r="F24" s="17">
        <v>0</v>
      </c>
      <c r="G24" s="18">
        <v>37355</v>
      </c>
      <c r="H24" s="17">
        <v>0</v>
      </c>
      <c r="I24" s="18">
        <v>0</v>
      </c>
      <c r="J24" s="17">
        <v>0</v>
      </c>
      <c r="K24" s="18">
        <v>61535</v>
      </c>
      <c r="L24" s="17">
        <v>0</v>
      </c>
      <c r="M24" s="18">
        <v>28830</v>
      </c>
      <c r="N24" s="17">
        <v>0</v>
      </c>
      <c r="O24" s="18">
        <v>16740</v>
      </c>
      <c r="P24" s="17">
        <v>124</v>
      </c>
      <c r="Q24" s="18">
        <v>142135</v>
      </c>
      <c r="R24" s="17">
        <v>0</v>
      </c>
      <c r="S24" s="18">
        <v>57350</v>
      </c>
      <c r="T24" s="17">
        <v>775</v>
      </c>
      <c r="U24" s="18">
        <v>61535</v>
      </c>
      <c r="V24" s="17">
        <v>465</v>
      </c>
      <c r="W24" s="18">
        <v>57350</v>
      </c>
      <c r="X24" s="17">
        <v>93</v>
      </c>
      <c r="Y24" s="18">
        <v>62310</v>
      </c>
      <c r="Z24" s="17">
        <v>11470</v>
      </c>
      <c r="AA24" s="18">
        <v>0</v>
      </c>
      <c r="AB24" s="17">
        <v>155</v>
      </c>
      <c r="AC24" s="18">
        <v>52235</v>
      </c>
      <c r="AD24" s="17">
        <v>0</v>
      </c>
      <c r="AE24" s="18">
        <v>38130</v>
      </c>
      <c r="AF24" s="17">
        <v>31</v>
      </c>
      <c r="AG24" s="18">
        <v>53940</v>
      </c>
      <c r="AH24" s="17">
        <v>0</v>
      </c>
      <c r="AI24" s="18">
        <v>37820</v>
      </c>
      <c r="AJ24" s="17">
        <v>1085</v>
      </c>
      <c r="AK24" s="18">
        <v>25420</v>
      </c>
      <c r="AL24" s="17">
        <v>0</v>
      </c>
      <c r="AM24" s="18">
        <v>32085</v>
      </c>
      <c r="AN24" s="17">
        <v>465</v>
      </c>
      <c r="AO24" s="18">
        <v>25885</v>
      </c>
      <c r="AP24" s="17">
        <v>2635</v>
      </c>
      <c r="AQ24" s="18">
        <v>12400</v>
      </c>
      <c r="AR24" s="17">
        <v>62</v>
      </c>
      <c r="AS24" s="18">
        <v>19840</v>
      </c>
      <c r="AT24" s="17">
        <v>465</v>
      </c>
      <c r="AU24" s="18">
        <v>15500</v>
      </c>
      <c r="AV24" s="17">
        <v>0</v>
      </c>
      <c r="AW24" s="18">
        <v>18755</v>
      </c>
      <c r="AX24" s="17">
        <v>31</v>
      </c>
      <c r="AY24" s="18">
        <v>16430</v>
      </c>
      <c r="AZ24" s="17">
        <v>0</v>
      </c>
      <c r="BA24" s="18">
        <v>11005</v>
      </c>
      <c r="BB24" s="17">
        <v>0</v>
      </c>
      <c r="BC24" s="18">
        <v>11315</v>
      </c>
      <c r="BD24" s="17">
        <v>0</v>
      </c>
      <c r="BE24" s="18">
        <v>11160</v>
      </c>
      <c r="BF24" s="17">
        <v>62</v>
      </c>
      <c r="BG24" s="18">
        <v>9455</v>
      </c>
      <c r="BH24" s="17">
        <v>0</v>
      </c>
      <c r="BI24" s="18">
        <v>8835</v>
      </c>
      <c r="BJ24" s="17">
        <v>0</v>
      </c>
      <c r="BK24" s="18">
        <v>7130</v>
      </c>
      <c r="BL24" s="17">
        <v>1240</v>
      </c>
      <c r="BM24" s="18">
        <v>1085</v>
      </c>
      <c r="BN24" s="17">
        <v>0</v>
      </c>
      <c r="BO24" s="18">
        <v>0</v>
      </c>
      <c r="BP24" s="17">
        <v>31</v>
      </c>
      <c r="BQ24" s="18">
        <v>7440</v>
      </c>
      <c r="BR24" s="17">
        <v>0</v>
      </c>
      <c r="BS24" s="18">
        <v>0</v>
      </c>
      <c r="BT24" s="17">
        <v>1085</v>
      </c>
      <c r="BU24" s="18">
        <v>0</v>
      </c>
      <c r="BV24" s="17">
        <v>0</v>
      </c>
      <c r="BW24" s="18">
        <v>0</v>
      </c>
      <c r="BX24" s="17">
        <v>0</v>
      </c>
      <c r="BY24" s="18">
        <v>0</v>
      </c>
      <c r="BZ24" s="17">
        <v>0</v>
      </c>
      <c r="CA24" s="18">
        <v>1240</v>
      </c>
      <c r="CB24" s="17">
        <v>0</v>
      </c>
      <c r="CC24" s="18">
        <v>0</v>
      </c>
      <c r="CD24" s="17">
        <v>0</v>
      </c>
      <c r="CE24" s="18">
        <v>0</v>
      </c>
      <c r="CF24" s="17">
        <v>0</v>
      </c>
      <c r="CG24" s="40">
        <v>0</v>
      </c>
      <c r="CH24" s="46">
        <f t="shared" si="0"/>
        <v>20274</v>
      </c>
      <c r="CI24" s="48">
        <f t="shared" si="1"/>
        <v>962085</v>
      </c>
      <c r="CJ24" s="21"/>
      <c r="CK24" s="24">
        <f t="shared" si="4"/>
        <v>17639</v>
      </c>
      <c r="CL24" s="25">
        <f t="shared" si="5"/>
        <v>223820</v>
      </c>
      <c r="CM24" s="21"/>
      <c r="CN24" s="22">
        <f t="shared" si="2"/>
        <v>2635</v>
      </c>
      <c r="CO24" s="44">
        <f t="shared" si="3"/>
        <v>738265</v>
      </c>
      <c r="CP24" s="26"/>
    </row>
    <row r="25" spans="1:96" x14ac:dyDescent="0.25">
      <c r="A25" s="14">
        <v>37376</v>
      </c>
      <c r="B25" s="17">
        <v>0</v>
      </c>
      <c r="C25" s="18">
        <v>14550</v>
      </c>
      <c r="D25" s="17">
        <v>0</v>
      </c>
      <c r="E25" s="18">
        <v>0</v>
      </c>
      <c r="F25" s="17">
        <v>0</v>
      </c>
      <c r="G25" s="18">
        <v>41100</v>
      </c>
      <c r="H25" s="17">
        <v>0</v>
      </c>
      <c r="I25" s="18">
        <v>0</v>
      </c>
      <c r="J25" s="17">
        <v>0</v>
      </c>
      <c r="K25" s="18">
        <v>47850</v>
      </c>
      <c r="L25" s="17">
        <v>0</v>
      </c>
      <c r="M25" s="18">
        <v>28200</v>
      </c>
      <c r="N25" s="17">
        <v>0</v>
      </c>
      <c r="O25" s="18">
        <v>9900</v>
      </c>
      <c r="P25" s="17">
        <v>120</v>
      </c>
      <c r="Q25" s="18">
        <v>140100</v>
      </c>
      <c r="R25" s="17">
        <v>0</v>
      </c>
      <c r="S25" s="18">
        <v>56550</v>
      </c>
      <c r="T25" s="17">
        <v>750</v>
      </c>
      <c r="U25" s="18">
        <v>60600</v>
      </c>
      <c r="V25" s="17">
        <v>450</v>
      </c>
      <c r="W25" s="18">
        <v>56550</v>
      </c>
      <c r="X25" s="17">
        <v>90</v>
      </c>
      <c r="Y25" s="18">
        <v>61200</v>
      </c>
      <c r="Z25" s="17">
        <v>10800</v>
      </c>
      <c r="AA25" s="18">
        <v>0</v>
      </c>
      <c r="AB25" s="17">
        <v>150</v>
      </c>
      <c r="AC25" s="18">
        <v>48750</v>
      </c>
      <c r="AD25" s="17">
        <v>0</v>
      </c>
      <c r="AE25" s="18">
        <v>37650</v>
      </c>
      <c r="AF25" s="17">
        <v>30</v>
      </c>
      <c r="AG25" s="18">
        <v>49800</v>
      </c>
      <c r="AH25" s="17">
        <v>0</v>
      </c>
      <c r="AI25" s="18">
        <v>37350</v>
      </c>
      <c r="AJ25" s="17">
        <v>1050</v>
      </c>
      <c r="AK25" s="18">
        <v>25050</v>
      </c>
      <c r="AL25" s="17">
        <v>0</v>
      </c>
      <c r="AM25" s="18">
        <v>31050</v>
      </c>
      <c r="AN25" s="17">
        <v>450</v>
      </c>
      <c r="AO25" s="18">
        <v>25050</v>
      </c>
      <c r="AP25" s="17">
        <v>2550</v>
      </c>
      <c r="AQ25" s="18">
        <v>12000</v>
      </c>
      <c r="AR25" s="17">
        <v>60</v>
      </c>
      <c r="AS25" s="18">
        <v>19050</v>
      </c>
      <c r="AT25" s="17">
        <v>450</v>
      </c>
      <c r="AU25" s="18">
        <v>15150</v>
      </c>
      <c r="AV25" s="17">
        <v>0</v>
      </c>
      <c r="AW25" s="18">
        <v>18300</v>
      </c>
      <c r="AX25" s="17">
        <v>30</v>
      </c>
      <c r="AY25" s="18">
        <v>16050</v>
      </c>
      <c r="AZ25" s="17">
        <v>0</v>
      </c>
      <c r="BA25" s="18">
        <v>10350</v>
      </c>
      <c r="BB25" s="17">
        <v>0</v>
      </c>
      <c r="BC25" s="18">
        <v>11100</v>
      </c>
      <c r="BD25" s="17">
        <v>0</v>
      </c>
      <c r="BE25" s="18">
        <v>10800</v>
      </c>
      <c r="BF25" s="17">
        <v>60</v>
      </c>
      <c r="BG25" s="18">
        <v>9150</v>
      </c>
      <c r="BH25" s="17">
        <v>0</v>
      </c>
      <c r="BI25" s="18">
        <v>8700</v>
      </c>
      <c r="BJ25" s="17">
        <v>0</v>
      </c>
      <c r="BK25" s="18">
        <v>6600</v>
      </c>
      <c r="BL25" s="17">
        <v>1200</v>
      </c>
      <c r="BM25" s="18">
        <v>900</v>
      </c>
      <c r="BN25" s="17">
        <v>0</v>
      </c>
      <c r="BO25" s="18">
        <v>0</v>
      </c>
      <c r="BP25" s="17">
        <v>30</v>
      </c>
      <c r="BQ25" s="18">
        <v>7350</v>
      </c>
      <c r="BR25" s="17">
        <v>0</v>
      </c>
      <c r="BS25" s="18">
        <v>0</v>
      </c>
      <c r="BT25" s="17">
        <v>1050</v>
      </c>
      <c r="BU25" s="18">
        <v>0</v>
      </c>
      <c r="BV25" s="17">
        <v>0</v>
      </c>
      <c r="BW25" s="18">
        <v>0</v>
      </c>
      <c r="BX25" s="17">
        <v>0</v>
      </c>
      <c r="BY25" s="18">
        <v>0</v>
      </c>
      <c r="BZ25" s="17">
        <v>0</v>
      </c>
      <c r="CA25" s="18">
        <v>0</v>
      </c>
      <c r="CB25" s="17">
        <v>0</v>
      </c>
      <c r="CC25" s="18">
        <v>0</v>
      </c>
      <c r="CD25" s="17">
        <v>0</v>
      </c>
      <c r="CE25" s="18">
        <v>0</v>
      </c>
      <c r="CF25" s="17">
        <v>0</v>
      </c>
      <c r="CG25" s="40">
        <v>0</v>
      </c>
      <c r="CH25" s="46">
        <f t="shared" si="0"/>
        <v>19320</v>
      </c>
      <c r="CI25" s="48">
        <f t="shared" si="1"/>
        <v>916800</v>
      </c>
      <c r="CJ25" s="21"/>
      <c r="CK25" s="24">
        <f t="shared" si="4"/>
        <v>16770</v>
      </c>
      <c r="CL25" s="25">
        <f t="shared" si="5"/>
        <v>199050</v>
      </c>
      <c r="CM25" s="21"/>
      <c r="CN25" s="22">
        <f t="shared" si="2"/>
        <v>2550</v>
      </c>
      <c r="CO25" s="44">
        <f t="shared" si="3"/>
        <v>717750</v>
      </c>
      <c r="CP25" s="26"/>
    </row>
    <row r="26" spans="1:96" x14ac:dyDescent="0.25">
      <c r="A26" s="14">
        <v>37407</v>
      </c>
      <c r="B26" s="17">
        <v>0</v>
      </c>
      <c r="C26" s="18">
        <v>10695</v>
      </c>
      <c r="D26" s="17">
        <v>0</v>
      </c>
      <c r="E26" s="18">
        <v>0</v>
      </c>
      <c r="F26" s="17">
        <v>0</v>
      </c>
      <c r="G26" s="18">
        <v>58590</v>
      </c>
      <c r="H26" s="17">
        <v>0</v>
      </c>
      <c r="I26" s="18">
        <v>0</v>
      </c>
      <c r="J26" s="17">
        <v>0</v>
      </c>
      <c r="K26" s="18">
        <v>37355</v>
      </c>
      <c r="L26" s="17">
        <v>0</v>
      </c>
      <c r="M26" s="18">
        <v>24335</v>
      </c>
      <c r="N26" s="17">
        <v>0</v>
      </c>
      <c r="O26" s="18">
        <v>0</v>
      </c>
      <c r="P26" s="17">
        <v>124</v>
      </c>
      <c r="Q26" s="18">
        <v>137950</v>
      </c>
      <c r="R26" s="17">
        <v>0</v>
      </c>
      <c r="S26" s="18">
        <v>55955</v>
      </c>
      <c r="T26" s="17">
        <v>620</v>
      </c>
      <c r="U26" s="18">
        <v>59675</v>
      </c>
      <c r="V26" s="17">
        <v>465</v>
      </c>
      <c r="W26" s="18">
        <v>55800</v>
      </c>
      <c r="X26" s="17">
        <v>93</v>
      </c>
      <c r="Y26" s="18">
        <v>60295</v>
      </c>
      <c r="Z26" s="17">
        <v>10230</v>
      </c>
      <c r="AA26" s="18">
        <v>0</v>
      </c>
      <c r="AB26" s="17">
        <v>124</v>
      </c>
      <c r="AC26" s="18">
        <v>45570</v>
      </c>
      <c r="AD26" s="17">
        <v>0</v>
      </c>
      <c r="AE26" s="18">
        <v>37200</v>
      </c>
      <c r="AF26" s="17">
        <v>31</v>
      </c>
      <c r="AG26" s="18">
        <v>45570</v>
      </c>
      <c r="AH26" s="17">
        <v>0</v>
      </c>
      <c r="AI26" s="18">
        <v>36890</v>
      </c>
      <c r="AJ26" s="17">
        <v>1085</v>
      </c>
      <c r="AK26" s="18">
        <v>24800</v>
      </c>
      <c r="AL26" s="17">
        <v>0</v>
      </c>
      <c r="AM26" s="18">
        <v>29915</v>
      </c>
      <c r="AN26" s="17">
        <v>465</v>
      </c>
      <c r="AO26" s="18">
        <v>24180</v>
      </c>
      <c r="AP26" s="17">
        <v>2325</v>
      </c>
      <c r="AQ26" s="18">
        <v>11625</v>
      </c>
      <c r="AR26" s="17">
        <v>62</v>
      </c>
      <c r="AS26" s="18">
        <v>18445</v>
      </c>
      <c r="AT26" s="17">
        <v>465</v>
      </c>
      <c r="AU26" s="18">
        <v>14725</v>
      </c>
      <c r="AV26" s="17">
        <v>0</v>
      </c>
      <c r="AW26" s="18">
        <v>17670</v>
      </c>
      <c r="AX26" s="17">
        <v>31</v>
      </c>
      <c r="AY26" s="18">
        <v>15810</v>
      </c>
      <c r="AZ26" s="17">
        <v>0</v>
      </c>
      <c r="BA26" s="18">
        <v>9610</v>
      </c>
      <c r="BB26" s="17">
        <v>0</v>
      </c>
      <c r="BC26" s="18">
        <v>10850</v>
      </c>
      <c r="BD26" s="17">
        <v>0</v>
      </c>
      <c r="BE26" s="18">
        <v>10385</v>
      </c>
      <c r="BF26" s="17">
        <v>62</v>
      </c>
      <c r="BG26" s="18">
        <v>8835</v>
      </c>
      <c r="BH26" s="17">
        <v>0</v>
      </c>
      <c r="BI26" s="18">
        <v>8525</v>
      </c>
      <c r="BJ26" s="17">
        <v>0</v>
      </c>
      <c r="BK26" s="18">
        <v>6200</v>
      </c>
      <c r="BL26" s="17">
        <v>1085</v>
      </c>
      <c r="BM26" s="18">
        <v>930</v>
      </c>
      <c r="BN26" s="17">
        <v>0</v>
      </c>
      <c r="BO26" s="18">
        <v>0</v>
      </c>
      <c r="BP26" s="17">
        <v>31</v>
      </c>
      <c r="BQ26" s="18">
        <v>7285</v>
      </c>
      <c r="BR26" s="17">
        <v>0</v>
      </c>
      <c r="BS26" s="18">
        <v>0</v>
      </c>
      <c r="BT26" s="17">
        <v>930</v>
      </c>
      <c r="BU26" s="18">
        <v>0</v>
      </c>
      <c r="BV26" s="17">
        <v>0</v>
      </c>
      <c r="BW26" s="18">
        <v>0</v>
      </c>
      <c r="BX26" s="17">
        <v>0</v>
      </c>
      <c r="BY26" s="18">
        <v>0</v>
      </c>
      <c r="BZ26" s="17">
        <v>0</v>
      </c>
      <c r="CA26" s="18">
        <v>0</v>
      </c>
      <c r="CB26" s="17">
        <v>0</v>
      </c>
      <c r="CC26" s="18">
        <v>0</v>
      </c>
      <c r="CD26" s="17">
        <v>0</v>
      </c>
      <c r="CE26" s="18">
        <v>0</v>
      </c>
      <c r="CF26" s="17">
        <v>0</v>
      </c>
      <c r="CG26" s="40">
        <v>0</v>
      </c>
      <c r="CH26" s="46">
        <f t="shared" si="0"/>
        <v>18228</v>
      </c>
      <c r="CI26" s="48">
        <f t="shared" si="1"/>
        <v>885670</v>
      </c>
      <c r="CJ26" s="21"/>
      <c r="CK26" s="24">
        <f t="shared" si="4"/>
        <v>15903</v>
      </c>
      <c r="CL26" s="25">
        <f t="shared" si="5"/>
        <v>189565</v>
      </c>
      <c r="CM26" s="21"/>
      <c r="CN26" s="22">
        <f t="shared" si="2"/>
        <v>2325</v>
      </c>
      <c r="CO26" s="44">
        <f t="shared" si="3"/>
        <v>696105</v>
      </c>
    </row>
    <row r="27" spans="1:96" x14ac:dyDescent="0.25">
      <c r="A27" s="14">
        <v>37437</v>
      </c>
      <c r="B27" s="17">
        <v>0</v>
      </c>
      <c r="C27" s="18">
        <v>23550</v>
      </c>
      <c r="D27" s="17">
        <v>0</v>
      </c>
      <c r="E27" s="18">
        <v>0</v>
      </c>
      <c r="F27" s="17">
        <v>0</v>
      </c>
      <c r="G27" s="18">
        <v>41850</v>
      </c>
      <c r="H27" s="17">
        <v>0</v>
      </c>
      <c r="I27" s="18">
        <v>0</v>
      </c>
      <c r="J27" s="17">
        <v>0</v>
      </c>
      <c r="K27" s="18">
        <v>28950</v>
      </c>
      <c r="L27" s="17">
        <v>0</v>
      </c>
      <c r="M27" s="18">
        <v>21300</v>
      </c>
      <c r="N27" s="17">
        <v>0</v>
      </c>
      <c r="O27" s="18">
        <v>9900</v>
      </c>
      <c r="P27" s="17">
        <v>120</v>
      </c>
      <c r="Q27" s="18">
        <v>135900</v>
      </c>
      <c r="R27" s="17">
        <v>0</v>
      </c>
      <c r="S27" s="18">
        <v>55200</v>
      </c>
      <c r="T27" s="17">
        <v>600</v>
      </c>
      <c r="U27" s="18">
        <v>58800</v>
      </c>
      <c r="V27" s="17">
        <v>450</v>
      </c>
      <c r="W27" s="18">
        <v>55200</v>
      </c>
      <c r="X27" s="17">
        <v>90</v>
      </c>
      <c r="Y27" s="18">
        <v>59250</v>
      </c>
      <c r="Z27" s="17">
        <v>9600</v>
      </c>
      <c r="AA27" s="18">
        <v>0</v>
      </c>
      <c r="AB27" s="17">
        <v>120</v>
      </c>
      <c r="AC27" s="18">
        <v>42600</v>
      </c>
      <c r="AD27" s="17">
        <v>0</v>
      </c>
      <c r="AE27" s="18">
        <v>36750</v>
      </c>
      <c r="AF27" s="17">
        <v>30</v>
      </c>
      <c r="AG27" s="18">
        <v>41250</v>
      </c>
      <c r="AH27" s="17">
        <v>0</v>
      </c>
      <c r="AI27" s="18">
        <v>36300</v>
      </c>
      <c r="AJ27" s="17">
        <v>1050</v>
      </c>
      <c r="AK27" s="18">
        <v>24300</v>
      </c>
      <c r="AL27" s="17">
        <v>0</v>
      </c>
      <c r="AM27" s="18">
        <v>28950</v>
      </c>
      <c r="AN27" s="17">
        <v>450</v>
      </c>
      <c r="AO27" s="18">
        <v>23550</v>
      </c>
      <c r="AP27" s="17">
        <v>2250</v>
      </c>
      <c r="AQ27" s="18">
        <v>11250</v>
      </c>
      <c r="AR27" s="17">
        <v>60</v>
      </c>
      <c r="AS27" s="18">
        <v>17700</v>
      </c>
      <c r="AT27" s="17">
        <v>450</v>
      </c>
      <c r="AU27" s="18">
        <v>14400</v>
      </c>
      <c r="AV27" s="17">
        <v>0</v>
      </c>
      <c r="AW27" s="18">
        <v>17250</v>
      </c>
      <c r="AX27" s="17">
        <v>30</v>
      </c>
      <c r="AY27" s="18">
        <v>15450</v>
      </c>
      <c r="AZ27" s="17">
        <v>0</v>
      </c>
      <c r="BA27" s="18">
        <v>9000</v>
      </c>
      <c r="BB27" s="17">
        <v>0</v>
      </c>
      <c r="BC27" s="18">
        <v>10500</v>
      </c>
      <c r="BD27" s="17">
        <v>0</v>
      </c>
      <c r="BE27" s="18">
        <v>10050</v>
      </c>
      <c r="BF27" s="17">
        <v>60</v>
      </c>
      <c r="BG27" s="18">
        <v>8550</v>
      </c>
      <c r="BH27" s="17">
        <v>0</v>
      </c>
      <c r="BI27" s="18">
        <v>8400</v>
      </c>
      <c r="BJ27" s="17">
        <v>0</v>
      </c>
      <c r="BK27" s="18">
        <v>5700</v>
      </c>
      <c r="BL27" s="17">
        <v>1050</v>
      </c>
      <c r="BM27" s="18">
        <v>900</v>
      </c>
      <c r="BN27" s="17">
        <v>0</v>
      </c>
      <c r="BO27" s="18">
        <v>0</v>
      </c>
      <c r="BP27" s="17">
        <v>30</v>
      </c>
      <c r="BQ27" s="18">
        <v>7200</v>
      </c>
      <c r="BR27" s="17">
        <v>0</v>
      </c>
      <c r="BS27" s="18">
        <v>0</v>
      </c>
      <c r="BT27" s="17">
        <v>900</v>
      </c>
      <c r="BU27" s="18">
        <v>0</v>
      </c>
      <c r="BV27" s="17">
        <v>0</v>
      </c>
      <c r="BW27" s="18">
        <v>0</v>
      </c>
      <c r="BX27" s="17">
        <v>0</v>
      </c>
      <c r="BY27" s="18">
        <v>0</v>
      </c>
      <c r="BZ27" s="17">
        <v>0</v>
      </c>
      <c r="CA27" s="18">
        <v>0</v>
      </c>
      <c r="CB27" s="17">
        <v>0</v>
      </c>
      <c r="CC27" s="18">
        <v>0</v>
      </c>
      <c r="CD27" s="17">
        <v>0</v>
      </c>
      <c r="CE27" s="18">
        <v>0</v>
      </c>
      <c r="CF27" s="17">
        <v>0</v>
      </c>
      <c r="CG27" s="40">
        <v>0</v>
      </c>
      <c r="CH27" s="46">
        <f t="shared" si="0"/>
        <v>17340</v>
      </c>
      <c r="CI27" s="48">
        <f t="shared" si="1"/>
        <v>859950</v>
      </c>
      <c r="CJ27" s="21"/>
      <c r="CK27" s="24">
        <f t="shared" si="4"/>
        <v>15090</v>
      </c>
      <c r="CL27" s="25">
        <f t="shared" si="5"/>
        <v>184650</v>
      </c>
      <c r="CM27" s="21"/>
      <c r="CN27" s="22">
        <f t="shared" si="2"/>
        <v>2250</v>
      </c>
      <c r="CO27" s="44">
        <f t="shared" si="3"/>
        <v>675300</v>
      </c>
    </row>
    <row r="28" spans="1:96" x14ac:dyDescent="0.25">
      <c r="A28" s="14">
        <v>37468</v>
      </c>
      <c r="B28" s="17">
        <v>0</v>
      </c>
      <c r="C28" s="18">
        <v>32705</v>
      </c>
      <c r="D28" s="17">
        <v>0</v>
      </c>
      <c r="E28" s="18">
        <v>0</v>
      </c>
      <c r="F28" s="17">
        <v>0</v>
      </c>
      <c r="G28" s="18">
        <v>20460</v>
      </c>
      <c r="H28" s="17">
        <v>0</v>
      </c>
      <c r="I28" s="18">
        <v>0</v>
      </c>
      <c r="J28" s="17">
        <v>0</v>
      </c>
      <c r="K28" s="18">
        <v>16740</v>
      </c>
      <c r="L28" s="17">
        <v>0</v>
      </c>
      <c r="M28" s="18">
        <v>19065</v>
      </c>
      <c r="N28" s="17">
        <v>0</v>
      </c>
      <c r="O28" s="18">
        <v>82150</v>
      </c>
      <c r="P28" s="17">
        <v>93</v>
      </c>
      <c r="Q28" s="18">
        <v>133765</v>
      </c>
      <c r="R28" s="17">
        <v>0</v>
      </c>
      <c r="S28" s="18">
        <v>54560</v>
      </c>
      <c r="T28" s="17">
        <v>620</v>
      </c>
      <c r="U28" s="18">
        <v>57970</v>
      </c>
      <c r="V28" s="17">
        <v>465</v>
      </c>
      <c r="W28" s="18">
        <v>54560</v>
      </c>
      <c r="X28" s="17">
        <v>93</v>
      </c>
      <c r="Y28" s="18">
        <v>58280</v>
      </c>
      <c r="Z28" s="17">
        <v>9145</v>
      </c>
      <c r="AA28" s="18">
        <v>0</v>
      </c>
      <c r="AB28" s="17">
        <v>124</v>
      </c>
      <c r="AC28" s="18">
        <v>39835</v>
      </c>
      <c r="AD28" s="17">
        <v>0</v>
      </c>
      <c r="AE28" s="18">
        <v>36270</v>
      </c>
      <c r="AF28" s="17">
        <v>31</v>
      </c>
      <c r="AG28" s="18">
        <v>47585</v>
      </c>
      <c r="AH28" s="17">
        <v>0</v>
      </c>
      <c r="AI28" s="18">
        <v>35805</v>
      </c>
      <c r="AJ28" s="17">
        <v>1085</v>
      </c>
      <c r="AK28" s="18">
        <v>24025</v>
      </c>
      <c r="AL28" s="17">
        <v>0</v>
      </c>
      <c r="AM28" s="18">
        <v>27900</v>
      </c>
      <c r="AN28" s="17">
        <v>465</v>
      </c>
      <c r="AO28" s="18">
        <v>22785</v>
      </c>
      <c r="AP28" s="17">
        <v>2170</v>
      </c>
      <c r="AQ28" s="18">
        <v>10850</v>
      </c>
      <c r="AR28" s="17">
        <v>62</v>
      </c>
      <c r="AS28" s="18">
        <v>17205</v>
      </c>
      <c r="AT28" s="17">
        <v>465</v>
      </c>
      <c r="AU28" s="18">
        <v>14105</v>
      </c>
      <c r="AV28" s="17">
        <v>0</v>
      </c>
      <c r="AW28" s="18">
        <v>16740</v>
      </c>
      <c r="AX28" s="17">
        <v>31</v>
      </c>
      <c r="AY28" s="18">
        <v>15190</v>
      </c>
      <c r="AZ28" s="17">
        <v>0</v>
      </c>
      <c r="BA28" s="18">
        <v>8525</v>
      </c>
      <c r="BB28" s="17">
        <v>0</v>
      </c>
      <c r="BC28" s="18">
        <v>10230</v>
      </c>
      <c r="BD28" s="17">
        <v>0</v>
      </c>
      <c r="BE28" s="18">
        <v>9765</v>
      </c>
      <c r="BF28" s="17">
        <v>62</v>
      </c>
      <c r="BG28" s="18">
        <v>8215</v>
      </c>
      <c r="BH28" s="17">
        <v>0</v>
      </c>
      <c r="BI28" s="18">
        <v>8370</v>
      </c>
      <c r="BJ28" s="17">
        <v>0</v>
      </c>
      <c r="BK28" s="18">
        <v>5425</v>
      </c>
      <c r="BL28" s="17">
        <v>1085</v>
      </c>
      <c r="BM28" s="18">
        <v>775</v>
      </c>
      <c r="BN28" s="17">
        <v>0</v>
      </c>
      <c r="BO28" s="18">
        <v>0</v>
      </c>
      <c r="BP28" s="17">
        <v>31</v>
      </c>
      <c r="BQ28" s="18">
        <v>6975</v>
      </c>
      <c r="BR28" s="17">
        <v>0</v>
      </c>
      <c r="BS28" s="18">
        <v>0</v>
      </c>
      <c r="BT28" s="17">
        <v>930</v>
      </c>
      <c r="BU28" s="18">
        <v>0</v>
      </c>
      <c r="BV28" s="17">
        <v>0</v>
      </c>
      <c r="BW28" s="18">
        <v>0</v>
      </c>
      <c r="BX28" s="17">
        <v>0</v>
      </c>
      <c r="BY28" s="18">
        <v>0</v>
      </c>
      <c r="BZ28" s="17">
        <v>0</v>
      </c>
      <c r="CA28" s="18">
        <v>0</v>
      </c>
      <c r="CB28" s="17">
        <v>0</v>
      </c>
      <c r="CC28" s="18">
        <v>0</v>
      </c>
      <c r="CD28" s="17">
        <v>0</v>
      </c>
      <c r="CE28" s="18">
        <v>0</v>
      </c>
      <c r="CF28" s="17">
        <v>0</v>
      </c>
      <c r="CG28" s="40">
        <v>0</v>
      </c>
      <c r="CH28" s="46">
        <f t="shared" si="0"/>
        <v>16957</v>
      </c>
      <c r="CI28" s="48">
        <f t="shared" si="1"/>
        <v>896830</v>
      </c>
      <c r="CJ28" s="21"/>
      <c r="CK28" s="24">
        <f t="shared" si="4"/>
        <v>14787</v>
      </c>
      <c r="CL28" s="25">
        <f t="shared" si="5"/>
        <v>230175</v>
      </c>
      <c r="CM28" s="21"/>
      <c r="CN28" s="22">
        <f t="shared" si="2"/>
        <v>2170</v>
      </c>
      <c r="CO28" s="44">
        <f t="shared" si="3"/>
        <v>666655</v>
      </c>
    </row>
    <row r="29" spans="1:96" x14ac:dyDescent="0.25">
      <c r="A29" s="14">
        <v>37499</v>
      </c>
      <c r="B29" s="17">
        <v>0</v>
      </c>
      <c r="C29" s="18">
        <v>29760</v>
      </c>
      <c r="D29" s="17">
        <v>0</v>
      </c>
      <c r="E29" s="18">
        <v>0</v>
      </c>
      <c r="F29" s="17">
        <v>0</v>
      </c>
      <c r="G29" s="18">
        <v>0</v>
      </c>
      <c r="H29" s="17">
        <v>0</v>
      </c>
      <c r="I29" s="18">
        <v>0</v>
      </c>
      <c r="J29" s="17">
        <v>0</v>
      </c>
      <c r="K29" s="18">
        <v>0</v>
      </c>
      <c r="L29" s="17">
        <v>0</v>
      </c>
      <c r="M29" s="18">
        <v>16740</v>
      </c>
      <c r="N29" s="17">
        <v>0</v>
      </c>
      <c r="O29" s="18">
        <v>81375</v>
      </c>
      <c r="P29" s="17">
        <v>93</v>
      </c>
      <c r="Q29" s="18">
        <v>131750</v>
      </c>
      <c r="R29" s="17">
        <v>0</v>
      </c>
      <c r="S29" s="18">
        <v>53940</v>
      </c>
      <c r="T29" s="17">
        <v>620</v>
      </c>
      <c r="U29" s="18">
        <v>57195</v>
      </c>
      <c r="V29" s="17">
        <v>465</v>
      </c>
      <c r="W29" s="18">
        <v>53785</v>
      </c>
      <c r="X29" s="17">
        <v>93</v>
      </c>
      <c r="Y29" s="18">
        <v>57350</v>
      </c>
      <c r="Z29" s="17">
        <v>8525</v>
      </c>
      <c r="AA29" s="18">
        <v>0</v>
      </c>
      <c r="AB29" s="17">
        <v>124</v>
      </c>
      <c r="AC29" s="18">
        <v>37200</v>
      </c>
      <c r="AD29" s="17">
        <v>0</v>
      </c>
      <c r="AE29" s="18">
        <v>35805</v>
      </c>
      <c r="AF29" s="17">
        <v>31</v>
      </c>
      <c r="AG29" s="18">
        <v>43400</v>
      </c>
      <c r="AH29" s="17">
        <v>0</v>
      </c>
      <c r="AI29" s="18">
        <v>35340</v>
      </c>
      <c r="AJ29" s="17">
        <v>1085</v>
      </c>
      <c r="AK29" s="18">
        <v>23715</v>
      </c>
      <c r="AL29" s="17">
        <v>0</v>
      </c>
      <c r="AM29" s="18">
        <v>26970</v>
      </c>
      <c r="AN29" s="17">
        <v>465</v>
      </c>
      <c r="AO29" s="18">
        <v>22010</v>
      </c>
      <c r="AP29" s="17">
        <v>2015</v>
      </c>
      <c r="AQ29" s="18">
        <v>10540</v>
      </c>
      <c r="AR29" s="17">
        <v>62</v>
      </c>
      <c r="AS29" s="18">
        <v>16585</v>
      </c>
      <c r="AT29" s="17">
        <v>465</v>
      </c>
      <c r="AU29" s="18">
        <v>13795</v>
      </c>
      <c r="AV29" s="17">
        <v>0</v>
      </c>
      <c r="AW29" s="18">
        <v>16275</v>
      </c>
      <c r="AX29" s="17">
        <v>31</v>
      </c>
      <c r="AY29" s="18">
        <v>14880</v>
      </c>
      <c r="AZ29" s="17">
        <v>0</v>
      </c>
      <c r="BA29" s="18">
        <v>7905</v>
      </c>
      <c r="BB29" s="17">
        <v>0</v>
      </c>
      <c r="BC29" s="18">
        <v>10075</v>
      </c>
      <c r="BD29" s="17">
        <v>0</v>
      </c>
      <c r="BE29" s="18">
        <v>9300</v>
      </c>
      <c r="BF29" s="17">
        <v>62</v>
      </c>
      <c r="BG29" s="18">
        <v>7905</v>
      </c>
      <c r="BH29" s="17">
        <v>0</v>
      </c>
      <c r="BI29" s="18">
        <v>8215</v>
      </c>
      <c r="BJ29" s="17">
        <v>0</v>
      </c>
      <c r="BK29" s="18">
        <v>4960</v>
      </c>
      <c r="BL29" s="17">
        <v>1085</v>
      </c>
      <c r="BM29" s="18">
        <v>775</v>
      </c>
      <c r="BN29" s="17">
        <v>0</v>
      </c>
      <c r="BO29" s="18">
        <v>0</v>
      </c>
      <c r="BP29" s="17">
        <v>31</v>
      </c>
      <c r="BQ29" s="18">
        <v>6975</v>
      </c>
      <c r="BR29" s="17">
        <v>0</v>
      </c>
      <c r="BS29" s="18">
        <v>0</v>
      </c>
      <c r="BT29" s="17">
        <v>930</v>
      </c>
      <c r="BU29" s="18">
        <v>0</v>
      </c>
      <c r="BV29" s="17">
        <v>0</v>
      </c>
      <c r="BW29" s="18">
        <v>0</v>
      </c>
      <c r="BX29" s="17">
        <v>0</v>
      </c>
      <c r="BY29" s="18">
        <v>0</v>
      </c>
      <c r="BZ29" s="17">
        <v>0</v>
      </c>
      <c r="CA29" s="18">
        <v>0</v>
      </c>
      <c r="CB29" s="17">
        <v>0</v>
      </c>
      <c r="CC29" s="18">
        <v>0</v>
      </c>
      <c r="CD29" s="17">
        <v>0</v>
      </c>
      <c r="CE29" s="18">
        <v>0</v>
      </c>
      <c r="CF29" s="17">
        <v>0</v>
      </c>
      <c r="CG29" s="40">
        <v>0</v>
      </c>
      <c r="CH29" s="46">
        <f t="shared" si="0"/>
        <v>16182</v>
      </c>
      <c r="CI29" s="48">
        <f t="shared" si="1"/>
        <v>834520</v>
      </c>
      <c r="CJ29" s="21"/>
      <c r="CK29" s="24">
        <f t="shared" si="4"/>
        <v>14167</v>
      </c>
      <c r="CL29" s="25">
        <f t="shared" si="5"/>
        <v>186775</v>
      </c>
      <c r="CM29" s="21"/>
      <c r="CN29" s="22">
        <f t="shared" si="2"/>
        <v>2015</v>
      </c>
      <c r="CO29" s="44">
        <f t="shared" si="3"/>
        <v>647745</v>
      </c>
    </row>
    <row r="30" spans="1:96" x14ac:dyDescent="0.25">
      <c r="A30" s="14">
        <v>37529</v>
      </c>
      <c r="B30" s="17">
        <v>0</v>
      </c>
      <c r="C30" s="18">
        <v>22050</v>
      </c>
      <c r="D30" s="17">
        <v>0</v>
      </c>
      <c r="E30" s="18">
        <v>0</v>
      </c>
      <c r="F30" s="17">
        <v>0</v>
      </c>
      <c r="G30" s="18">
        <v>0</v>
      </c>
      <c r="H30" s="17">
        <v>0</v>
      </c>
      <c r="I30" s="18">
        <v>0</v>
      </c>
      <c r="J30" s="17">
        <v>0</v>
      </c>
      <c r="K30" s="18">
        <v>0</v>
      </c>
      <c r="L30" s="17">
        <v>0</v>
      </c>
      <c r="M30" s="18">
        <v>28950</v>
      </c>
      <c r="N30" s="17">
        <v>0</v>
      </c>
      <c r="O30" s="18">
        <v>80700</v>
      </c>
      <c r="P30" s="17">
        <v>90</v>
      </c>
      <c r="Q30" s="18">
        <v>129900</v>
      </c>
      <c r="R30" s="17">
        <v>0</v>
      </c>
      <c r="S30" s="18">
        <v>53250</v>
      </c>
      <c r="T30" s="17">
        <v>600</v>
      </c>
      <c r="U30" s="18">
        <v>56250</v>
      </c>
      <c r="V30" s="17">
        <v>450</v>
      </c>
      <c r="W30" s="18">
        <v>53100</v>
      </c>
      <c r="X30" s="17">
        <v>90</v>
      </c>
      <c r="Y30" s="18">
        <v>56400</v>
      </c>
      <c r="Z30" s="17">
        <v>8100</v>
      </c>
      <c r="AA30" s="18">
        <v>0</v>
      </c>
      <c r="AB30" s="17">
        <v>90</v>
      </c>
      <c r="AC30" s="18">
        <v>34800</v>
      </c>
      <c r="AD30" s="17">
        <v>0</v>
      </c>
      <c r="AE30" s="18">
        <v>35400</v>
      </c>
      <c r="AF30" s="17">
        <v>30</v>
      </c>
      <c r="AG30" s="18">
        <v>39150</v>
      </c>
      <c r="AH30" s="17">
        <v>0</v>
      </c>
      <c r="AI30" s="18">
        <v>34950</v>
      </c>
      <c r="AJ30" s="17">
        <v>1050</v>
      </c>
      <c r="AK30" s="18">
        <v>23250</v>
      </c>
      <c r="AL30" s="17">
        <v>0</v>
      </c>
      <c r="AM30" s="18">
        <v>25950</v>
      </c>
      <c r="AN30" s="17">
        <v>450</v>
      </c>
      <c r="AO30" s="18">
        <v>21450</v>
      </c>
      <c r="AP30" s="17">
        <v>1950</v>
      </c>
      <c r="AQ30" s="18">
        <v>10200</v>
      </c>
      <c r="AR30" s="17">
        <v>60</v>
      </c>
      <c r="AS30" s="18">
        <v>15900</v>
      </c>
      <c r="AT30" s="17">
        <v>450</v>
      </c>
      <c r="AU30" s="18">
        <v>13500</v>
      </c>
      <c r="AV30" s="17">
        <v>0</v>
      </c>
      <c r="AW30" s="18">
        <v>15750</v>
      </c>
      <c r="AX30" s="17">
        <v>30</v>
      </c>
      <c r="AY30" s="18">
        <v>14550</v>
      </c>
      <c r="AZ30" s="17">
        <v>0</v>
      </c>
      <c r="BA30" s="18">
        <v>7500</v>
      </c>
      <c r="BB30" s="17">
        <v>0</v>
      </c>
      <c r="BC30" s="18">
        <v>9750</v>
      </c>
      <c r="BD30" s="17">
        <v>0</v>
      </c>
      <c r="BE30" s="18">
        <v>9000</v>
      </c>
      <c r="BF30" s="17">
        <v>60</v>
      </c>
      <c r="BG30" s="18">
        <v>7650</v>
      </c>
      <c r="BH30" s="17">
        <v>0</v>
      </c>
      <c r="BI30" s="18">
        <v>8100</v>
      </c>
      <c r="BJ30" s="17">
        <v>0</v>
      </c>
      <c r="BK30" s="18">
        <v>4650</v>
      </c>
      <c r="BL30" s="17">
        <v>1050</v>
      </c>
      <c r="BM30" s="18">
        <v>600</v>
      </c>
      <c r="BN30" s="17">
        <v>0</v>
      </c>
      <c r="BO30" s="18">
        <v>0</v>
      </c>
      <c r="BP30" s="17">
        <v>30</v>
      </c>
      <c r="BQ30" s="18">
        <v>6900</v>
      </c>
      <c r="BR30" s="17">
        <v>0</v>
      </c>
      <c r="BS30" s="18">
        <v>0</v>
      </c>
      <c r="BT30" s="17">
        <v>900</v>
      </c>
      <c r="BU30" s="18">
        <v>0</v>
      </c>
      <c r="BV30" s="17">
        <v>0</v>
      </c>
      <c r="BW30" s="18">
        <v>0</v>
      </c>
      <c r="BX30" s="17">
        <v>0</v>
      </c>
      <c r="BY30" s="18">
        <v>0</v>
      </c>
      <c r="BZ30" s="17">
        <v>0</v>
      </c>
      <c r="CA30" s="18">
        <v>0</v>
      </c>
      <c r="CB30" s="17">
        <v>0</v>
      </c>
      <c r="CC30" s="18">
        <v>0</v>
      </c>
      <c r="CD30" s="17">
        <v>0</v>
      </c>
      <c r="CE30" s="18">
        <v>0</v>
      </c>
      <c r="CF30" s="17">
        <v>0</v>
      </c>
      <c r="CG30" s="40">
        <v>0</v>
      </c>
      <c r="CH30" s="46">
        <f t="shared" si="0"/>
        <v>15480</v>
      </c>
      <c r="CI30" s="48">
        <f t="shared" si="1"/>
        <v>819600</v>
      </c>
      <c r="CJ30" s="21"/>
      <c r="CK30" s="24">
        <f t="shared" si="4"/>
        <v>13530</v>
      </c>
      <c r="CL30" s="25">
        <f t="shared" si="5"/>
        <v>176250</v>
      </c>
      <c r="CM30" s="21"/>
      <c r="CN30" s="22">
        <f t="shared" si="2"/>
        <v>1950</v>
      </c>
      <c r="CO30" s="44">
        <f t="shared" si="3"/>
        <v>643350</v>
      </c>
    </row>
    <row r="31" spans="1:96" x14ac:dyDescent="0.25">
      <c r="A31" s="14">
        <v>37560</v>
      </c>
      <c r="B31" s="17">
        <v>0</v>
      </c>
      <c r="C31" s="18">
        <v>15965</v>
      </c>
      <c r="D31" s="17">
        <v>0</v>
      </c>
      <c r="E31" s="18">
        <v>0</v>
      </c>
      <c r="F31" s="17">
        <v>0</v>
      </c>
      <c r="G31" s="18">
        <v>0</v>
      </c>
      <c r="H31" s="17">
        <v>0</v>
      </c>
      <c r="I31" s="18">
        <v>0</v>
      </c>
      <c r="J31" s="17">
        <v>0</v>
      </c>
      <c r="K31" s="18">
        <v>0</v>
      </c>
      <c r="L31" s="17">
        <v>0</v>
      </c>
      <c r="M31" s="18">
        <v>51770</v>
      </c>
      <c r="N31" s="17">
        <v>0</v>
      </c>
      <c r="O31" s="18">
        <v>79825</v>
      </c>
      <c r="P31" s="17">
        <v>93</v>
      </c>
      <c r="Q31" s="18">
        <v>127875</v>
      </c>
      <c r="R31" s="17">
        <v>0</v>
      </c>
      <c r="S31" s="18">
        <v>52545</v>
      </c>
      <c r="T31" s="17">
        <v>620</v>
      </c>
      <c r="U31" s="18">
        <v>55490</v>
      </c>
      <c r="V31" s="17">
        <v>465</v>
      </c>
      <c r="W31" s="18">
        <v>52545</v>
      </c>
      <c r="X31" s="17">
        <v>93</v>
      </c>
      <c r="Y31" s="18">
        <v>55490</v>
      </c>
      <c r="Z31" s="17">
        <v>7595</v>
      </c>
      <c r="AA31" s="18">
        <v>0</v>
      </c>
      <c r="AB31" s="17">
        <v>93</v>
      </c>
      <c r="AC31" s="18">
        <v>32550</v>
      </c>
      <c r="AD31" s="17">
        <v>0</v>
      </c>
      <c r="AE31" s="18">
        <v>34875</v>
      </c>
      <c r="AF31" s="17">
        <v>31</v>
      </c>
      <c r="AG31" s="18">
        <v>34875</v>
      </c>
      <c r="AH31" s="17">
        <v>0</v>
      </c>
      <c r="AI31" s="18">
        <v>34410</v>
      </c>
      <c r="AJ31" s="17">
        <v>1085</v>
      </c>
      <c r="AK31" s="18">
        <v>22940</v>
      </c>
      <c r="AL31" s="17">
        <v>0</v>
      </c>
      <c r="AM31" s="18">
        <v>25110</v>
      </c>
      <c r="AN31" s="17">
        <v>465</v>
      </c>
      <c r="AO31" s="18">
        <v>20770</v>
      </c>
      <c r="AP31" s="17">
        <v>1860</v>
      </c>
      <c r="AQ31" s="18">
        <v>9920</v>
      </c>
      <c r="AR31" s="17">
        <v>62</v>
      </c>
      <c r="AS31" s="18">
        <v>15345</v>
      </c>
      <c r="AT31" s="17">
        <v>310</v>
      </c>
      <c r="AU31" s="18">
        <v>13175</v>
      </c>
      <c r="AV31" s="17">
        <v>0</v>
      </c>
      <c r="AW31" s="18">
        <v>15345</v>
      </c>
      <c r="AX31" s="17">
        <v>31</v>
      </c>
      <c r="AY31" s="18">
        <v>14260</v>
      </c>
      <c r="AZ31" s="17">
        <v>0</v>
      </c>
      <c r="BA31" s="18">
        <v>6975</v>
      </c>
      <c r="BB31" s="17">
        <v>0</v>
      </c>
      <c r="BC31" s="18">
        <v>9455</v>
      </c>
      <c r="BD31" s="17">
        <v>0</v>
      </c>
      <c r="BE31" s="18">
        <v>8680</v>
      </c>
      <c r="BF31" s="17">
        <v>31</v>
      </c>
      <c r="BG31" s="18">
        <v>7440</v>
      </c>
      <c r="BH31" s="17">
        <v>0</v>
      </c>
      <c r="BI31" s="18">
        <v>7905</v>
      </c>
      <c r="BJ31" s="17">
        <v>0</v>
      </c>
      <c r="BK31" s="18">
        <v>4340</v>
      </c>
      <c r="BL31" s="17">
        <v>930</v>
      </c>
      <c r="BM31" s="18">
        <v>620</v>
      </c>
      <c r="BN31" s="17">
        <v>0</v>
      </c>
      <c r="BO31" s="18">
        <v>0</v>
      </c>
      <c r="BP31" s="17">
        <v>31</v>
      </c>
      <c r="BQ31" s="18">
        <v>6820</v>
      </c>
      <c r="BR31" s="17">
        <v>0</v>
      </c>
      <c r="BS31" s="18">
        <v>0</v>
      </c>
      <c r="BT31" s="17">
        <v>930</v>
      </c>
      <c r="BU31" s="18">
        <v>0</v>
      </c>
      <c r="BV31" s="17">
        <v>0</v>
      </c>
      <c r="BW31" s="18">
        <v>0</v>
      </c>
      <c r="BX31" s="17">
        <v>0</v>
      </c>
      <c r="BY31" s="18">
        <v>0</v>
      </c>
      <c r="BZ31" s="17">
        <v>0</v>
      </c>
      <c r="CA31" s="18">
        <v>0</v>
      </c>
      <c r="CB31" s="17">
        <v>0</v>
      </c>
      <c r="CC31" s="18">
        <v>0</v>
      </c>
      <c r="CD31" s="17">
        <v>0</v>
      </c>
      <c r="CE31" s="18">
        <v>0</v>
      </c>
      <c r="CF31" s="17">
        <v>0</v>
      </c>
      <c r="CG31" s="40">
        <v>0</v>
      </c>
      <c r="CH31" s="46">
        <f t="shared" si="0"/>
        <v>14725</v>
      </c>
      <c r="CI31" s="48">
        <f t="shared" si="1"/>
        <v>817315</v>
      </c>
      <c r="CJ31" s="21"/>
      <c r="CK31" s="24">
        <f t="shared" si="4"/>
        <v>12865</v>
      </c>
      <c r="CL31" s="25">
        <f t="shared" si="5"/>
        <v>167090</v>
      </c>
      <c r="CM31" s="21"/>
      <c r="CN31" s="22">
        <f t="shared" si="2"/>
        <v>1860</v>
      </c>
      <c r="CO31" s="44">
        <f t="shared" si="3"/>
        <v>650225</v>
      </c>
    </row>
    <row r="32" spans="1:96" x14ac:dyDescent="0.25">
      <c r="A32" s="14">
        <v>37590</v>
      </c>
      <c r="B32" s="17">
        <v>0</v>
      </c>
      <c r="C32" s="18">
        <v>11400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51750</v>
      </c>
      <c r="N32" s="17">
        <v>0</v>
      </c>
      <c r="O32" s="18">
        <v>79050</v>
      </c>
      <c r="P32" s="17">
        <v>90</v>
      </c>
      <c r="Q32" s="18">
        <v>126000</v>
      </c>
      <c r="R32" s="17">
        <v>0</v>
      </c>
      <c r="S32" s="18">
        <v>52050</v>
      </c>
      <c r="T32" s="17">
        <v>600</v>
      </c>
      <c r="U32" s="18">
        <v>54600</v>
      </c>
      <c r="V32" s="17">
        <v>450</v>
      </c>
      <c r="W32" s="18">
        <v>51750</v>
      </c>
      <c r="X32" s="17">
        <v>90</v>
      </c>
      <c r="Y32" s="18">
        <v>54600</v>
      </c>
      <c r="Z32" s="17">
        <v>7200</v>
      </c>
      <c r="AA32" s="18">
        <v>0</v>
      </c>
      <c r="AB32" s="17">
        <v>90</v>
      </c>
      <c r="AC32" s="18">
        <v>30300</v>
      </c>
      <c r="AD32" s="17">
        <v>0</v>
      </c>
      <c r="AE32" s="18">
        <v>34500</v>
      </c>
      <c r="AF32" s="17">
        <v>30</v>
      </c>
      <c r="AG32" s="18">
        <v>30750</v>
      </c>
      <c r="AH32" s="17">
        <v>0</v>
      </c>
      <c r="AI32" s="18">
        <v>33900</v>
      </c>
      <c r="AJ32" s="17">
        <v>1050</v>
      </c>
      <c r="AK32" s="18">
        <v>22650</v>
      </c>
      <c r="AL32" s="17">
        <v>0</v>
      </c>
      <c r="AM32" s="18">
        <v>24150</v>
      </c>
      <c r="AN32" s="17">
        <v>450</v>
      </c>
      <c r="AO32" s="18">
        <v>20100</v>
      </c>
      <c r="AP32" s="17">
        <v>1650</v>
      </c>
      <c r="AQ32" s="18">
        <v>9600</v>
      </c>
      <c r="AR32" s="17">
        <v>60</v>
      </c>
      <c r="AS32" s="18">
        <v>14850</v>
      </c>
      <c r="AT32" s="17">
        <v>300</v>
      </c>
      <c r="AU32" s="18">
        <v>12900</v>
      </c>
      <c r="AV32" s="17">
        <v>0</v>
      </c>
      <c r="AW32" s="18">
        <v>14850</v>
      </c>
      <c r="AX32" s="17">
        <v>30</v>
      </c>
      <c r="AY32" s="18">
        <v>13950</v>
      </c>
      <c r="AZ32" s="17">
        <v>0</v>
      </c>
      <c r="BA32" s="18">
        <v>6600</v>
      </c>
      <c r="BB32" s="17">
        <v>0</v>
      </c>
      <c r="BC32" s="18">
        <v>9300</v>
      </c>
      <c r="BD32" s="17">
        <v>0</v>
      </c>
      <c r="BE32" s="18">
        <v>8400</v>
      </c>
      <c r="BF32" s="17">
        <v>30</v>
      </c>
      <c r="BG32" s="18">
        <v>7050</v>
      </c>
      <c r="BH32" s="17">
        <v>0</v>
      </c>
      <c r="BI32" s="18">
        <v>7800</v>
      </c>
      <c r="BJ32" s="17">
        <v>0</v>
      </c>
      <c r="BK32" s="18">
        <v>4050</v>
      </c>
      <c r="BL32" s="17">
        <v>900</v>
      </c>
      <c r="BM32" s="18">
        <v>600</v>
      </c>
      <c r="BN32" s="17">
        <v>0</v>
      </c>
      <c r="BO32" s="18">
        <v>0</v>
      </c>
      <c r="BP32" s="17">
        <v>30</v>
      </c>
      <c r="BQ32" s="18">
        <v>6600</v>
      </c>
      <c r="BR32" s="17">
        <v>0</v>
      </c>
      <c r="BS32" s="18">
        <v>0</v>
      </c>
      <c r="BT32" s="17">
        <v>900</v>
      </c>
      <c r="BU32" s="18">
        <v>0</v>
      </c>
      <c r="BV32" s="17">
        <v>0</v>
      </c>
      <c r="BW32" s="18">
        <v>0</v>
      </c>
      <c r="BX32" s="17">
        <v>0</v>
      </c>
      <c r="BY32" s="18">
        <v>0</v>
      </c>
      <c r="BZ32" s="17">
        <v>0</v>
      </c>
      <c r="CA32" s="18">
        <v>0</v>
      </c>
      <c r="CB32" s="17">
        <v>0</v>
      </c>
      <c r="CC32" s="18">
        <v>0</v>
      </c>
      <c r="CD32" s="17">
        <v>0</v>
      </c>
      <c r="CE32" s="18">
        <v>0</v>
      </c>
      <c r="CF32" s="17">
        <v>0</v>
      </c>
      <c r="CG32" s="40">
        <v>0</v>
      </c>
      <c r="CH32" s="46">
        <f t="shared" si="0"/>
        <v>13950</v>
      </c>
      <c r="CI32" s="48">
        <f t="shared" si="1"/>
        <v>794100</v>
      </c>
      <c r="CJ32" s="21"/>
      <c r="CK32" s="24">
        <f t="shared" si="4"/>
        <v>12300</v>
      </c>
      <c r="CL32" s="25">
        <f t="shared" si="5"/>
        <v>159750</v>
      </c>
      <c r="CM32" s="21"/>
      <c r="CN32" s="22">
        <f t="shared" si="2"/>
        <v>1650</v>
      </c>
      <c r="CO32" s="44">
        <f t="shared" si="3"/>
        <v>634350</v>
      </c>
    </row>
    <row r="33" spans="1:93" x14ac:dyDescent="0.25">
      <c r="A33" s="14">
        <v>37621</v>
      </c>
      <c r="B33" s="17">
        <v>0</v>
      </c>
      <c r="C33" s="18">
        <v>12245</v>
      </c>
      <c r="D33" s="17">
        <v>0</v>
      </c>
      <c r="E33" s="18">
        <v>0</v>
      </c>
      <c r="F33" s="17">
        <v>0</v>
      </c>
      <c r="G33" s="18">
        <v>0</v>
      </c>
      <c r="H33" s="17">
        <v>0</v>
      </c>
      <c r="I33" s="18">
        <v>0</v>
      </c>
      <c r="J33" s="17">
        <v>0</v>
      </c>
      <c r="K33" s="18">
        <v>0</v>
      </c>
      <c r="L33" s="17">
        <v>0</v>
      </c>
      <c r="M33" s="18">
        <v>51770</v>
      </c>
      <c r="N33" s="17">
        <v>0</v>
      </c>
      <c r="O33" s="18">
        <v>78430</v>
      </c>
      <c r="P33" s="17">
        <v>93</v>
      </c>
      <c r="Q33" s="18">
        <v>124000</v>
      </c>
      <c r="R33" s="17">
        <v>0</v>
      </c>
      <c r="S33" s="18">
        <v>51305</v>
      </c>
      <c r="T33" s="17">
        <v>620</v>
      </c>
      <c r="U33" s="18">
        <v>53785</v>
      </c>
      <c r="V33" s="17">
        <v>465</v>
      </c>
      <c r="W33" s="18">
        <v>51150</v>
      </c>
      <c r="X33" s="17">
        <v>93</v>
      </c>
      <c r="Y33" s="18">
        <v>53630</v>
      </c>
      <c r="Z33" s="17">
        <v>6820</v>
      </c>
      <c r="AA33" s="18">
        <v>0</v>
      </c>
      <c r="AB33" s="17">
        <v>93</v>
      </c>
      <c r="AC33" s="18">
        <v>28365</v>
      </c>
      <c r="AD33" s="17">
        <v>0</v>
      </c>
      <c r="AE33" s="18">
        <v>33945</v>
      </c>
      <c r="AF33" s="17">
        <v>31</v>
      </c>
      <c r="AG33" s="18">
        <v>26505</v>
      </c>
      <c r="AH33" s="17">
        <v>0</v>
      </c>
      <c r="AI33" s="18">
        <v>33480</v>
      </c>
      <c r="AJ33" s="17">
        <v>930</v>
      </c>
      <c r="AK33" s="18">
        <v>22320</v>
      </c>
      <c r="AL33" s="17">
        <v>0</v>
      </c>
      <c r="AM33" s="18">
        <v>23405</v>
      </c>
      <c r="AN33" s="17">
        <v>465</v>
      </c>
      <c r="AO33" s="18">
        <v>19530</v>
      </c>
      <c r="AP33" s="17">
        <v>1550</v>
      </c>
      <c r="AQ33" s="18">
        <v>9300</v>
      </c>
      <c r="AR33" s="17">
        <v>62</v>
      </c>
      <c r="AS33" s="18">
        <v>14260</v>
      </c>
      <c r="AT33" s="17">
        <v>310</v>
      </c>
      <c r="AU33" s="18">
        <v>12555</v>
      </c>
      <c r="AV33" s="17">
        <v>0</v>
      </c>
      <c r="AW33" s="18">
        <v>14415</v>
      </c>
      <c r="AX33" s="17">
        <v>31</v>
      </c>
      <c r="AY33" s="18">
        <v>13795</v>
      </c>
      <c r="AZ33" s="17">
        <v>0</v>
      </c>
      <c r="BA33" s="18">
        <v>6200</v>
      </c>
      <c r="BB33" s="17">
        <v>0</v>
      </c>
      <c r="BC33" s="18">
        <v>8990</v>
      </c>
      <c r="BD33" s="17">
        <v>0</v>
      </c>
      <c r="BE33" s="18">
        <v>8215</v>
      </c>
      <c r="BF33" s="17">
        <v>31</v>
      </c>
      <c r="BG33" s="18">
        <v>6820</v>
      </c>
      <c r="BH33" s="17">
        <v>0</v>
      </c>
      <c r="BI33" s="18">
        <v>7750</v>
      </c>
      <c r="BJ33" s="17">
        <v>0</v>
      </c>
      <c r="BK33" s="18">
        <v>3875</v>
      </c>
      <c r="BL33" s="17">
        <v>930</v>
      </c>
      <c r="BM33" s="18">
        <v>465</v>
      </c>
      <c r="BN33" s="17">
        <v>0</v>
      </c>
      <c r="BO33" s="18">
        <v>0</v>
      </c>
      <c r="BP33" s="17">
        <v>31</v>
      </c>
      <c r="BQ33" s="18">
        <v>6510</v>
      </c>
      <c r="BR33" s="17">
        <v>0</v>
      </c>
      <c r="BS33" s="18">
        <v>0</v>
      </c>
      <c r="BT33" s="17">
        <v>775</v>
      </c>
      <c r="BU33" s="18">
        <v>0</v>
      </c>
      <c r="BV33" s="17">
        <v>0</v>
      </c>
      <c r="BW33" s="18">
        <v>0</v>
      </c>
      <c r="BX33" s="17">
        <v>0</v>
      </c>
      <c r="BY33" s="18">
        <v>0</v>
      </c>
      <c r="BZ33" s="17">
        <v>0</v>
      </c>
      <c r="CA33" s="18">
        <v>0</v>
      </c>
      <c r="CB33" s="17">
        <v>0</v>
      </c>
      <c r="CC33" s="18">
        <v>0</v>
      </c>
      <c r="CD33" s="17">
        <v>0</v>
      </c>
      <c r="CE33" s="18">
        <v>0</v>
      </c>
      <c r="CF33" s="17">
        <v>0</v>
      </c>
      <c r="CG33" s="40">
        <v>0</v>
      </c>
      <c r="CH33" s="46">
        <f t="shared" si="0"/>
        <v>13330</v>
      </c>
      <c r="CI33" s="48">
        <f t="shared" si="1"/>
        <v>777015</v>
      </c>
      <c r="CJ33" s="21"/>
      <c r="CK33" s="24">
        <f t="shared" si="4"/>
        <v>11780</v>
      </c>
      <c r="CL33" s="25">
        <f t="shared" si="5"/>
        <v>158100</v>
      </c>
      <c r="CM33" s="21"/>
      <c r="CN33" s="22">
        <f t="shared" si="2"/>
        <v>1550</v>
      </c>
      <c r="CO33" s="44">
        <f t="shared" si="3"/>
        <v>618915</v>
      </c>
    </row>
    <row r="34" spans="1:93" x14ac:dyDescent="0.25">
      <c r="A34" s="14">
        <v>37652</v>
      </c>
      <c r="B34" s="17">
        <v>0</v>
      </c>
      <c r="C34" s="18">
        <v>27435</v>
      </c>
      <c r="D34" s="17">
        <v>0</v>
      </c>
      <c r="E34" s="18">
        <v>0</v>
      </c>
      <c r="F34" s="17">
        <v>0</v>
      </c>
      <c r="G34" s="18">
        <v>0</v>
      </c>
      <c r="H34" s="17">
        <v>0</v>
      </c>
      <c r="I34" s="18">
        <v>0</v>
      </c>
      <c r="J34" s="17">
        <v>0</v>
      </c>
      <c r="K34" s="18">
        <v>0</v>
      </c>
      <c r="L34" s="17">
        <v>0</v>
      </c>
      <c r="M34" s="18">
        <v>51770</v>
      </c>
      <c r="N34" s="17">
        <v>0</v>
      </c>
      <c r="O34" s="18">
        <v>78430</v>
      </c>
      <c r="P34" s="17">
        <v>93</v>
      </c>
      <c r="Q34" s="18">
        <v>122140</v>
      </c>
      <c r="R34" s="17">
        <v>0</v>
      </c>
      <c r="S34" s="18">
        <v>50685</v>
      </c>
      <c r="T34" s="17">
        <v>620</v>
      </c>
      <c r="U34" s="18">
        <v>53010</v>
      </c>
      <c r="V34" s="17">
        <v>465</v>
      </c>
      <c r="W34" s="18">
        <v>50530</v>
      </c>
      <c r="X34" s="17">
        <v>0</v>
      </c>
      <c r="Y34" s="18">
        <v>52855</v>
      </c>
      <c r="Z34" s="17">
        <v>6355</v>
      </c>
      <c r="AA34" s="18">
        <v>0</v>
      </c>
      <c r="AB34" s="17">
        <v>62</v>
      </c>
      <c r="AC34" s="18">
        <v>26505</v>
      </c>
      <c r="AD34" s="17">
        <v>0</v>
      </c>
      <c r="AE34" s="18">
        <v>33480</v>
      </c>
      <c r="AF34" s="17">
        <v>0</v>
      </c>
      <c r="AG34" s="18">
        <v>22165</v>
      </c>
      <c r="AH34" s="17">
        <v>0</v>
      </c>
      <c r="AI34" s="18">
        <v>32860</v>
      </c>
      <c r="AJ34" s="17">
        <v>930</v>
      </c>
      <c r="AK34" s="18">
        <v>22010</v>
      </c>
      <c r="AL34" s="17">
        <v>0</v>
      </c>
      <c r="AM34" s="18">
        <v>22475</v>
      </c>
      <c r="AN34" s="17">
        <v>465</v>
      </c>
      <c r="AO34" s="18">
        <v>18910</v>
      </c>
      <c r="AP34" s="17">
        <v>1550</v>
      </c>
      <c r="AQ34" s="18">
        <v>8990</v>
      </c>
      <c r="AR34" s="17">
        <v>62</v>
      </c>
      <c r="AS34" s="18">
        <v>13795</v>
      </c>
      <c r="AT34" s="17">
        <v>310</v>
      </c>
      <c r="AU34" s="18">
        <v>12245</v>
      </c>
      <c r="AV34" s="17">
        <v>0</v>
      </c>
      <c r="AW34" s="18">
        <v>13950</v>
      </c>
      <c r="AX34" s="17">
        <v>31</v>
      </c>
      <c r="AY34" s="18">
        <v>13485</v>
      </c>
      <c r="AZ34" s="17">
        <v>0</v>
      </c>
      <c r="BA34" s="18">
        <v>5735</v>
      </c>
      <c r="BB34" s="17">
        <v>0</v>
      </c>
      <c r="BC34" s="18">
        <v>8835</v>
      </c>
      <c r="BD34" s="17">
        <v>0</v>
      </c>
      <c r="BE34" s="18">
        <v>7905</v>
      </c>
      <c r="BF34" s="17">
        <v>31</v>
      </c>
      <c r="BG34" s="18">
        <v>6665</v>
      </c>
      <c r="BH34" s="17">
        <v>0</v>
      </c>
      <c r="BI34" s="18">
        <v>7595</v>
      </c>
      <c r="BJ34" s="17">
        <v>0</v>
      </c>
      <c r="BK34" s="18">
        <v>3565</v>
      </c>
      <c r="BL34" s="17">
        <v>930</v>
      </c>
      <c r="BM34" s="18">
        <v>0</v>
      </c>
      <c r="BN34" s="17">
        <v>0</v>
      </c>
      <c r="BO34" s="18">
        <v>0</v>
      </c>
      <c r="BP34" s="17">
        <v>31</v>
      </c>
      <c r="BQ34" s="18">
        <v>6510</v>
      </c>
      <c r="BR34" s="17">
        <v>0</v>
      </c>
      <c r="BS34" s="18">
        <v>0</v>
      </c>
      <c r="BT34" s="17">
        <v>775</v>
      </c>
      <c r="BU34" s="18">
        <v>0</v>
      </c>
      <c r="BV34" s="17">
        <v>0</v>
      </c>
      <c r="BW34" s="18">
        <v>0</v>
      </c>
      <c r="BX34" s="17">
        <v>0</v>
      </c>
      <c r="BY34" s="18">
        <v>0</v>
      </c>
      <c r="BZ34" s="17">
        <v>0</v>
      </c>
      <c r="CA34" s="18">
        <v>775</v>
      </c>
      <c r="CB34" s="17">
        <v>0</v>
      </c>
      <c r="CC34" s="18">
        <v>0</v>
      </c>
      <c r="CD34" s="17">
        <v>0</v>
      </c>
      <c r="CE34" s="18">
        <v>0</v>
      </c>
      <c r="CF34" s="17">
        <v>0</v>
      </c>
      <c r="CG34" s="40">
        <v>0</v>
      </c>
      <c r="CH34" s="46">
        <f t="shared" si="0"/>
        <v>12710</v>
      </c>
      <c r="CI34" s="48">
        <f t="shared" si="1"/>
        <v>775310</v>
      </c>
      <c r="CJ34" s="21"/>
      <c r="CK34" s="24">
        <f t="shared" si="4"/>
        <v>11160</v>
      </c>
      <c r="CL34" s="25">
        <f t="shared" si="5"/>
        <v>171120</v>
      </c>
      <c r="CM34" s="21"/>
      <c r="CN34" s="22">
        <f t="shared" si="2"/>
        <v>1550</v>
      </c>
      <c r="CO34" s="44">
        <f t="shared" si="3"/>
        <v>604190</v>
      </c>
    </row>
    <row r="35" spans="1:93" x14ac:dyDescent="0.25">
      <c r="A35" s="14">
        <v>37680</v>
      </c>
      <c r="B35" s="17">
        <v>0</v>
      </c>
      <c r="C35" s="18">
        <v>0</v>
      </c>
      <c r="D35" s="17">
        <v>0</v>
      </c>
      <c r="E35" s="18">
        <v>0</v>
      </c>
      <c r="F35" s="17">
        <v>0</v>
      </c>
      <c r="G35" s="18">
        <v>0</v>
      </c>
      <c r="H35" s="17">
        <v>0</v>
      </c>
      <c r="I35" s="18">
        <v>0</v>
      </c>
      <c r="J35" s="17">
        <v>0</v>
      </c>
      <c r="K35" s="18">
        <v>0</v>
      </c>
      <c r="L35" s="17">
        <v>0</v>
      </c>
      <c r="M35" s="18">
        <v>0</v>
      </c>
      <c r="N35" s="17">
        <v>0</v>
      </c>
      <c r="O35" s="18">
        <v>0</v>
      </c>
      <c r="P35" s="17">
        <v>84</v>
      </c>
      <c r="Q35" s="18">
        <v>120400</v>
      </c>
      <c r="R35" s="17">
        <v>0</v>
      </c>
      <c r="S35" s="18">
        <v>50120</v>
      </c>
      <c r="T35" s="17">
        <v>560</v>
      </c>
      <c r="U35" s="18">
        <v>52220</v>
      </c>
      <c r="V35" s="17">
        <v>420</v>
      </c>
      <c r="W35" s="18">
        <v>49840</v>
      </c>
      <c r="X35" s="17">
        <v>0</v>
      </c>
      <c r="Y35" s="18">
        <v>51940</v>
      </c>
      <c r="Z35" s="17">
        <v>6020</v>
      </c>
      <c r="AA35" s="18">
        <v>0</v>
      </c>
      <c r="AB35" s="17">
        <v>56</v>
      </c>
      <c r="AC35" s="18">
        <v>19600</v>
      </c>
      <c r="AD35" s="17">
        <v>0</v>
      </c>
      <c r="AE35" s="18">
        <v>33040</v>
      </c>
      <c r="AF35" s="17">
        <v>0</v>
      </c>
      <c r="AG35" s="18">
        <v>18060</v>
      </c>
      <c r="AH35" s="17">
        <v>0</v>
      </c>
      <c r="AI35" s="18">
        <v>32480</v>
      </c>
      <c r="AJ35" s="17">
        <v>980</v>
      </c>
      <c r="AK35" s="18">
        <v>21700</v>
      </c>
      <c r="AL35" s="17">
        <v>0</v>
      </c>
      <c r="AM35" s="18">
        <v>21700</v>
      </c>
      <c r="AN35" s="17">
        <v>420</v>
      </c>
      <c r="AO35" s="18">
        <v>18340</v>
      </c>
      <c r="AP35" s="17">
        <v>1400</v>
      </c>
      <c r="AQ35" s="18">
        <v>8680</v>
      </c>
      <c r="AR35" s="17">
        <v>56</v>
      </c>
      <c r="AS35" s="18">
        <v>13300</v>
      </c>
      <c r="AT35" s="17">
        <v>280</v>
      </c>
      <c r="AU35" s="18">
        <v>12040</v>
      </c>
      <c r="AV35" s="17">
        <v>0</v>
      </c>
      <c r="AW35" s="18">
        <v>13580</v>
      </c>
      <c r="AX35" s="17">
        <v>28</v>
      </c>
      <c r="AY35" s="18">
        <v>13160</v>
      </c>
      <c r="AZ35" s="17">
        <v>0</v>
      </c>
      <c r="BA35" s="18">
        <v>1820</v>
      </c>
      <c r="BB35" s="17">
        <v>0</v>
      </c>
      <c r="BC35" s="18">
        <v>8540</v>
      </c>
      <c r="BD35" s="17">
        <v>0</v>
      </c>
      <c r="BE35" s="18">
        <v>7700</v>
      </c>
      <c r="BF35" s="17">
        <v>28</v>
      </c>
      <c r="BG35" s="18">
        <v>6440</v>
      </c>
      <c r="BH35" s="17">
        <v>0</v>
      </c>
      <c r="BI35" s="18">
        <v>7560</v>
      </c>
      <c r="BJ35" s="17">
        <v>0</v>
      </c>
      <c r="BK35" s="18">
        <v>3360</v>
      </c>
      <c r="BL35" s="17">
        <v>840</v>
      </c>
      <c r="BM35" s="18">
        <v>0</v>
      </c>
      <c r="BN35" s="17">
        <v>0</v>
      </c>
      <c r="BO35" s="18">
        <v>0</v>
      </c>
      <c r="BP35" s="17">
        <v>28</v>
      </c>
      <c r="BQ35" s="18">
        <v>6440</v>
      </c>
      <c r="BR35" s="17">
        <v>0</v>
      </c>
      <c r="BS35" s="18">
        <v>0</v>
      </c>
      <c r="BT35" s="17">
        <v>840</v>
      </c>
      <c r="BU35" s="18">
        <v>0</v>
      </c>
      <c r="BV35" s="17">
        <v>0</v>
      </c>
      <c r="BW35" s="18">
        <v>0</v>
      </c>
      <c r="BX35" s="17">
        <v>0</v>
      </c>
      <c r="BY35" s="18">
        <v>0</v>
      </c>
      <c r="BZ35" s="17">
        <v>0</v>
      </c>
      <c r="CA35" s="18">
        <v>840</v>
      </c>
      <c r="CB35" s="17">
        <v>0</v>
      </c>
      <c r="CC35" s="18">
        <v>0</v>
      </c>
      <c r="CD35" s="17">
        <v>0</v>
      </c>
      <c r="CE35" s="18">
        <v>0</v>
      </c>
      <c r="CF35" s="17">
        <v>0</v>
      </c>
      <c r="CG35" s="40">
        <v>0</v>
      </c>
      <c r="CH35" s="46">
        <f t="shared" si="0"/>
        <v>12040</v>
      </c>
      <c r="CI35" s="48">
        <f t="shared" si="1"/>
        <v>592900</v>
      </c>
      <c r="CJ35" s="21"/>
      <c r="CK35" s="24">
        <f t="shared" si="4"/>
        <v>10640</v>
      </c>
      <c r="CL35" s="25">
        <f t="shared" si="5"/>
        <v>59920</v>
      </c>
      <c r="CM35" s="21"/>
      <c r="CN35" s="22">
        <f t="shared" si="2"/>
        <v>1400</v>
      </c>
      <c r="CO35" s="44">
        <f t="shared" si="3"/>
        <v>532980</v>
      </c>
    </row>
    <row r="36" spans="1:93" x14ac:dyDescent="0.25">
      <c r="A36" s="14">
        <v>37711</v>
      </c>
      <c r="B36" s="17">
        <v>0</v>
      </c>
      <c r="C36" s="18">
        <v>0</v>
      </c>
      <c r="D36" s="17">
        <v>0</v>
      </c>
      <c r="E36" s="18">
        <v>0</v>
      </c>
      <c r="F36" s="17">
        <v>0</v>
      </c>
      <c r="G36" s="18">
        <v>0</v>
      </c>
      <c r="H36" s="17">
        <v>0</v>
      </c>
      <c r="I36" s="18">
        <v>0</v>
      </c>
      <c r="J36" s="17">
        <v>0</v>
      </c>
      <c r="K36" s="18">
        <v>0</v>
      </c>
      <c r="L36" s="17">
        <v>0</v>
      </c>
      <c r="M36" s="18">
        <v>0</v>
      </c>
      <c r="N36" s="17">
        <v>0</v>
      </c>
      <c r="O36" s="18">
        <v>0</v>
      </c>
      <c r="P36" s="17">
        <v>93</v>
      </c>
      <c r="Q36" s="18">
        <v>118575</v>
      </c>
      <c r="R36" s="17">
        <v>0</v>
      </c>
      <c r="S36" s="18">
        <v>49445</v>
      </c>
      <c r="T36" s="17">
        <v>620</v>
      </c>
      <c r="U36" s="18">
        <v>51460</v>
      </c>
      <c r="V36" s="17">
        <v>465</v>
      </c>
      <c r="W36" s="18">
        <v>49290</v>
      </c>
      <c r="X36" s="17">
        <v>0</v>
      </c>
      <c r="Y36" s="18">
        <v>51150</v>
      </c>
      <c r="Z36" s="17">
        <v>5735</v>
      </c>
      <c r="AA36" s="18">
        <v>0</v>
      </c>
      <c r="AB36" s="17">
        <v>62</v>
      </c>
      <c r="AC36" s="18">
        <v>18600</v>
      </c>
      <c r="AD36" s="17">
        <v>0</v>
      </c>
      <c r="AE36" s="18">
        <v>32550</v>
      </c>
      <c r="AF36" s="17">
        <v>0</v>
      </c>
      <c r="AG36" s="18">
        <v>13795</v>
      </c>
      <c r="AH36" s="17">
        <v>0</v>
      </c>
      <c r="AI36" s="18">
        <v>31930</v>
      </c>
      <c r="AJ36" s="17">
        <v>930</v>
      </c>
      <c r="AK36" s="18">
        <v>21390</v>
      </c>
      <c r="AL36" s="17">
        <v>0</v>
      </c>
      <c r="AM36" s="18">
        <v>20925</v>
      </c>
      <c r="AN36" s="17">
        <v>465</v>
      </c>
      <c r="AO36" s="18">
        <v>17825</v>
      </c>
      <c r="AP36" s="17">
        <v>1395</v>
      </c>
      <c r="AQ36" s="18">
        <v>8370</v>
      </c>
      <c r="AR36" s="17">
        <v>62</v>
      </c>
      <c r="AS36" s="18">
        <v>12865</v>
      </c>
      <c r="AT36" s="17">
        <v>310</v>
      </c>
      <c r="AU36" s="18">
        <v>11625</v>
      </c>
      <c r="AV36" s="17">
        <v>0</v>
      </c>
      <c r="AW36" s="18">
        <v>13175</v>
      </c>
      <c r="AX36" s="17">
        <v>31</v>
      </c>
      <c r="AY36" s="18">
        <v>13020</v>
      </c>
      <c r="AZ36" s="17">
        <v>0</v>
      </c>
      <c r="BA36" s="18">
        <v>1705</v>
      </c>
      <c r="BB36" s="17">
        <v>0</v>
      </c>
      <c r="BC36" s="18">
        <v>8370</v>
      </c>
      <c r="BD36" s="17">
        <v>0</v>
      </c>
      <c r="BE36" s="18">
        <v>7440</v>
      </c>
      <c r="BF36" s="17">
        <v>31</v>
      </c>
      <c r="BG36" s="18">
        <v>6200</v>
      </c>
      <c r="BH36" s="17">
        <v>0</v>
      </c>
      <c r="BI36" s="18">
        <v>7440</v>
      </c>
      <c r="BJ36" s="17">
        <v>0</v>
      </c>
      <c r="BK36" s="18">
        <v>3100</v>
      </c>
      <c r="BL36" s="17">
        <v>775</v>
      </c>
      <c r="BM36" s="18">
        <v>0</v>
      </c>
      <c r="BN36" s="17">
        <v>0</v>
      </c>
      <c r="BO36" s="18">
        <v>0</v>
      </c>
      <c r="BP36" s="17">
        <v>31</v>
      </c>
      <c r="BQ36" s="18">
        <v>6355</v>
      </c>
      <c r="BR36" s="17">
        <v>0</v>
      </c>
      <c r="BS36" s="18">
        <v>0</v>
      </c>
      <c r="BT36" s="17">
        <v>775</v>
      </c>
      <c r="BU36" s="18">
        <v>0</v>
      </c>
      <c r="BV36" s="17">
        <v>0</v>
      </c>
      <c r="BW36" s="18">
        <v>0</v>
      </c>
      <c r="BX36" s="17">
        <v>0</v>
      </c>
      <c r="BY36" s="18">
        <v>0</v>
      </c>
      <c r="BZ36" s="17">
        <v>0</v>
      </c>
      <c r="CA36" s="18">
        <v>775</v>
      </c>
      <c r="CB36" s="17">
        <v>0</v>
      </c>
      <c r="CC36" s="18">
        <v>0</v>
      </c>
      <c r="CD36" s="17">
        <v>0</v>
      </c>
      <c r="CE36" s="18">
        <v>0</v>
      </c>
      <c r="CF36" s="17">
        <v>0</v>
      </c>
      <c r="CG36" s="40">
        <v>0</v>
      </c>
      <c r="CH36" s="46">
        <f t="shared" si="0"/>
        <v>11780</v>
      </c>
      <c r="CI36" s="48">
        <f t="shared" si="1"/>
        <v>577375</v>
      </c>
      <c r="CJ36" s="21"/>
      <c r="CK36" s="24">
        <f t="shared" si="4"/>
        <v>10385</v>
      </c>
      <c r="CL36" s="25">
        <f t="shared" si="5"/>
        <v>58280</v>
      </c>
      <c r="CM36" s="21"/>
      <c r="CN36" s="22">
        <f t="shared" si="2"/>
        <v>1395</v>
      </c>
      <c r="CO36" s="44">
        <f t="shared" si="3"/>
        <v>519095</v>
      </c>
    </row>
    <row r="37" spans="1:93" x14ac:dyDescent="0.25">
      <c r="A37" s="14">
        <v>37741</v>
      </c>
      <c r="B37" s="17">
        <v>0</v>
      </c>
      <c r="C37" s="18">
        <v>0</v>
      </c>
      <c r="D37" s="17">
        <v>0</v>
      </c>
      <c r="E37" s="18">
        <v>0</v>
      </c>
      <c r="F37" s="17">
        <v>0</v>
      </c>
      <c r="G37" s="18">
        <v>0</v>
      </c>
      <c r="H37" s="17">
        <v>0</v>
      </c>
      <c r="I37" s="18">
        <v>0</v>
      </c>
      <c r="J37" s="17">
        <v>0</v>
      </c>
      <c r="K37" s="18">
        <v>0</v>
      </c>
      <c r="L37" s="17">
        <v>0</v>
      </c>
      <c r="M37" s="18">
        <v>0</v>
      </c>
      <c r="N37" s="17">
        <v>0</v>
      </c>
      <c r="O37" s="18">
        <v>0</v>
      </c>
      <c r="P37" s="17">
        <v>90</v>
      </c>
      <c r="Q37" s="18">
        <v>116700</v>
      </c>
      <c r="R37" s="17">
        <v>0</v>
      </c>
      <c r="S37" s="18">
        <v>48900</v>
      </c>
      <c r="T37" s="17">
        <v>600</v>
      </c>
      <c r="U37" s="18">
        <v>50700</v>
      </c>
      <c r="V37" s="17">
        <v>450</v>
      </c>
      <c r="W37" s="18">
        <v>48600</v>
      </c>
      <c r="X37" s="17">
        <v>0</v>
      </c>
      <c r="Y37" s="18">
        <v>50250</v>
      </c>
      <c r="Z37" s="17">
        <v>5400</v>
      </c>
      <c r="AA37" s="18">
        <v>0</v>
      </c>
      <c r="AB37" s="17">
        <v>60</v>
      </c>
      <c r="AC37" s="18">
        <v>17850</v>
      </c>
      <c r="AD37" s="17">
        <v>0</v>
      </c>
      <c r="AE37" s="18">
        <v>32100</v>
      </c>
      <c r="AF37" s="17">
        <v>0</v>
      </c>
      <c r="AG37" s="18">
        <v>9600</v>
      </c>
      <c r="AH37" s="17">
        <v>0</v>
      </c>
      <c r="AI37" s="18">
        <v>31500</v>
      </c>
      <c r="AJ37" s="17">
        <v>900</v>
      </c>
      <c r="AK37" s="18">
        <v>21000</v>
      </c>
      <c r="AL37" s="17">
        <v>0</v>
      </c>
      <c r="AM37" s="18">
        <v>20250</v>
      </c>
      <c r="AN37" s="17">
        <v>450</v>
      </c>
      <c r="AO37" s="18">
        <v>17250</v>
      </c>
      <c r="AP37" s="17">
        <v>1350</v>
      </c>
      <c r="AQ37" s="18">
        <v>8100</v>
      </c>
      <c r="AR37" s="17">
        <v>60</v>
      </c>
      <c r="AS37" s="18">
        <v>12450</v>
      </c>
      <c r="AT37" s="17">
        <v>300</v>
      </c>
      <c r="AU37" s="18">
        <v>11400</v>
      </c>
      <c r="AV37" s="17">
        <v>0</v>
      </c>
      <c r="AW37" s="18">
        <v>12900</v>
      </c>
      <c r="AX37" s="17">
        <v>30</v>
      </c>
      <c r="AY37" s="18">
        <v>12750</v>
      </c>
      <c r="AZ37" s="17">
        <v>0</v>
      </c>
      <c r="BA37" s="18">
        <v>1650</v>
      </c>
      <c r="BB37" s="17">
        <v>0</v>
      </c>
      <c r="BC37" s="18">
        <v>8100</v>
      </c>
      <c r="BD37" s="17">
        <v>0</v>
      </c>
      <c r="BE37" s="18">
        <v>7200</v>
      </c>
      <c r="BF37" s="17">
        <v>30</v>
      </c>
      <c r="BG37" s="18">
        <v>6000</v>
      </c>
      <c r="BH37" s="17">
        <v>0</v>
      </c>
      <c r="BI37" s="18">
        <v>7350</v>
      </c>
      <c r="BJ37" s="17">
        <v>0</v>
      </c>
      <c r="BK37" s="18">
        <v>2850</v>
      </c>
      <c r="BL37" s="17">
        <v>900</v>
      </c>
      <c r="BM37" s="18">
        <v>0</v>
      </c>
      <c r="BN37" s="17">
        <v>0</v>
      </c>
      <c r="BO37" s="18">
        <v>0</v>
      </c>
      <c r="BP37" s="17">
        <v>30</v>
      </c>
      <c r="BQ37" s="18">
        <v>6150</v>
      </c>
      <c r="BR37" s="17">
        <v>0</v>
      </c>
      <c r="BS37" s="18">
        <v>0</v>
      </c>
      <c r="BT37" s="17">
        <v>750</v>
      </c>
      <c r="BU37" s="18">
        <v>0</v>
      </c>
      <c r="BV37" s="17">
        <v>0</v>
      </c>
      <c r="BW37" s="18">
        <v>0</v>
      </c>
      <c r="BX37" s="17">
        <v>0</v>
      </c>
      <c r="BY37" s="18">
        <v>0</v>
      </c>
      <c r="BZ37" s="17">
        <v>0</v>
      </c>
      <c r="CA37" s="18">
        <v>750</v>
      </c>
      <c r="CB37" s="17">
        <v>0</v>
      </c>
      <c r="CC37" s="18">
        <v>0</v>
      </c>
      <c r="CD37" s="17">
        <v>0</v>
      </c>
      <c r="CE37" s="18">
        <v>0</v>
      </c>
      <c r="CF37" s="17">
        <v>0</v>
      </c>
      <c r="CG37" s="40">
        <v>0</v>
      </c>
      <c r="CH37" s="46">
        <f t="shared" si="0"/>
        <v>11400</v>
      </c>
      <c r="CI37" s="48">
        <f t="shared" si="1"/>
        <v>562350</v>
      </c>
      <c r="CJ37" s="21"/>
      <c r="CK37" s="24">
        <f t="shared" si="4"/>
        <v>10050</v>
      </c>
      <c r="CL37" s="25">
        <f t="shared" si="5"/>
        <v>56850</v>
      </c>
      <c r="CM37" s="21"/>
      <c r="CN37" s="22">
        <f t="shared" si="2"/>
        <v>1350</v>
      </c>
      <c r="CO37" s="44">
        <f t="shared" si="3"/>
        <v>505500</v>
      </c>
    </row>
    <row r="38" spans="1:93" x14ac:dyDescent="0.25">
      <c r="A38" s="14">
        <v>37772</v>
      </c>
      <c r="B38" s="17">
        <v>0</v>
      </c>
      <c r="C38" s="18">
        <v>0</v>
      </c>
      <c r="D38" s="17">
        <v>0</v>
      </c>
      <c r="E38" s="18">
        <v>0</v>
      </c>
      <c r="F38" s="17">
        <v>0</v>
      </c>
      <c r="G38" s="18">
        <v>0</v>
      </c>
      <c r="H38" s="17">
        <v>0</v>
      </c>
      <c r="I38" s="18">
        <v>0</v>
      </c>
      <c r="J38" s="17">
        <v>0</v>
      </c>
      <c r="K38" s="18">
        <v>0</v>
      </c>
      <c r="L38" s="17">
        <v>0</v>
      </c>
      <c r="M38" s="18">
        <v>0</v>
      </c>
      <c r="N38" s="17">
        <v>0</v>
      </c>
      <c r="O38" s="18">
        <v>0</v>
      </c>
      <c r="P38" s="17">
        <v>93</v>
      </c>
      <c r="Q38" s="18">
        <v>115010</v>
      </c>
      <c r="R38" s="17">
        <v>0</v>
      </c>
      <c r="S38" s="18">
        <v>48360</v>
      </c>
      <c r="T38" s="17">
        <v>620</v>
      </c>
      <c r="U38" s="18">
        <v>49910</v>
      </c>
      <c r="V38" s="17">
        <v>465</v>
      </c>
      <c r="W38" s="18">
        <v>48050</v>
      </c>
      <c r="X38" s="17">
        <v>0</v>
      </c>
      <c r="Y38" s="18">
        <v>49445</v>
      </c>
      <c r="Z38" s="17">
        <v>5115</v>
      </c>
      <c r="AA38" s="18">
        <v>0</v>
      </c>
      <c r="AB38" s="17">
        <v>62</v>
      </c>
      <c r="AC38" s="18">
        <v>17050</v>
      </c>
      <c r="AD38" s="17">
        <v>0</v>
      </c>
      <c r="AE38" s="18">
        <v>31620</v>
      </c>
      <c r="AF38" s="17">
        <v>0</v>
      </c>
      <c r="AG38" s="18">
        <v>5270</v>
      </c>
      <c r="AH38" s="17">
        <v>0</v>
      </c>
      <c r="AI38" s="18">
        <v>31000</v>
      </c>
      <c r="AJ38" s="17">
        <v>930</v>
      </c>
      <c r="AK38" s="18">
        <v>20770</v>
      </c>
      <c r="AL38" s="17">
        <v>0</v>
      </c>
      <c r="AM38" s="18">
        <v>19530</v>
      </c>
      <c r="AN38" s="17">
        <v>310</v>
      </c>
      <c r="AO38" s="18">
        <v>16740</v>
      </c>
      <c r="AP38" s="17">
        <v>1240</v>
      </c>
      <c r="AQ38" s="18">
        <v>7905</v>
      </c>
      <c r="AR38" s="17">
        <v>62</v>
      </c>
      <c r="AS38" s="18">
        <v>11935</v>
      </c>
      <c r="AT38" s="17">
        <v>310</v>
      </c>
      <c r="AU38" s="18">
        <v>11160</v>
      </c>
      <c r="AV38" s="17">
        <v>0</v>
      </c>
      <c r="AW38" s="18">
        <v>12400</v>
      </c>
      <c r="AX38" s="17">
        <v>31</v>
      </c>
      <c r="AY38" s="18">
        <v>12400</v>
      </c>
      <c r="AZ38" s="17">
        <v>0</v>
      </c>
      <c r="BA38" s="18">
        <v>1550</v>
      </c>
      <c r="BB38" s="17">
        <v>0</v>
      </c>
      <c r="BC38" s="18">
        <v>7905</v>
      </c>
      <c r="BD38" s="17">
        <v>0</v>
      </c>
      <c r="BE38" s="18">
        <v>6975</v>
      </c>
      <c r="BF38" s="17">
        <v>31</v>
      </c>
      <c r="BG38" s="18">
        <v>5735</v>
      </c>
      <c r="BH38" s="17">
        <v>0</v>
      </c>
      <c r="BI38" s="18">
        <v>7130</v>
      </c>
      <c r="BJ38" s="17">
        <v>0</v>
      </c>
      <c r="BK38" s="18">
        <v>2635</v>
      </c>
      <c r="BL38" s="17">
        <v>775</v>
      </c>
      <c r="BM38" s="18">
        <v>0</v>
      </c>
      <c r="BN38" s="17">
        <v>0</v>
      </c>
      <c r="BO38" s="18">
        <v>0</v>
      </c>
      <c r="BP38" s="17">
        <v>31</v>
      </c>
      <c r="BQ38" s="18">
        <v>6045</v>
      </c>
      <c r="BR38" s="17">
        <v>0</v>
      </c>
      <c r="BS38" s="18">
        <v>0</v>
      </c>
      <c r="BT38" s="17">
        <v>775</v>
      </c>
      <c r="BU38" s="18">
        <v>0</v>
      </c>
      <c r="BV38" s="17">
        <v>0</v>
      </c>
      <c r="BW38" s="18">
        <v>0</v>
      </c>
      <c r="BX38" s="17">
        <v>0</v>
      </c>
      <c r="BY38" s="18">
        <v>0</v>
      </c>
      <c r="BZ38" s="17">
        <v>0</v>
      </c>
      <c r="CA38" s="18">
        <v>775</v>
      </c>
      <c r="CB38" s="17">
        <v>0</v>
      </c>
      <c r="CC38" s="18">
        <v>0</v>
      </c>
      <c r="CD38" s="17">
        <v>0</v>
      </c>
      <c r="CE38" s="18">
        <v>0</v>
      </c>
      <c r="CF38" s="17">
        <v>0</v>
      </c>
      <c r="CG38" s="40">
        <v>0</v>
      </c>
      <c r="CH38" s="46">
        <f t="shared" si="0"/>
        <v>10850</v>
      </c>
      <c r="CI38" s="48">
        <f t="shared" si="1"/>
        <v>547305</v>
      </c>
      <c r="CJ38" s="21"/>
      <c r="CK38" s="24">
        <f t="shared" si="4"/>
        <v>9610</v>
      </c>
      <c r="CL38" s="25">
        <f t="shared" si="5"/>
        <v>55335</v>
      </c>
      <c r="CM38" s="21"/>
      <c r="CN38" s="22">
        <f t="shared" si="2"/>
        <v>1240</v>
      </c>
      <c r="CO38" s="44">
        <f t="shared" si="3"/>
        <v>491970</v>
      </c>
    </row>
    <row r="39" spans="1:93" x14ac:dyDescent="0.25">
      <c r="A39" s="14">
        <v>37802</v>
      </c>
      <c r="B39" s="17">
        <v>0</v>
      </c>
      <c r="C39" s="18">
        <v>0</v>
      </c>
      <c r="D39" s="17">
        <v>0</v>
      </c>
      <c r="E39" s="18">
        <v>0</v>
      </c>
      <c r="F39" s="17">
        <v>0</v>
      </c>
      <c r="G39" s="18">
        <v>0</v>
      </c>
      <c r="H39" s="17">
        <v>0</v>
      </c>
      <c r="I39" s="18">
        <v>0</v>
      </c>
      <c r="J39" s="17">
        <v>0</v>
      </c>
      <c r="K39" s="18">
        <v>0</v>
      </c>
      <c r="L39" s="17">
        <v>0</v>
      </c>
      <c r="M39" s="18">
        <v>0</v>
      </c>
      <c r="N39" s="17">
        <v>0</v>
      </c>
      <c r="O39" s="18">
        <v>0</v>
      </c>
      <c r="P39" s="17">
        <v>90</v>
      </c>
      <c r="Q39" s="18">
        <v>113250</v>
      </c>
      <c r="R39" s="17">
        <v>0</v>
      </c>
      <c r="S39" s="18">
        <v>47700</v>
      </c>
      <c r="T39" s="17">
        <v>600</v>
      </c>
      <c r="U39" s="18">
        <v>49200</v>
      </c>
      <c r="V39" s="17">
        <v>450</v>
      </c>
      <c r="W39" s="18">
        <v>47400</v>
      </c>
      <c r="X39" s="17">
        <v>0</v>
      </c>
      <c r="Y39" s="18">
        <v>48600</v>
      </c>
      <c r="Z39" s="17">
        <v>4800</v>
      </c>
      <c r="AA39" s="18">
        <v>0</v>
      </c>
      <c r="AB39" s="17">
        <v>60</v>
      </c>
      <c r="AC39" s="18">
        <v>16200</v>
      </c>
      <c r="AD39" s="17">
        <v>0</v>
      </c>
      <c r="AE39" s="18">
        <v>31200</v>
      </c>
      <c r="AF39" s="17">
        <v>0</v>
      </c>
      <c r="AG39" s="18">
        <v>1050</v>
      </c>
      <c r="AH39" s="17">
        <v>0</v>
      </c>
      <c r="AI39" s="18">
        <v>30450</v>
      </c>
      <c r="AJ39" s="17">
        <v>900</v>
      </c>
      <c r="AK39" s="18">
        <v>20400</v>
      </c>
      <c r="AL39" s="17">
        <v>0</v>
      </c>
      <c r="AM39" s="18">
        <v>18900</v>
      </c>
      <c r="AN39" s="17">
        <v>300</v>
      </c>
      <c r="AO39" s="18">
        <v>16200</v>
      </c>
      <c r="AP39" s="17">
        <v>1200</v>
      </c>
      <c r="AQ39" s="18">
        <v>7650</v>
      </c>
      <c r="AR39" s="17">
        <v>60</v>
      </c>
      <c r="AS39" s="18">
        <v>11550</v>
      </c>
      <c r="AT39" s="17">
        <v>300</v>
      </c>
      <c r="AU39" s="18">
        <v>10950</v>
      </c>
      <c r="AV39" s="17">
        <v>0</v>
      </c>
      <c r="AW39" s="18">
        <v>12150</v>
      </c>
      <c r="AX39" s="17">
        <v>30</v>
      </c>
      <c r="AY39" s="18">
        <v>12300</v>
      </c>
      <c r="AZ39" s="17">
        <v>0</v>
      </c>
      <c r="BA39" s="18">
        <v>1500</v>
      </c>
      <c r="BB39" s="17">
        <v>0</v>
      </c>
      <c r="BC39" s="18">
        <v>7800</v>
      </c>
      <c r="BD39" s="17">
        <v>0</v>
      </c>
      <c r="BE39" s="18">
        <v>6600</v>
      </c>
      <c r="BF39" s="17">
        <v>30</v>
      </c>
      <c r="BG39" s="18">
        <v>5550</v>
      </c>
      <c r="BH39" s="17">
        <v>0</v>
      </c>
      <c r="BI39" s="18">
        <v>7050</v>
      </c>
      <c r="BJ39" s="17">
        <v>0</v>
      </c>
      <c r="BK39" s="18">
        <v>2550</v>
      </c>
      <c r="BL39" s="17">
        <v>750</v>
      </c>
      <c r="BM39" s="18">
        <v>0</v>
      </c>
      <c r="BN39" s="17">
        <v>0</v>
      </c>
      <c r="BO39" s="18">
        <v>0</v>
      </c>
      <c r="BP39" s="17">
        <v>30</v>
      </c>
      <c r="BQ39" s="18">
        <v>6000</v>
      </c>
      <c r="BR39" s="17">
        <v>0</v>
      </c>
      <c r="BS39" s="18">
        <v>0</v>
      </c>
      <c r="BT39" s="17">
        <v>750</v>
      </c>
      <c r="BU39" s="18">
        <v>0</v>
      </c>
      <c r="BV39" s="17">
        <v>0</v>
      </c>
      <c r="BW39" s="18">
        <v>0</v>
      </c>
      <c r="BX39" s="17">
        <v>0</v>
      </c>
      <c r="BY39" s="18">
        <v>0</v>
      </c>
      <c r="BZ39" s="17">
        <v>0</v>
      </c>
      <c r="CA39" s="18">
        <v>750</v>
      </c>
      <c r="CB39" s="17">
        <v>0</v>
      </c>
      <c r="CC39" s="18">
        <v>0</v>
      </c>
      <c r="CD39" s="17">
        <v>0</v>
      </c>
      <c r="CE39" s="18">
        <v>0</v>
      </c>
      <c r="CF39" s="17">
        <v>0</v>
      </c>
      <c r="CG39" s="40">
        <v>0</v>
      </c>
      <c r="CH39" s="46">
        <f t="shared" si="0"/>
        <v>10350</v>
      </c>
      <c r="CI39" s="48">
        <f t="shared" si="1"/>
        <v>532950</v>
      </c>
      <c r="CJ39" s="21"/>
      <c r="CK39" s="24">
        <f t="shared" si="4"/>
        <v>9150</v>
      </c>
      <c r="CL39" s="25">
        <f t="shared" si="5"/>
        <v>54150</v>
      </c>
      <c r="CM39" s="21"/>
      <c r="CN39" s="22">
        <f t="shared" si="2"/>
        <v>1200</v>
      </c>
      <c r="CO39" s="44">
        <f t="shared" si="3"/>
        <v>478800</v>
      </c>
    </row>
    <row r="40" spans="1:93" x14ac:dyDescent="0.25">
      <c r="A40" s="14">
        <v>37833</v>
      </c>
      <c r="B40" s="17">
        <v>0</v>
      </c>
      <c r="C40" s="18">
        <v>0</v>
      </c>
      <c r="D40" s="17">
        <v>0</v>
      </c>
      <c r="E40" s="18">
        <v>0</v>
      </c>
      <c r="F40" s="17">
        <v>0</v>
      </c>
      <c r="G40" s="18">
        <v>0</v>
      </c>
      <c r="H40" s="17">
        <v>0</v>
      </c>
      <c r="I40" s="18">
        <v>0</v>
      </c>
      <c r="J40" s="17">
        <v>0</v>
      </c>
      <c r="K40" s="18">
        <v>0</v>
      </c>
      <c r="L40" s="17">
        <v>0</v>
      </c>
      <c r="M40" s="18">
        <v>0</v>
      </c>
      <c r="N40" s="17">
        <v>0</v>
      </c>
      <c r="O40" s="18">
        <v>0</v>
      </c>
      <c r="P40" s="17">
        <v>93</v>
      </c>
      <c r="Q40" s="18">
        <v>111600</v>
      </c>
      <c r="R40" s="17">
        <v>0</v>
      </c>
      <c r="S40" s="18">
        <v>47120</v>
      </c>
      <c r="T40" s="17">
        <v>620</v>
      </c>
      <c r="U40" s="18">
        <v>48515</v>
      </c>
      <c r="V40" s="17">
        <v>465</v>
      </c>
      <c r="W40" s="18">
        <v>46810</v>
      </c>
      <c r="X40" s="17">
        <v>0</v>
      </c>
      <c r="Y40" s="18">
        <v>47895</v>
      </c>
      <c r="Z40" s="17">
        <v>4495</v>
      </c>
      <c r="AA40" s="18">
        <v>0</v>
      </c>
      <c r="AB40" s="17">
        <v>62</v>
      </c>
      <c r="AC40" s="18">
        <v>15500</v>
      </c>
      <c r="AD40" s="17">
        <v>0</v>
      </c>
      <c r="AE40" s="18">
        <v>30690</v>
      </c>
      <c r="AF40" s="17">
        <v>0</v>
      </c>
      <c r="AG40" s="18">
        <v>4650</v>
      </c>
      <c r="AH40" s="17">
        <v>0</v>
      </c>
      <c r="AI40" s="18">
        <v>30070</v>
      </c>
      <c r="AJ40" s="17">
        <v>930</v>
      </c>
      <c r="AK40" s="18">
        <v>20150</v>
      </c>
      <c r="AL40" s="17">
        <v>0</v>
      </c>
      <c r="AM40" s="18">
        <v>18290</v>
      </c>
      <c r="AN40" s="17">
        <v>310</v>
      </c>
      <c r="AO40" s="18">
        <v>15655</v>
      </c>
      <c r="AP40" s="17">
        <v>1085</v>
      </c>
      <c r="AQ40" s="18">
        <v>7440</v>
      </c>
      <c r="AR40" s="17">
        <v>31</v>
      </c>
      <c r="AS40" s="18">
        <v>11160</v>
      </c>
      <c r="AT40" s="17">
        <v>310</v>
      </c>
      <c r="AU40" s="18">
        <v>10695</v>
      </c>
      <c r="AV40" s="17">
        <v>0</v>
      </c>
      <c r="AW40" s="18">
        <v>11780</v>
      </c>
      <c r="AX40" s="17">
        <v>31</v>
      </c>
      <c r="AY40" s="18">
        <v>11935</v>
      </c>
      <c r="AZ40" s="17">
        <v>0</v>
      </c>
      <c r="BA40" s="18">
        <v>1395</v>
      </c>
      <c r="BB40" s="17">
        <v>0</v>
      </c>
      <c r="BC40" s="18">
        <v>7595</v>
      </c>
      <c r="BD40" s="17">
        <v>0</v>
      </c>
      <c r="BE40" s="18">
        <v>6510</v>
      </c>
      <c r="BF40" s="17">
        <v>31</v>
      </c>
      <c r="BG40" s="18">
        <v>5425</v>
      </c>
      <c r="BH40" s="17">
        <v>0</v>
      </c>
      <c r="BI40" s="18">
        <v>6975</v>
      </c>
      <c r="BJ40" s="17">
        <v>0</v>
      </c>
      <c r="BK40" s="18">
        <v>2325</v>
      </c>
      <c r="BL40" s="17">
        <v>775</v>
      </c>
      <c r="BM40" s="18">
        <v>0</v>
      </c>
      <c r="BN40" s="17">
        <v>0</v>
      </c>
      <c r="BO40" s="18">
        <v>0</v>
      </c>
      <c r="BP40" s="17">
        <v>31</v>
      </c>
      <c r="BQ40" s="18">
        <v>5890</v>
      </c>
      <c r="BR40" s="17">
        <v>0</v>
      </c>
      <c r="BS40" s="18">
        <v>0</v>
      </c>
      <c r="BT40" s="17">
        <v>775</v>
      </c>
      <c r="BU40" s="18">
        <v>0</v>
      </c>
      <c r="BV40" s="17">
        <v>0</v>
      </c>
      <c r="BW40" s="18">
        <v>0</v>
      </c>
      <c r="BX40" s="17">
        <v>0</v>
      </c>
      <c r="BY40" s="18">
        <v>0</v>
      </c>
      <c r="BZ40" s="17">
        <v>0</v>
      </c>
      <c r="CA40" s="18">
        <v>775</v>
      </c>
      <c r="CB40" s="17">
        <v>0</v>
      </c>
      <c r="CC40" s="18">
        <v>0</v>
      </c>
      <c r="CD40" s="17">
        <v>0</v>
      </c>
      <c r="CE40" s="18">
        <v>0</v>
      </c>
      <c r="CF40" s="17">
        <v>0</v>
      </c>
      <c r="CG40" s="40">
        <v>0</v>
      </c>
      <c r="CH40" s="46">
        <f t="shared" si="0"/>
        <v>10044</v>
      </c>
      <c r="CI40" s="48">
        <f t="shared" si="1"/>
        <v>526845</v>
      </c>
      <c r="CJ40" s="21"/>
      <c r="CK40" s="24">
        <f t="shared" si="4"/>
        <v>8959</v>
      </c>
      <c r="CL40" s="25">
        <f t="shared" si="5"/>
        <v>52700</v>
      </c>
      <c r="CM40" s="21"/>
      <c r="CN40" s="22">
        <f t="shared" si="2"/>
        <v>1085</v>
      </c>
      <c r="CO40" s="44">
        <f t="shared" si="3"/>
        <v>474145</v>
      </c>
    </row>
    <row r="41" spans="1:93" x14ac:dyDescent="0.25">
      <c r="A41" s="14">
        <v>37864</v>
      </c>
      <c r="B41" s="17">
        <v>0</v>
      </c>
      <c r="C41" s="18">
        <v>0</v>
      </c>
      <c r="D41" s="17">
        <v>0</v>
      </c>
      <c r="E41" s="18">
        <v>0</v>
      </c>
      <c r="F41" s="17">
        <v>0</v>
      </c>
      <c r="G41" s="18">
        <v>0</v>
      </c>
      <c r="H41" s="17">
        <v>0</v>
      </c>
      <c r="I41" s="18">
        <v>0</v>
      </c>
      <c r="J41" s="17">
        <v>0</v>
      </c>
      <c r="K41" s="18">
        <v>0</v>
      </c>
      <c r="L41" s="17">
        <v>0</v>
      </c>
      <c r="M41" s="18">
        <v>0</v>
      </c>
      <c r="N41" s="17">
        <v>0</v>
      </c>
      <c r="O41" s="18">
        <v>0</v>
      </c>
      <c r="P41" s="17">
        <v>93</v>
      </c>
      <c r="Q41" s="18">
        <v>109895</v>
      </c>
      <c r="R41" s="17">
        <v>0</v>
      </c>
      <c r="S41" s="18">
        <v>46655</v>
      </c>
      <c r="T41" s="17">
        <v>620</v>
      </c>
      <c r="U41" s="18">
        <v>47740</v>
      </c>
      <c r="V41" s="17">
        <v>465</v>
      </c>
      <c r="W41" s="18">
        <v>46345</v>
      </c>
      <c r="X41" s="17">
        <v>0</v>
      </c>
      <c r="Y41" s="18">
        <v>47120</v>
      </c>
      <c r="Z41" s="17">
        <v>4185</v>
      </c>
      <c r="AA41" s="18">
        <v>0</v>
      </c>
      <c r="AB41" s="17">
        <v>31</v>
      </c>
      <c r="AC41" s="18">
        <v>14725</v>
      </c>
      <c r="AD41" s="17">
        <v>0</v>
      </c>
      <c r="AE41" s="18">
        <v>30225</v>
      </c>
      <c r="AF41" s="17">
        <v>0</v>
      </c>
      <c r="AG41" s="18">
        <v>4340</v>
      </c>
      <c r="AH41" s="17">
        <v>0</v>
      </c>
      <c r="AI41" s="18">
        <v>29450</v>
      </c>
      <c r="AJ41" s="17">
        <v>930</v>
      </c>
      <c r="AK41" s="18">
        <v>19840</v>
      </c>
      <c r="AL41" s="17">
        <v>0</v>
      </c>
      <c r="AM41" s="18">
        <v>17515</v>
      </c>
      <c r="AN41" s="17">
        <v>310</v>
      </c>
      <c r="AO41" s="18">
        <v>15190</v>
      </c>
      <c r="AP41" s="17">
        <v>1085</v>
      </c>
      <c r="AQ41" s="18">
        <v>7130</v>
      </c>
      <c r="AR41" s="17">
        <v>31</v>
      </c>
      <c r="AS41" s="18">
        <v>10695</v>
      </c>
      <c r="AT41" s="17">
        <v>310</v>
      </c>
      <c r="AU41" s="18">
        <v>10385</v>
      </c>
      <c r="AV41" s="17">
        <v>0</v>
      </c>
      <c r="AW41" s="18">
        <v>11470</v>
      </c>
      <c r="AX41" s="17">
        <v>31</v>
      </c>
      <c r="AY41" s="18">
        <v>11780</v>
      </c>
      <c r="AZ41" s="17">
        <v>0</v>
      </c>
      <c r="BA41" s="18">
        <v>1395</v>
      </c>
      <c r="BB41" s="17">
        <v>0</v>
      </c>
      <c r="BC41" s="18">
        <v>7440</v>
      </c>
      <c r="BD41" s="17">
        <v>0</v>
      </c>
      <c r="BE41" s="18">
        <v>6200</v>
      </c>
      <c r="BF41" s="17">
        <v>31</v>
      </c>
      <c r="BG41" s="18">
        <v>5115</v>
      </c>
      <c r="BH41" s="17">
        <v>0</v>
      </c>
      <c r="BI41" s="18">
        <v>6820</v>
      </c>
      <c r="BJ41" s="17">
        <v>0</v>
      </c>
      <c r="BK41" s="18">
        <v>2170</v>
      </c>
      <c r="BL41" s="17">
        <v>775</v>
      </c>
      <c r="BM41" s="18">
        <v>0</v>
      </c>
      <c r="BN41" s="17">
        <v>0</v>
      </c>
      <c r="BO41" s="18">
        <v>0</v>
      </c>
      <c r="BP41" s="17">
        <v>31</v>
      </c>
      <c r="BQ41" s="18">
        <v>5890</v>
      </c>
      <c r="BR41" s="17">
        <v>0</v>
      </c>
      <c r="BS41" s="18">
        <v>0</v>
      </c>
      <c r="BT41" s="17">
        <v>775</v>
      </c>
      <c r="BU41" s="18">
        <v>0</v>
      </c>
      <c r="BV41" s="17">
        <v>0</v>
      </c>
      <c r="BW41" s="18">
        <v>0</v>
      </c>
      <c r="BX41" s="17">
        <v>0</v>
      </c>
      <c r="BY41" s="18">
        <v>0</v>
      </c>
      <c r="BZ41" s="17">
        <v>0</v>
      </c>
      <c r="CA41" s="18">
        <v>775</v>
      </c>
      <c r="CB41" s="17">
        <v>0</v>
      </c>
      <c r="CC41" s="18">
        <v>0</v>
      </c>
      <c r="CD41" s="17">
        <v>0</v>
      </c>
      <c r="CE41" s="18">
        <v>0</v>
      </c>
      <c r="CF41" s="17">
        <v>0</v>
      </c>
      <c r="CG41" s="40">
        <v>0</v>
      </c>
      <c r="CH41" s="46">
        <f t="shared" si="0"/>
        <v>9703</v>
      </c>
      <c r="CI41" s="48">
        <f t="shared" si="1"/>
        <v>516305</v>
      </c>
      <c r="CJ41" s="21"/>
      <c r="CK41" s="24">
        <f t="shared" si="4"/>
        <v>8618</v>
      </c>
      <c r="CL41" s="25">
        <f t="shared" si="5"/>
        <v>51305</v>
      </c>
      <c r="CM41" s="21"/>
      <c r="CN41" s="22">
        <f t="shared" si="2"/>
        <v>1085</v>
      </c>
      <c r="CO41" s="44">
        <f t="shared" si="3"/>
        <v>465000</v>
      </c>
    </row>
    <row r="42" spans="1:93" x14ac:dyDescent="0.25">
      <c r="A42" s="14">
        <v>37894</v>
      </c>
      <c r="B42" s="17">
        <v>0</v>
      </c>
      <c r="C42" s="18">
        <v>0</v>
      </c>
      <c r="D42" s="17">
        <v>0</v>
      </c>
      <c r="E42" s="18">
        <v>0</v>
      </c>
      <c r="F42" s="17">
        <v>0</v>
      </c>
      <c r="G42" s="18">
        <v>0</v>
      </c>
      <c r="H42" s="17">
        <v>0</v>
      </c>
      <c r="I42" s="18">
        <v>0</v>
      </c>
      <c r="J42" s="17">
        <v>0</v>
      </c>
      <c r="K42" s="18">
        <v>0</v>
      </c>
      <c r="L42" s="17">
        <v>0</v>
      </c>
      <c r="M42" s="18">
        <v>0</v>
      </c>
      <c r="N42" s="17">
        <v>0</v>
      </c>
      <c r="O42" s="18">
        <v>0</v>
      </c>
      <c r="P42" s="17">
        <v>90</v>
      </c>
      <c r="Q42" s="18">
        <v>108300</v>
      </c>
      <c r="R42" s="17">
        <v>0</v>
      </c>
      <c r="S42" s="18">
        <v>46050</v>
      </c>
      <c r="T42" s="17">
        <v>600</v>
      </c>
      <c r="U42" s="18">
        <v>47100</v>
      </c>
      <c r="V42" s="17">
        <v>450</v>
      </c>
      <c r="W42" s="18">
        <v>45750</v>
      </c>
      <c r="X42" s="17">
        <v>0</v>
      </c>
      <c r="Y42" s="18">
        <v>46350</v>
      </c>
      <c r="Z42" s="17">
        <v>4050</v>
      </c>
      <c r="AA42" s="18">
        <v>0</v>
      </c>
      <c r="AB42" s="17">
        <v>30</v>
      </c>
      <c r="AC42" s="18">
        <v>14100</v>
      </c>
      <c r="AD42" s="17">
        <v>0</v>
      </c>
      <c r="AE42" s="18">
        <v>29700</v>
      </c>
      <c r="AF42" s="17">
        <v>0</v>
      </c>
      <c r="AG42" s="18">
        <v>3900</v>
      </c>
      <c r="AH42" s="17">
        <v>0</v>
      </c>
      <c r="AI42" s="18">
        <v>29100</v>
      </c>
      <c r="AJ42" s="17">
        <v>900</v>
      </c>
      <c r="AK42" s="18">
        <v>19500</v>
      </c>
      <c r="AL42" s="17">
        <v>0</v>
      </c>
      <c r="AM42" s="18">
        <v>16950</v>
      </c>
      <c r="AN42" s="17">
        <v>300</v>
      </c>
      <c r="AO42" s="18">
        <v>14700</v>
      </c>
      <c r="AP42" s="17">
        <v>900</v>
      </c>
      <c r="AQ42" s="18">
        <v>6900</v>
      </c>
      <c r="AR42" s="17">
        <v>30</v>
      </c>
      <c r="AS42" s="18">
        <v>10350</v>
      </c>
      <c r="AT42" s="17">
        <v>300</v>
      </c>
      <c r="AU42" s="18">
        <v>10200</v>
      </c>
      <c r="AV42" s="17">
        <v>0</v>
      </c>
      <c r="AW42" s="18">
        <v>11100</v>
      </c>
      <c r="AX42" s="17">
        <v>30</v>
      </c>
      <c r="AY42" s="18">
        <v>11550</v>
      </c>
      <c r="AZ42" s="17">
        <v>0</v>
      </c>
      <c r="BA42" s="18">
        <v>1350</v>
      </c>
      <c r="BB42" s="17">
        <v>0</v>
      </c>
      <c r="BC42" s="18">
        <v>7200</v>
      </c>
      <c r="BD42" s="17">
        <v>0</v>
      </c>
      <c r="BE42" s="18">
        <v>6000</v>
      </c>
      <c r="BF42" s="17">
        <v>30</v>
      </c>
      <c r="BG42" s="18">
        <v>4950</v>
      </c>
      <c r="BH42" s="17">
        <v>0</v>
      </c>
      <c r="BI42" s="18">
        <v>6750</v>
      </c>
      <c r="BJ42" s="17">
        <v>0</v>
      </c>
      <c r="BK42" s="18">
        <v>2100</v>
      </c>
      <c r="BL42" s="17">
        <v>750</v>
      </c>
      <c r="BM42" s="18">
        <v>0</v>
      </c>
      <c r="BN42" s="17">
        <v>0</v>
      </c>
      <c r="BO42" s="18">
        <v>0</v>
      </c>
      <c r="BP42" s="17">
        <v>30</v>
      </c>
      <c r="BQ42" s="18">
        <v>5850</v>
      </c>
      <c r="BR42" s="17">
        <v>0</v>
      </c>
      <c r="BS42" s="18">
        <v>0</v>
      </c>
      <c r="BT42" s="17">
        <v>750</v>
      </c>
      <c r="BU42" s="18">
        <v>0</v>
      </c>
      <c r="BV42" s="17">
        <v>0</v>
      </c>
      <c r="BW42" s="18">
        <v>0</v>
      </c>
      <c r="BX42" s="17">
        <v>0</v>
      </c>
      <c r="BY42" s="18">
        <v>0</v>
      </c>
      <c r="BZ42" s="17">
        <v>0</v>
      </c>
      <c r="CA42" s="18">
        <v>750</v>
      </c>
      <c r="CB42" s="17">
        <v>0</v>
      </c>
      <c r="CC42" s="18">
        <v>0</v>
      </c>
      <c r="CD42" s="17">
        <v>0</v>
      </c>
      <c r="CE42" s="18">
        <v>0</v>
      </c>
      <c r="CF42" s="17">
        <v>0</v>
      </c>
      <c r="CG42" s="40">
        <v>0</v>
      </c>
      <c r="CH42" s="46">
        <f t="shared" si="0"/>
        <v>9240</v>
      </c>
      <c r="CI42" s="48">
        <f t="shared" si="1"/>
        <v>506550</v>
      </c>
      <c r="CJ42" s="21"/>
      <c r="CK42" s="24">
        <f t="shared" si="4"/>
        <v>8340</v>
      </c>
      <c r="CL42" s="25">
        <f t="shared" si="5"/>
        <v>50100</v>
      </c>
      <c r="CM42" s="21"/>
      <c r="CN42" s="22">
        <f t="shared" si="2"/>
        <v>900</v>
      </c>
      <c r="CO42" s="44">
        <f t="shared" si="3"/>
        <v>456450</v>
      </c>
    </row>
    <row r="43" spans="1:93" x14ac:dyDescent="0.25">
      <c r="A43" s="14">
        <v>37925</v>
      </c>
      <c r="B43" s="17">
        <v>0</v>
      </c>
      <c r="C43" s="18">
        <v>0</v>
      </c>
      <c r="D43" s="17">
        <v>0</v>
      </c>
      <c r="E43" s="18">
        <v>0</v>
      </c>
      <c r="F43" s="17">
        <v>0</v>
      </c>
      <c r="G43" s="18">
        <v>0</v>
      </c>
      <c r="H43" s="17">
        <v>0</v>
      </c>
      <c r="I43" s="18">
        <v>0</v>
      </c>
      <c r="J43" s="17">
        <v>0</v>
      </c>
      <c r="K43" s="18">
        <v>0</v>
      </c>
      <c r="L43" s="17">
        <v>0</v>
      </c>
      <c r="M43" s="18">
        <v>0</v>
      </c>
      <c r="N43" s="17">
        <v>0</v>
      </c>
      <c r="O43" s="18">
        <v>0</v>
      </c>
      <c r="P43" s="17">
        <v>93</v>
      </c>
      <c r="Q43" s="18">
        <v>106640</v>
      </c>
      <c r="R43" s="17">
        <v>0</v>
      </c>
      <c r="S43" s="18">
        <v>45415</v>
      </c>
      <c r="T43" s="17">
        <v>620</v>
      </c>
      <c r="U43" s="18">
        <v>46345</v>
      </c>
      <c r="V43" s="17">
        <v>465</v>
      </c>
      <c r="W43" s="18">
        <v>45105</v>
      </c>
      <c r="X43" s="17">
        <v>0</v>
      </c>
      <c r="Y43" s="18">
        <v>45570</v>
      </c>
      <c r="Z43" s="17">
        <v>3720</v>
      </c>
      <c r="AA43" s="18">
        <v>0</v>
      </c>
      <c r="AB43" s="17">
        <v>31</v>
      </c>
      <c r="AC43" s="18">
        <v>13485</v>
      </c>
      <c r="AD43" s="17">
        <v>0</v>
      </c>
      <c r="AE43" s="18">
        <v>29295</v>
      </c>
      <c r="AF43" s="17">
        <v>0</v>
      </c>
      <c r="AG43" s="18">
        <v>3565</v>
      </c>
      <c r="AH43" s="17">
        <v>0</v>
      </c>
      <c r="AI43" s="18">
        <v>28520</v>
      </c>
      <c r="AJ43" s="17">
        <v>930</v>
      </c>
      <c r="AK43" s="18">
        <v>19220</v>
      </c>
      <c r="AL43" s="17">
        <v>0</v>
      </c>
      <c r="AM43" s="18">
        <v>16430</v>
      </c>
      <c r="AN43" s="17">
        <v>310</v>
      </c>
      <c r="AO43" s="18">
        <v>14260</v>
      </c>
      <c r="AP43" s="17">
        <v>930</v>
      </c>
      <c r="AQ43" s="18">
        <v>6665</v>
      </c>
      <c r="AR43" s="17">
        <v>31</v>
      </c>
      <c r="AS43" s="18">
        <v>9920</v>
      </c>
      <c r="AT43" s="17">
        <v>310</v>
      </c>
      <c r="AU43" s="18">
        <v>9920</v>
      </c>
      <c r="AV43" s="17">
        <v>0</v>
      </c>
      <c r="AW43" s="18">
        <v>10695</v>
      </c>
      <c r="AX43" s="17">
        <v>31</v>
      </c>
      <c r="AY43" s="18">
        <v>11315</v>
      </c>
      <c r="AZ43" s="17">
        <v>0</v>
      </c>
      <c r="BA43" s="18">
        <v>1240</v>
      </c>
      <c r="BB43" s="17">
        <v>0</v>
      </c>
      <c r="BC43" s="18">
        <v>6975</v>
      </c>
      <c r="BD43" s="17">
        <v>0</v>
      </c>
      <c r="BE43" s="18">
        <v>5890</v>
      </c>
      <c r="BF43" s="17">
        <v>31</v>
      </c>
      <c r="BG43" s="18">
        <v>4805</v>
      </c>
      <c r="BH43" s="17">
        <v>0</v>
      </c>
      <c r="BI43" s="18">
        <v>6665</v>
      </c>
      <c r="BJ43" s="17">
        <v>0</v>
      </c>
      <c r="BK43" s="18">
        <v>1860</v>
      </c>
      <c r="BL43" s="17">
        <v>620</v>
      </c>
      <c r="BM43" s="18">
        <v>0</v>
      </c>
      <c r="BN43" s="17">
        <v>0</v>
      </c>
      <c r="BO43" s="18">
        <v>0</v>
      </c>
      <c r="BP43" s="17">
        <v>31</v>
      </c>
      <c r="BQ43" s="18">
        <v>5735</v>
      </c>
      <c r="BR43" s="17">
        <v>0</v>
      </c>
      <c r="BS43" s="18">
        <v>0</v>
      </c>
      <c r="BT43" s="17">
        <v>775</v>
      </c>
      <c r="BU43" s="18">
        <v>0</v>
      </c>
      <c r="BV43" s="17">
        <v>0</v>
      </c>
      <c r="BW43" s="18">
        <v>0</v>
      </c>
      <c r="BX43" s="17">
        <v>0</v>
      </c>
      <c r="BY43" s="18">
        <v>0</v>
      </c>
      <c r="BZ43" s="17">
        <v>0</v>
      </c>
      <c r="CA43" s="18">
        <v>620</v>
      </c>
      <c r="CB43" s="17">
        <v>0</v>
      </c>
      <c r="CC43" s="18">
        <v>0</v>
      </c>
      <c r="CD43" s="17">
        <v>0</v>
      </c>
      <c r="CE43" s="18">
        <v>0</v>
      </c>
      <c r="CF43" s="17">
        <v>0</v>
      </c>
      <c r="CG43" s="40">
        <v>0</v>
      </c>
      <c r="CH43" s="46">
        <f t="shared" si="0"/>
        <v>8928</v>
      </c>
      <c r="CI43" s="48">
        <f t="shared" si="1"/>
        <v>496155</v>
      </c>
      <c r="CJ43" s="21"/>
      <c r="CK43" s="24">
        <f t="shared" si="4"/>
        <v>7998</v>
      </c>
      <c r="CL43" s="25">
        <f t="shared" si="5"/>
        <v>48825</v>
      </c>
      <c r="CM43" s="21"/>
      <c r="CN43" s="22">
        <f t="shared" si="2"/>
        <v>930</v>
      </c>
      <c r="CO43" s="44">
        <f t="shared" si="3"/>
        <v>447330</v>
      </c>
    </row>
    <row r="44" spans="1:93" x14ac:dyDescent="0.25">
      <c r="A44" s="14">
        <v>37955</v>
      </c>
      <c r="B44" s="17">
        <v>0</v>
      </c>
      <c r="C44" s="18">
        <v>0</v>
      </c>
      <c r="D44" s="17">
        <v>0</v>
      </c>
      <c r="E44" s="18">
        <v>0</v>
      </c>
      <c r="F44" s="17">
        <v>0</v>
      </c>
      <c r="G44" s="18">
        <v>0</v>
      </c>
      <c r="H44" s="17">
        <v>0</v>
      </c>
      <c r="I44" s="18">
        <v>0</v>
      </c>
      <c r="J44" s="17">
        <v>0</v>
      </c>
      <c r="K44" s="18">
        <v>0</v>
      </c>
      <c r="L44" s="17">
        <v>0</v>
      </c>
      <c r="M44" s="18">
        <v>0</v>
      </c>
      <c r="N44" s="17">
        <v>0</v>
      </c>
      <c r="O44" s="18">
        <v>0</v>
      </c>
      <c r="P44" s="17">
        <v>90</v>
      </c>
      <c r="Q44" s="18">
        <v>105000</v>
      </c>
      <c r="R44" s="17">
        <v>0</v>
      </c>
      <c r="S44" s="18">
        <v>45000</v>
      </c>
      <c r="T44" s="17">
        <v>600</v>
      </c>
      <c r="U44" s="18">
        <v>45750</v>
      </c>
      <c r="V44" s="17">
        <v>450</v>
      </c>
      <c r="W44" s="18">
        <v>44550</v>
      </c>
      <c r="X44" s="17">
        <v>0</v>
      </c>
      <c r="Y44" s="18">
        <v>44850</v>
      </c>
      <c r="Z44" s="17">
        <v>3600</v>
      </c>
      <c r="AA44" s="18">
        <v>0</v>
      </c>
      <c r="AB44" s="17">
        <v>30</v>
      </c>
      <c r="AC44" s="18">
        <v>12900</v>
      </c>
      <c r="AD44" s="17">
        <v>0</v>
      </c>
      <c r="AE44" s="18">
        <v>28800</v>
      </c>
      <c r="AF44" s="17">
        <v>0</v>
      </c>
      <c r="AG44" s="18">
        <v>3300</v>
      </c>
      <c r="AH44" s="17">
        <v>0</v>
      </c>
      <c r="AI44" s="18">
        <v>28050</v>
      </c>
      <c r="AJ44" s="17">
        <v>900</v>
      </c>
      <c r="AK44" s="18">
        <v>18900</v>
      </c>
      <c r="AL44" s="17">
        <v>0</v>
      </c>
      <c r="AM44" s="18">
        <v>15750</v>
      </c>
      <c r="AN44" s="17">
        <v>300</v>
      </c>
      <c r="AO44" s="18">
        <v>13800</v>
      </c>
      <c r="AP44" s="17">
        <v>900</v>
      </c>
      <c r="AQ44" s="18">
        <v>6450</v>
      </c>
      <c r="AR44" s="17">
        <v>30</v>
      </c>
      <c r="AS44" s="18">
        <v>9600</v>
      </c>
      <c r="AT44" s="17">
        <v>300</v>
      </c>
      <c r="AU44" s="18">
        <v>9750</v>
      </c>
      <c r="AV44" s="17">
        <v>0</v>
      </c>
      <c r="AW44" s="18">
        <v>10500</v>
      </c>
      <c r="AX44" s="17">
        <v>30</v>
      </c>
      <c r="AY44" s="18">
        <v>11100</v>
      </c>
      <c r="AZ44" s="17">
        <v>0</v>
      </c>
      <c r="BA44" s="18">
        <v>1200</v>
      </c>
      <c r="BB44" s="17">
        <v>0</v>
      </c>
      <c r="BC44" s="18">
        <v>6900</v>
      </c>
      <c r="BD44" s="17">
        <v>0</v>
      </c>
      <c r="BE44" s="18">
        <v>5700</v>
      </c>
      <c r="BF44" s="17">
        <v>30</v>
      </c>
      <c r="BG44" s="18">
        <v>4650</v>
      </c>
      <c r="BH44" s="17">
        <v>0</v>
      </c>
      <c r="BI44" s="18">
        <v>6600</v>
      </c>
      <c r="BJ44" s="17">
        <v>0</v>
      </c>
      <c r="BK44" s="18">
        <v>1800</v>
      </c>
      <c r="BL44" s="17">
        <v>600</v>
      </c>
      <c r="BM44" s="18">
        <v>0</v>
      </c>
      <c r="BN44" s="17">
        <v>0</v>
      </c>
      <c r="BO44" s="18">
        <v>0</v>
      </c>
      <c r="BP44" s="17">
        <v>30</v>
      </c>
      <c r="BQ44" s="18">
        <v>5700</v>
      </c>
      <c r="BR44" s="17">
        <v>0</v>
      </c>
      <c r="BS44" s="18">
        <v>0</v>
      </c>
      <c r="BT44" s="17">
        <v>750</v>
      </c>
      <c r="BU44" s="18">
        <v>0</v>
      </c>
      <c r="BV44" s="17">
        <v>0</v>
      </c>
      <c r="BW44" s="18">
        <v>0</v>
      </c>
      <c r="BX44" s="17">
        <v>0</v>
      </c>
      <c r="BY44" s="18">
        <v>0</v>
      </c>
      <c r="BZ44" s="17">
        <v>0</v>
      </c>
      <c r="CA44" s="18">
        <v>600</v>
      </c>
      <c r="CB44" s="17">
        <v>0</v>
      </c>
      <c r="CC44" s="18">
        <v>0</v>
      </c>
      <c r="CD44" s="17">
        <v>0</v>
      </c>
      <c r="CE44" s="18">
        <v>0</v>
      </c>
      <c r="CF44" s="17">
        <v>0</v>
      </c>
      <c r="CG44" s="40">
        <v>0</v>
      </c>
      <c r="CH44" s="46">
        <f t="shared" si="0"/>
        <v>8640</v>
      </c>
      <c r="CI44" s="48">
        <f t="shared" si="1"/>
        <v>487200</v>
      </c>
      <c r="CJ44" s="21"/>
      <c r="CK44" s="24">
        <f t="shared" si="4"/>
        <v>7740</v>
      </c>
      <c r="CL44" s="25">
        <f t="shared" si="5"/>
        <v>47550</v>
      </c>
      <c r="CM44" s="21"/>
      <c r="CN44" s="22">
        <f t="shared" si="2"/>
        <v>900</v>
      </c>
      <c r="CO44" s="44">
        <f t="shared" si="3"/>
        <v>439650</v>
      </c>
    </row>
    <row r="45" spans="1:93" x14ac:dyDescent="0.25">
      <c r="A45" s="14">
        <v>37986</v>
      </c>
      <c r="B45" s="17">
        <v>0</v>
      </c>
      <c r="C45" s="18">
        <v>0</v>
      </c>
      <c r="D45" s="17">
        <v>0</v>
      </c>
      <c r="E45" s="18">
        <v>0</v>
      </c>
      <c r="F45" s="17">
        <v>0</v>
      </c>
      <c r="G45" s="18">
        <v>0</v>
      </c>
      <c r="H45" s="17">
        <v>0</v>
      </c>
      <c r="I45" s="18">
        <v>0</v>
      </c>
      <c r="J45" s="17">
        <v>0</v>
      </c>
      <c r="K45" s="18">
        <v>0</v>
      </c>
      <c r="L45" s="17">
        <v>0</v>
      </c>
      <c r="M45" s="18">
        <v>0</v>
      </c>
      <c r="N45" s="17">
        <v>0</v>
      </c>
      <c r="O45" s="18">
        <v>0</v>
      </c>
      <c r="P45" s="17">
        <v>93</v>
      </c>
      <c r="Q45" s="18">
        <v>103385</v>
      </c>
      <c r="R45" s="17">
        <v>0</v>
      </c>
      <c r="S45" s="18">
        <v>44330</v>
      </c>
      <c r="T45" s="17">
        <v>620</v>
      </c>
      <c r="U45" s="18">
        <v>44950</v>
      </c>
      <c r="V45" s="17">
        <v>465</v>
      </c>
      <c r="W45" s="18">
        <v>44020</v>
      </c>
      <c r="X45" s="17">
        <v>0</v>
      </c>
      <c r="Y45" s="18">
        <v>44020</v>
      </c>
      <c r="Z45" s="17">
        <v>3410</v>
      </c>
      <c r="AA45" s="18">
        <v>0</v>
      </c>
      <c r="AB45" s="17">
        <v>31</v>
      </c>
      <c r="AC45" s="18">
        <v>12245</v>
      </c>
      <c r="AD45" s="17">
        <v>0</v>
      </c>
      <c r="AE45" s="18">
        <v>28365</v>
      </c>
      <c r="AF45" s="17">
        <v>0</v>
      </c>
      <c r="AG45" s="18">
        <v>3100</v>
      </c>
      <c r="AH45" s="17">
        <v>0</v>
      </c>
      <c r="AI45" s="18">
        <v>27590</v>
      </c>
      <c r="AJ45" s="17">
        <v>775</v>
      </c>
      <c r="AK45" s="18">
        <v>18600</v>
      </c>
      <c r="AL45" s="17">
        <v>0</v>
      </c>
      <c r="AM45" s="18">
        <v>15190</v>
      </c>
      <c r="AN45" s="17">
        <v>310</v>
      </c>
      <c r="AO45" s="18">
        <v>13485</v>
      </c>
      <c r="AP45" s="17">
        <v>775</v>
      </c>
      <c r="AQ45" s="18">
        <v>6200</v>
      </c>
      <c r="AR45" s="17">
        <v>31</v>
      </c>
      <c r="AS45" s="18">
        <v>9300</v>
      </c>
      <c r="AT45" s="17">
        <v>310</v>
      </c>
      <c r="AU45" s="18">
        <v>9455</v>
      </c>
      <c r="AV45" s="17">
        <v>0</v>
      </c>
      <c r="AW45" s="18">
        <v>10075</v>
      </c>
      <c r="AX45" s="17">
        <v>31</v>
      </c>
      <c r="AY45" s="18">
        <v>10850</v>
      </c>
      <c r="AZ45" s="17">
        <v>0</v>
      </c>
      <c r="BA45" s="18">
        <v>1240</v>
      </c>
      <c r="BB45" s="17">
        <v>0</v>
      </c>
      <c r="BC45" s="18">
        <v>6665</v>
      </c>
      <c r="BD45" s="17">
        <v>0</v>
      </c>
      <c r="BE45" s="18">
        <v>5425</v>
      </c>
      <c r="BF45" s="17">
        <v>31</v>
      </c>
      <c r="BG45" s="18">
        <v>4495</v>
      </c>
      <c r="BH45" s="17">
        <v>0</v>
      </c>
      <c r="BI45" s="18">
        <v>6510</v>
      </c>
      <c r="BJ45" s="17">
        <v>0</v>
      </c>
      <c r="BK45" s="18">
        <v>1705</v>
      </c>
      <c r="BL45" s="17">
        <v>620</v>
      </c>
      <c r="BM45" s="18">
        <v>0</v>
      </c>
      <c r="BN45" s="17">
        <v>0</v>
      </c>
      <c r="BO45" s="18">
        <v>0</v>
      </c>
      <c r="BP45" s="17">
        <v>31</v>
      </c>
      <c r="BQ45" s="18">
        <v>5580</v>
      </c>
      <c r="BR45" s="17">
        <v>0</v>
      </c>
      <c r="BS45" s="18">
        <v>0</v>
      </c>
      <c r="BT45" s="17">
        <v>620</v>
      </c>
      <c r="BU45" s="18">
        <v>0</v>
      </c>
      <c r="BV45" s="17">
        <v>0</v>
      </c>
      <c r="BW45" s="18">
        <v>0</v>
      </c>
      <c r="BX45" s="17">
        <v>0</v>
      </c>
      <c r="BY45" s="18">
        <v>0</v>
      </c>
      <c r="BZ45" s="17">
        <v>0</v>
      </c>
      <c r="CA45" s="18">
        <v>620</v>
      </c>
      <c r="CB45" s="17">
        <v>0</v>
      </c>
      <c r="CC45" s="18">
        <v>0</v>
      </c>
      <c r="CD45" s="17">
        <v>0</v>
      </c>
      <c r="CE45" s="18">
        <v>0</v>
      </c>
      <c r="CF45" s="17">
        <v>0</v>
      </c>
      <c r="CG45" s="40">
        <v>0</v>
      </c>
      <c r="CH45" s="46">
        <f t="shared" si="0"/>
        <v>8153</v>
      </c>
      <c r="CI45" s="48">
        <f t="shared" si="1"/>
        <v>477400</v>
      </c>
      <c r="CJ45" s="21"/>
      <c r="CK45" s="24">
        <f t="shared" si="4"/>
        <v>7378</v>
      </c>
      <c r="CL45" s="25">
        <f t="shared" si="5"/>
        <v>46500</v>
      </c>
      <c r="CM45" s="21"/>
      <c r="CN45" s="22">
        <f t="shared" si="2"/>
        <v>775</v>
      </c>
      <c r="CO45" s="44">
        <f t="shared" si="3"/>
        <v>430900</v>
      </c>
    </row>
    <row r="46" spans="1:93" x14ac:dyDescent="0.25">
      <c r="A46" s="14">
        <v>38017</v>
      </c>
      <c r="B46" s="17">
        <v>0</v>
      </c>
      <c r="C46" s="18">
        <v>0</v>
      </c>
      <c r="D46" s="17">
        <v>0</v>
      </c>
      <c r="E46" s="18">
        <v>0</v>
      </c>
      <c r="F46" s="17">
        <v>0</v>
      </c>
      <c r="G46" s="18">
        <v>0</v>
      </c>
      <c r="H46" s="17">
        <v>0</v>
      </c>
      <c r="I46" s="18">
        <v>0</v>
      </c>
      <c r="J46" s="17">
        <v>0</v>
      </c>
      <c r="K46" s="18">
        <v>0</v>
      </c>
      <c r="L46" s="17">
        <v>0</v>
      </c>
      <c r="M46" s="18">
        <v>0</v>
      </c>
      <c r="N46" s="17">
        <v>0</v>
      </c>
      <c r="O46" s="18">
        <v>0</v>
      </c>
      <c r="P46" s="17">
        <v>93</v>
      </c>
      <c r="Q46" s="18">
        <v>101835</v>
      </c>
      <c r="R46" s="17">
        <v>0</v>
      </c>
      <c r="S46" s="18">
        <v>43865</v>
      </c>
      <c r="T46" s="17">
        <v>620</v>
      </c>
      <c r="U46" s="18">
        <v>44330</v>
      </c>
      <c r="V46" s="17">
        <v>465</v>
      </c>
      <c r="W46" s="18">
        <v>43400</v>
      </c>
      <c r="X46" s="17">
        <v>62</v>
      </c>
      <c r="Y46" s="18">
        <v>43400</v>
      </c>
      <c r="Z46" s="17">
        <v>3100</v>
      </c>
      <c r="AA46" s="18">
        <v>0</v>
      </c>
      <c r="AB46" s="17">
        <v>31</v>
      </c>
      <c r="AC46" s="18">
        <v>11780</v>
      </c>
      <c r="AD46" s="17">
        <v>0</v>
      </c>
      <c r="AE46" s="18">
        <v>27900</v>
      </c>
      <c r="AF46" s="17">
        <v>0</v>
      </c>
      <c r="AG46" s="18">
        <v>2790</v>
      </c>
      <c r="AH46" s="17">
        <v>0</v>
      </c>
      <c r="AI46" s="18">
        <v>27125</v>
      </c>
      <c r="AJ46" s="17">
        <v>775</v>
      </c>
      <c r="AK46" s="18">
        <v>18445</v>
      </c>
      <c r="AL46" s="17">
        <v>0</v>
      </c>
      <c r="AM46" s="18">
        <v>14725</v>
      </c>
      <c r="AN46" s="17">
        <v>310</v>
      </c>
      <c r="AO46" s="18">
        <v>13020</v>
      </c>
      <c r="AP46" s="17">
        <v>775</v>
      </c>
      <c r="AQ46" s="18">
        <v>6045</v>
      </c>
      <c r="AR46" s="17">
        <v>31</v>
      </c>
      <c r="AS46" s="18">
        <v>13175</v>
      </c>
      <c r="AT46" s="17">
        <v>310</v>
      </c>
      <c r="AU46" s="18">
        <v>9300</v>
      </c>
      <c r="AV46" s="17">
        <v>0</v>
      </c>
      <c r="AW46" s="18">
        <v>9920</v>
      </c>
      <c r="AX46" s="17">
        <v>31</v>
      </c>
      <c r="AY46" s="18">
        <v>10695</v>
      </c>
      <c r="AZ46" s="17">
        <v>0</v>
      </c>
      <c r="BA46" s="18">
        <v>1085</v>
      </c>
      <c r="BB46" s="17">
        <v>0</v>
      </c>
      <c r="BC46" s="18">
        <v>6510</v>
      </c>
      <c r="BD46" s="17">
        <v>0</v>
      </c>
      <c r="BE46" s="18">
        <v>5270</v>
      </c>
      <c r="BF46" s="17">
        <v>31</v>
      </c>
      <c r="BG46" s="18">
        <v>4340</v>
      </c>
      <c r="BH46" s="17">
        <v>0</v>
      </c>
      <c r="BI46" s="18">
        <v>6355</v>
      </c>
      <c r="BJ46" s="17">
        <v>0</v>
      </c>
      <c r="BK46" s="18">
        <v>1550</v>
      </c>
      <c r="BL46" s="17">
        <v>620</v>
      </c>
      <c r="BM46" s="18">
        <v>0</v>
      </c>
      <c r="BN46" s="17">
        <v>0</v>
      </c>
      <c r="BO46" s="18">
        <v>0</v>
      </c>
      <c r="BP46" s="17">
        <v>31</v>
      </c>
      <c r="BQ46" s="18">
        <v>5425</v>
      </c>
      <c r="BR46" s="17">
        <v>0</v>
      </c>
      <c r="BS46" s="18">
        <v>0</v>
      </c>
      <c r="BT46" s="17">
        <v>620</v>
      </c>
      <c r="BU46" s="18">
        <v>0</v>
      </c>
      <c r="BV46" s="17">
        <v>0</v>
      </c>
      <c r="BW46" s="18">
        <v>0</v>
      </c>
      <c r="BX46" s="17">
        <v>0</v>
      </c>
      <c r="BY46" s="18">
        <v>0</v>
      </c>
      <c r="BZ46" s="17">
        <v>0</v>
      </c>
      <c r="CA46" s="18">
        <v>620</v>
      </c>
      <c r="CB46" s="17">
        <v>0</v>
      </c>
      <c r="CC46" s="18">
        <v>0</v>
      </c>
      <c r="CD46" s="17">
        <v>0</v>
      </c>
      <c r="CE46" s="18">
        <v>0</v>
      </c>
      <c r="CF46" s="17">
        <v>0</v>
      </c>
      <c r="CG46" s="40">
        <v>0</v>
      </c>
      <c r="CH46" s="46">
        <f t="shared" si="0"/>
        <v>7905</v>
      </c>
      <c r="CI46" s="48">
        <f t="shared" si="1"/>
        <v>472905</v>
      </c>
      <c r="CJ46" s="21"/>
      <c r="CK46" s="24">
        <f t="shared" si="4"/>
        <v>7130</v>
      </c>
      <c r="CL46" s="25">
        <f t="shared" si="5"/>
        <v>45260</v>
      </c>
      <c r="CM46" s="21"/>
      <c r="CN46" s="22">
        <f t="shared" si="2"/>
        <v>775</v>
      </c>
      <c r="CO46" s="44">
        <f t="shared" si="3"/>
        <v>427645</v>
      </c>
    </row>
    <row r="47" spans="1:93" x14ac:dyDescent="0.25">
      <c r="A47" s="14">
        <v>38046</v>
      </c>
      <c r="B47" s="17">
        <v>0</v>
      </c>
      <c r="C47" s="18">
        <v>0</v>
      </c>
      <c r="D47" s="17">
        <v>0</v>
      </c>
      <c r="E47" s="18">
        <v>0</v>
      </c>
      <c r="F47" s="17">
        <v>0</v>
      </c>
      <c r="G47" s="18">
        <v>0</v>
      </c>
      <c r="H47" s="17">
        <v>0</v>
      </c>
      <c r="I47" s="18">
        <v>0</v>
      </c>
      <c r="J47" s="17">
        <v>0</v>
      </c>
      <c r="K47" s="18">
        <v>0</v>
      </c>
      <c r="L47" s="17">
        <v>0</v>
      </c>
      <c r="M47" s="18">
        <v>0</v>
      </c>
      <c r="N47" s="17">
        <v>0</v>
      </c>
      <c r="O47" s="18">
        <v>0</v>
      </c>
      <c r="P47" s="17">
        <v>87</v>
      </c>
      <c r="Q47" s="18">
        <v>100340</v>
      </c>
      <c r="R47" s="17">
        <v>0</v>
      </c>
      <c r="S47" s="18">
        <v>43355</v>
      </c>
      <c r="T47" s="17">
        <v>580</v>
      </c>
      <c r="U47" s="18">
        <v>43645</v>
      </c>
      <c r="V47" s="17">
        <v>435</v>
      </c>
      <c r="W47" s="18">
        <v>42920</v>
      </c>
      <c r="X47" s="17">
        <v>58</v>
      </c>
      <c r="Y47" s="18">
        <v>42630</v>
      </c>
      <c r="Z47" s="17">
        <v>2900</v>
      </c>
      <c r="AA47" s="18">
        <v>0</v>
      </c>
      <c r="AB47" s="17">
        <v>29</v>
      </c>
      <c r="AC47" s="18">
        <v>11165</v>
      </c>
      <c r="AD47" s="17">
        <v>0</v>
      </c>
      <c r="AE47" s="18">
        <v>27405</v>
      </c>
      <c r="AF47" s="17">
        <v>0</v>
      </c>
      <c r="AG47" s="18">
        <v>2610</v>
      </c>
      <c r="AH47" s="17">
        <v>0</v>
      </c>
      <c r="AI47" s="18">
        <v>26535</v>
      </c>
      <c r="AJ47" s="17">
        <v>870</v>
      </c>
      <c r="AK47" s="18">
        <v>18125</v>
      </c>
      <c r="AL47" s="17">
        <v>0</v>
      </c>
      <c r="AM47" s="18">
        <v>14210</v>
      </c>
      <c r="AN47" s="17">
        <v>290</v>
      </c>
      <c r="AO47" s="18">
        <v>12615</v>
      </c>
      <c r="AP47" s="17">
        <v>725</v>
      </c>
      <c r="AQ47" s="18">
        <v>5945</v>
      </c>
      <c r="AR47" s="17">
        <v>29</v>
      </c>
      <c r="AS47" s="18">
        <v>12905</v>
      </c>
      <c r="AT47" s="17">
        <v>290</v>
      </c>
      <c r="AU47" s="18">
        <v>8990</v>
      </c>
      <c r="AV47" s="17">
        <v>0</v>
      </c>
      <c r="AW47" s="18">
        <v>9570</v>
      </c>
      <c r="AX47" s="17">
        <v>29</v>
      </c>
      <c r="AY47" s="18">
        <v>10440</v>
      </c>
      <c r="AZ47" s="17">
        <v>0</v>
      </c>
      <c r="BA47" s="18">
        <v>1160</v>
      </c>
      <c r="BB47" s="17">
        <v>0</v>
      </c>
      <c r="BC47" s="18">
        <v>6380</v>
      </c>
      <c r="BD47" s="17">
        <v>0</v>
      </c>
      <c r="BE47" s="18">
        <v>5075</v>
      </c>
      <c r="BF47" s="17">
        <v>29</v>
      </c>
      <c r="BG47" s="18">
        <v>4205</v>
      </c>
      <c r="BH47" s="17">
        <v>0</v>
      </c>
      <c r="BI47" s="18">
        <v>6380</v>
      </c>
      <c r="BJ47" s="17">
        <v>0</v>
      </c>
      <c r="BK47" s="18">
        <v>1450</v>
      </c>
      <c r="BL47" s="17">
        <v>580</v>
      </c>
      <c r="BM47" s="18">
        <v>0</v>
      </c>
      <c r="BN47" s="17">
        <v>0</v>
      </c>
      <c r="BO47" s="18">
        <v>0</v>
      </c>
      <c r="BP47" s="17">
        <v>29</v>
      </c>
      <c r="BQ47" s="18">
        <v>5365</v>
      </c>
      <c r="BR47" s="17">
        <v>0</v>
      </c>
      <c r="BS47" s="18">
        <v>0</v>
      </c>
      <c r="BT47" s="17">
        <v>580</v>
      </c>
      <c r="BU47" s="18">
        <v>0</v>
      </c>
      <c r="BV47" s="17">
        <v>0</v>
      </c>
      <c r="BW47" s="18">
        <v>0</v>
      </c>
      <c r="BX47" s="17">
        <v>0</v>
      </c>
      <c r="BY47" s="18">
        <v>0</v>
      </c>
      <c r="BZ47" s="17">
        <v>0</v>
      </c>
      <c r="CA47" s="18">
        <v>580</v>
      </c>
      <c r="CB47" s="17">
        <v>0</v>
      </c>
      <c r="CC47" s="18">
        <v>0</v>
      </c>
      <c r="CD47" s="17">
        <v>0</v>
      </c>
      <c r="CE47" s="18">
        <v>0</v>
      </c>
      <c r="CF47" s="17">
        <v>0</v>
      </c>
      <c r="CG47" s="40">
        <v>0</v>
      </c>
      <c r="CH47" s="46">
        <f t="shared" si="0"/>
        <v>7540</v>
      </c>
      <c r="CI47" s="48">
        <f t="shared" si="1"/>
        <v>464000</v>
      </c>
      <c r="CJ47" s="21"/>
      <c r="CK47" s="24">
        <f t="shared" si="4"/>
        <v>6815</v>
      </c>
      <c r="CL47" s="25">
        <f t="shared" si="5"/>
        <v>44225</v>
      </c>
      <c r="CM47" s="21"/>
      <c r="CN47" s="22">
        <f t="shared" si="2"/>
        <v>725</v>
      </c>
      <c r="CO47" s="44">
        <f t="shared" si="3"/>
        <v>419775</v>
      </c>
    </row>
    <row r="48" spans="1:93" x14ac:dyDescent="0.25">
      <c r="A48" s="14">
        <v>38077</v>
      </c>
      <c r="B48" s="17">
        <v>0</v>
      </c>
      <c r="C48" s="18">
        <v>0</v>
      </c>
      <c r="D48" s="17">
        <v>0</v>
      </c>
      <c r="E48" s="18">
        <v>0</v>
      </c>
      <c r="F48" s="17">
        <v>0</v>
      </c>
      <c r="G48" s="18">
        <v>0</v>
      </c>
      <c r="H48" s="17">
        <v>0</v>
      </c>
      <c r="I48" s="18">
        <v>0</v>
      </c>
      <c r="J48" s="17">
        <v>0</v>
      </c>
      <c r="K48" s="18">
        <v>0</v>
      </c>
      <c r="L48" s="17">
        <v>0</v>
      </c>
      <c r="M48" s="18">
        <v>0</v>
      </c>
      <c r="N48" s="17">
        <v>0</v>
      </c>
      <c r="O48" s="18">
        <v>0</v>
      </c>
      <c r="P48" s="17">
        <v>62</v>
      </c>
      <c r="Q48" s="18">
        <v>98890</v>
      </c>
      <c r="R48" s="17">
        <v>0</v>
      </c>
      <c r="S48" s="18">
        <v>42780</v>
      </c>
      <c r="T48" s="17">
        <v>620</v>
      </c>
      <c r="U48" s="18">
        <v>43090</v>
      </c>
      <c r="V48" s="17">
        <v>465</v>
      </c>
      <c r="W48" s="18">
        <v>42315</v>
      </c>
      <c r="X48" s="17">
        <v>62</v>
      </c>
      <c r="Y48" s="18">
        <v>42005</v>
      </c>
      <c r="Z48" s="17">
        <v>2790</v>
      </c>
      <c r="AA48" s="18">
        <v>0</v>
      </c>
      <c r="AB48" s="17">
        <v>31</v>
      </c>
      <c r="AC48" s="18">
        <v>10695</v>
      </c>
      <c r="AD48" s="17">
        <v>0</v>
      </c>
      <c r="AE48" s="18">
        <v>26970</v>
      </c>
      <c r="AF48" s="17">
        <v>0</v>
      </c>
      <c r="AG48" s="18">
        <v>2480</v>
      </c>
      <c r="AH48" s="17">
        <v>0</v>
      </c>
      <c r="AI48" s="18">
        <v>26040</v>
      </c>
      <c r="AJ48" s="17">
        <v>775</v>
      </c>
      <c r="AK48" s="18">
        <v>17825</v>
      </c>
      <c r="AL48" s="17">
        <v>0</v>
      </c>
      <c r="AM48" s="18">
        <v>13795</v>
      </c>
      <c r="AN48" s="17">
        <v>310</v>
      </c>
      <c r="AO48" s="18">
        <v>12245</v>
      </c>
      <c r="AP48" s="17">
        <v>620</v>
      </c>
      <c r="AQ48" s="18">
        <v>5735</v>
      </c>
      <c r="AR48" s="17">
        <v>31</v>
      </c>
      <c r="AS48" s="18">
        <v>12710</v>
      </c>
      <c r="AT48" s="17">
        <v>310</v>
      </c>
      <c r="AU48" s="18">
        <v>8835</v>
      </c>
      <c r="AV48" s="17">
        <v>0</v>
      </c>
      <c r="AW48" s="18">
        <v>9300</v>
      </c>
      <c r="AX48" s="17">
        <v>31</v>
      </c>
      <c r="AY48" s="18">
        <v>10230</v>
      </c>
      <c r="AZ48" s="17">
        <v>0</v>
      </c>
      <c r="BA48" s="18">
        <v>1085</v>
      </c>
      <c r="BB48" s="17">
        <v>0</v>
      </c>
      <c r="BC48" s="18">
        <v>6200</v>
      </c>
      <c r="BD48" s="17">
        <v>0</v>
      </c>
      <c r="BE48" s="18">
        <v>4960</v>
      </c>
      <c r="BF48" s="17">
        <v>31</v>
      </c>
      <c r="BG48" s="18">
        <v>4030</v>
      </c>
      <c r="BH48" s="17">
        <v>0</v>
      </c>
      <c r="BI48" s="18">
        <v>6200</v>
      </c>
      <c r="BJ48" s="17">
        <v>0</v>
      </c>
      <c r="BK48" s="18">
        <v>1395</v>
      </c>
      <c r="BL48" s="17">
        <v>620</v>
      </c>
      <c r="BM48" s="18">
        <v>0</v>
      </c>
      <c r="BN48" s="17">
        <v>0</v>
      </c>
      <c r="BO48" s="18">
        <v>0</v>
      </c>
      <c r="BP48" s="17">
        <v>31</v>
      </c>
      <c r="BQ48" s="18">
        <v>5270</v>
      </c>
      <c r="BR48" s="17">
        <v>0</v>
      </c>
      <c r="BS48" s="18">
        <v>0</v>
      </c>
      <c r="BT48" s="17">
        <v>620</v>
      </c>
      <c r="BU48" s="18">
        <v>0</v>
      </c>
      <c r="BV48" s="17">
        <v>0</v>
      </c>
      <c r="BW48" s="18">
        <v>0</v>
      </c>
      <c r="BX48" s="17">
        <v>0</v>
      </c>
      <c r="BY48" s="18">
        <v>0</v>
      </c>
      <c r="BZ48" s="17">
        <v>0</v>
      </c>
      <c r="CA48" s="18">
        <v>620</v>
      </c>
      <c r="CB48" s="17">
        <v>0</v>
      </c>
      <c r="CC48" s="18">
        <v>0</v>
      </c>
      <c r="CD48" s="17">
        <v>0</v>
      </c>
      <c r="CE48" s="18">
        <v>0</v>
      </c>
      <c r="CF48" s="17">
        <v>0</v>
      </c>
      <c r="CG48" s="40">
        <v>0</v>
      </c>
      <c r="CH48" s="46">
        <f t="shared" si="0"/>
        <v>7409</v>
      </c>
      <c r="CI48" s="48">
        <f t="shared" si="1"/>
        <v>455700</v>
      </c>
      <c r="CJ48" s="21"/>
      <c r="CK48" s="24">
        <f t="shared" si="4"/>
        <v>6789</v>
      </c>
      <c r="CL48" s="25">
        <f t="shared" si="5"/>
        <v>43245</v>
      </c>
      <c r="CM48" s="21"/>
      <c r="CN48" s="22">
        <f t="shared" si="2"/>
        <v>620</v>
      </c>
      <c r="CO48" s="44">
        <f t="shared" si="3"/>
        <v>412455</v>
      </c>
    </row>
    <row r="49" spans="1:93" x14ac:dyDescent="0.25">
      <c r="A49" s="14">
        <v>38107</v>
      </c>
      <c r="B49" s="17">
        <v>0</v>
      </c>
      <c r="C49" s="18">
        <v>0</v>
      </c>
      <c r="D49" s="17">
        <v>0</v>
      </c>
      <c r="E49" s="18">
        <v>0</v>
      </c>
      <c r="F49" s="17">
        <v>0</v>
      </c>
      <c r="G49" s="18">
        <v>0</v>
      </c>
      <c r="H49" s="17">
        <v>0</v>
      </c>
      <c r="I49" s="18">
        <v>0</v>
      </c>
      <c r="J49" s="17">
        <v>0</v>
      </c>
      <c r="K49" s="18">
        <v>0</v>
      </c>
      <c r="L49" s="17">
        <v>0</v>
      </c>
      <c r="M49" s="18">
        <v>0</v>
      </c>
      <c r="N49" s="17">
        <v>0</v>
      </c>
      <c r="O49" s="18">
        <v>0</v>
      </c>
      <c r="P49" s="17">
        <v>90</v>
      </c>
      <c r="Q49" s="18">
        <v>97350</v>
      </c>
      <c r="R49" s="17">
        <v>0</v>
      </c>
      <c r="S49" s="18">
        <v>42300</v>
      </c>
      <c r="T49" s="17">
        <v>600</v>
      </c>
      <c r="U49" s="18">
        <v>42450</v>
      </c>
      <c r="V49" s="17">
        <v>450</v>
      </c>
      <c r="W49" s="18">
        <v>41850</v>
      </c>
      <c r="X49" s="17">
        <v>60</v>
      </c>
      <c r="Y49" s="18">
        <v>41250</v>
      </c>
      <c r="Z49" s="17">
        <v>2700</v>
      </c>
      <c r="AA49" s="18">
        <v>0</v>
      </c>
      <c r="AB49" s="17">
        <v>30</v>
      </c>
      <c r="AC49" s="18">
        <v>10200</v>
      </c>
      <c r="AD49" s="17">
        <v>0</v>
      </c>
      <c r="AE49" s="18">
        <v>26400</v>
      </c>
      <c r="AF49" s="17">
        <v>0</v>
      </c>
      <c r="AG49" s="18">
        <v>2250</v>
      </c>
      <c r="AH49" s="17">
        <v>0</v>
      </c>
      <c r="AI49" s="18">
        <v>25650</v>
      </c>
      <c r="AJ49" s="17">
        <v>750</v>
      </c>
      <c r="AK49" s="18">
        <v>17550</v>
      </c>
      <c r="AL49" s="17">
        <v>0</v>
      </c>
      <c r="AM49" s="18">
        <v>13200</v>
      </c>
      <c r="AN49" s="17">
        <v>300</v>
      </c>
      <c r="AO49" s="18">
        <v>11850</v>
      </c>
      <c r="AP49" s="17">
        <v>600</v>
      </c>
      <c r="AQ49" s="18">
        <v>5550</v>
      </c>
      <c r="AR49" s="17">
        <v>30</v>
      </c>
      <c r="AS49" s="18">
        <v>12450</v>
      </c>
      <c r="AT49" s="17">
        <v>300</v>
      </c>
      <c r="AU49" s="18">
        <v>8700</v>
      </c>
      <c r="AV49" s="17">
        <v>0</v>
      </c>
      <c r="AW49" s="18">
        <v>9000</v>
      </c>
      <c r="AX49" s="17">
        <v>30</v>
      </c>
      <c r="AY49" s="18">
        <v>10050</v>
      </c>
      <c r="AZ49" s="17">
        <v>0</v>
      </c>
      <c r="BA49" s="18">
        <v>1050</v>
      </c>
      <c r="BB49" s="17">
        <v>0</v>
      </c>
      <c r="BC49" s="18">
        <v>6000</v>
      </c>
      <c r="BD49" s="17">
        <v>0</v>
      </c>
      <c r="BE49" s="18">
        <v>4800</v>
      </c>
      <c r="BF49" s="17">
        <v>30</v>
      </c>
      <c r="BG49" s="18">
        <v>3900</v>
      </c>
      <c r="BH49" s="17">
        <v>0</v>
      </c>
      <c r="BI49" s="18">
        <v>6150</v>
      </c>
      <c r="BJ49" s="17">
        <v>0</v>
      </c>
      <c r="BK49" s="18">
        <v>1200</v>
      </c>
      <c r="BL49" s="17">
        <v>600</v>
      </c>
      <c r="BM49" s="18">
        <v>0</v>
      </c>
      <c r="BN49" s="17">
        <v>0</v>
      </c>
      <c r="BO49" s="18">
        <v>0</v>
      </c>
      <c r="BP49" s="17">
        <v>30</v>
      </c>
      <c r="BQ49" s="18">
        <v>5250</v>
      </c>
      <c r="BR49" s="17">
        <v>0</v>
      </c>
      <c r="BS49" s="18">
        <v>0</v>
      </c>
      <c r="BT49" s="17">
        <v>600</v>
      </c>
      <c r="BU49" s="18">
        <v>0</v>
      </c>
      <c r="BV49" s="17">
        <v>0</v>
      </c>
      <c r="BW49" s="18">
        <v>0</v>
      </c>
      <c r="BX49" s="17">
        <v>0</v>
      </c>
      <c r="BY49" s="18">
        <v>0</v>
      </c>
      <c r="BZ49" s="17">
        <v>0</v>
      </c>
      <c r="CA49" s="18">
        <v>600</v>
      </c>
      <c r="CB49" s="17">
        <v>0</v>
      </c>
      <c r="CC49" s="18">
        <v>0</v>
      </c>
      <c r="CD49" s="17">
        <v>0</v>
      </c>
      <c r="CE49" s="18">
        <v>0</v>
      </c>
      <c r="CF49" s="17">
        <v>0</v>
      </c>
      <c r="CG49" s="40">
        <v>0</v>
      </c>
      <c r="CH49" s="46">
        <f t="shared" si="0"/>
        <v>7200</v>
      </c>
      <c r="CI49" s="48">
        <f t="shared" si="1"/>
        <v>447000</v>
      </c>
      <c r="CJ49" s="21"/>
      <c r="CK49" s="24">
        <f t="shared" si="4"/>
        <v>6600</v>
      </c>
      <c r="CL49" s="25">
        <f t="shared" si="5"/>
        <v>41850</v>
      </c>
      <c r="CM49" s="21"/>
      <c r="CN49" s="22">
        <f t="shared" si="2"/>
        <v>600</v>
      </c>
      <c r="CO49" s="44">
        <f t="shared" si="3"/>
        <v>405150</v>
      </c>
    </row>
    <row r="50" spans="1:93" x14ac:dyDescent="0.25">
      <c r="A50" s="14">
        <v>38138</v>
      </c>
      <c r="B50" s="17">
        <v>0</v>
      </c>
      <c r="C50" s="18">
        <v>0</v>
      </c>
      <c r="D50" s="17">
        <v>0</v>
      </c>
      <c r="E50" s="18">
        <v>0</v>
      </c>
      <c r="F50" s="17">
        <v>0</v>
      </c>
      <c r="G50" s="18">
        <v>0</v>
      </c>
      <c r="H50" s="17">
        <v>0</v>
      </c>
      <c r="I50" s="18">
        <v>0</v>
      </c>
      <c r="J50" s="17">
        <v>0</v>
      </c>
      <c r="K50" s="18">
        <v>0</v>
      </c>
      <c r="L50" s="17">
        <v>0</v>
      </c>
      <c r="M50" s="18">
        <v>0</v>
      </c>
      <c r="N50" s="17">
        <v>0</v>
      </c>
      <c r="O50" s="18">
        <v>0</v>
      </c>
      <c r="P50" s="17">
        <v>62</v>
      </c>
      <c r="Q50" s="18">
        <v>95945</v>
      </c>
      <c r="R50" s="17">
        <v>0</v>
      </c>
      <c r="S50" s="18">
        <v>41850</v>
      </c>
      <c r="T50" s="17">
        <v>620</v>
      </c>
      <c r="U50" s="18">
        <v>41695</v>
      </c>
      <c r="V50" s="17">
        <v>465</v>
      </c>
      <c r="W50" s="18">
        <v>41385</v>
      </c>
      <c r="X50" s="17">
        <v>62</v>
      </c>
      <c r="Y50" s="18">
        <v>40610</v>
      </c>
      <c r="Z50" s="17">
        <v>2480</v>
      </c>
      <c r="AA50" s="18">
        <v>0</v>
      </c>
      <c r="AB50" s="17">
        <v>31</v>
      </c>
      <c r="AC50" s="18">
        <v>9765</v>
      </c>
      <c r="AD50" s="17">
        <v>0</v>
      </c>
      <c r="AE50" s="18">
        <v>26040</v>
      </c>
      <c r="AF50" s="17">
        <v>0</v>
      </c>
      <c r="AG50" s="18">
        <v>2015</v>
      </c>
      <c r="AH50" s="17">
        <v>0</v>
      </c>
      <c r="AI50" s="18">
        <v>25110</v>
      </c>
      <c r="AJ50" s="17">
        <v>775</v>
      </c>
      <c r="AK50" s="18">
        <v>17360</v>
      </c>
      <c r="AL50" s="17">
        <v>0</v>
      </c>
      <c r="AM50" s="18">
        <v>12865</v>
      </c>
      <c r="AN50" s="17">
        <v>310</v>
      </c>
      <c r="AO50" s="18">
        <v>11470</v>
      </c>
      <c r="AP50" s="17">
        <v>620</v>
      </c>
      <c r="AQ50" s="18">
        <v>5270</v>
      </c>
      <c r="AR50" s="17">
        <v>31</v>
      </c>
      <c r="AS50" s="18">
        <v>12090</v>
      </c>
      <c r="AT50" s="17">
        <v>310</v>
      </c>
      <c r="AU50" s="18">
        <v>8370</v>
      </c>
      <c r="AV50" s="17">
        <v>0</v>
      </c>
      <c r="AW50" s="18">
        <v>8680</v>
      </c>
      <c r="AX50" s="17">
        <v>31</v>
      </c>
      <c r="AY50" s="18">
        <v>9920</v>
      </c>
      <c r="AZ50" s="17">
        <v>0</v>
      </c>
      <c r="BA50" s="18">
        <v>930</v>
      </c>
      <c r="BB50" s="17">
        <v>0</v>
      </c>
      <c r="BC50" s="18">
        <v>5890</v>
      </c>
      <c r="BD50" s="17">
        <v>0</v>
      </c>
      <c r="BE50" s="18">
        <v>4650</v>
      </c>
      <c r="BF50" s="17">
        <v>31</v>
      </c>
      <c r="BG50" s="18">
        <v>3720</v>
      </c>
      <c r="BH50" s="17">
        <v>0</v>
      </c>
      <c r="BI50" s="18">
        <v>6045</v>
      </c>
      <c r="BJ50" s="17">
        <v>0</v>
      </c>
      <c r="BK50" s="18">
        <v>1240</v>
      </c>
      <c r="BL50" s="17">
        <v>620</v>
      </c>
      <c r="BM50" s="18">
        <v>0</v>
      </c>
      <c r="BN50" s="17">
        <v>0</v>
      </c>
      <c r="BO50" s="18">
        <v>0</v>
      </c>
      <c r="BP50" s="17">
        <v>31</v>
      </c>
      <c r="BQ50" s="18">
        <v>5115</v>
      </c>
      <c r="BR50" s="17">
        <v>0</v>
      </c>
      <c r="BS50" s="18">
        <v>0</v>
      </c>
      <c r="BT50" s="17">
        <v>620</v>
      </c>
      <c r="BU50" s="18">
        <v>0</v>
      </c>
      <c r="BV50" s="17">
        <v>0</v>
      </c>
      <c r="BW50" s="18">
        <v>0</v>
      </c>
      <c r="BX50" s="17">
        <v>0</v>
      </c>
      <c r="BY50" s="18">
        <v>0</v>
      </c>
      <c r="BZ50" s="17">
        <v>0</v>
      </c>
      <c r="CA50" s="18">
        <v>620</v>
      </c>
      <c r="CB50" s="17">
        <v>0</v>
      </c>
      <c r="CC50" s="18">
        <v>0</v>
      </c>
      <c r="CD50" s="17">
        <v>0</v>
      </c>
      <c r="CE50" s="18">
        <v>0</v>
      </c>
      <c r="CF50" s="17">
        <v>0</v>
      </c>
      <c r="CG50" s="40">
        <v>0</v>
      </c>
      <c r="CH50" s="46">
        <f t="shared" si="0"/>
        <v>7099</v>
      </c>
      <c r="CI50" s="48">
        <f t="shared" si="1"/>
        <v>438650</v>
      </c>
      <c r="CJ50" s="21"/>
      <c r="CK50" s="24">
        <f t="shared" si="4"/>
        <v>6479</v>
      </c>
      <c r="CL50" s="25">
        <f t="shared" si="5"/>
        <v>41075</v>
      </c>
      <c r="CM50" s="21"/>
      <c r="CN50" s="22">
        <f t="shared" si="2"/>
        <v>620</v>
      </c>
      <c r="CO50" s="44">
        <f t="shared" si="3"/>
        <v>397575</v>
      </c>
    </row>
    <row r="51" spans="1:93" x14ac:dyDescent="0.25">
      <c r="A51" s="14">
        <v>38168</v>
      </c>
      <c r="B51" s="17">
        <v>0</v>
      </c>
      <c r="C51" s="18">
        <v>0</v>
      </c>
      <c r="D51" s="17">
        <v>0</v>
      </c>
      <c r="E51" s="18">
        <v>0</v>
      </c>
      <c r="F51" s="17">
        <v>0</v>
      </c>
      <c r="G51" s="18">
        <v>0</v>
      </c>
      <c r="H51" s="17">
        <v>0</v>
      </c>
      <c r="I51" s="18">
        <v>0</v>
      </c>
      <c r="J51" s="17">
        <v>0</v>
      </c>
      <c r="K51" s="18">
        <v>0</v>
      </c>
      <c r="L51" s="17">
        <v>0</v>
      </c>
      <c r="M51" s="18">
        <v>0</v>
      </c>
      <c r="N51" s="17">
        <v>0</v>
      </c>
      <c r="O51" s="18">
        <v>0</v>
      </c>
      <c r="P51" s="17">
        <v>60</v>
      </c>
      <c r="Q51" s="18">
        <v>94500</v>
      </c>
      <c r="R51" s="17">
        <v>0</v>
      </c>
      <c r="S51" s="18">
        <v>41250</v>
      </c>
      <c r="T51" s="17">
        <v>600</v>
      </c>
      <c r="U51" s="18">
        <v>41100</v>
      </c>
      <c r="V51" s="17">
        <v>450</v>
      </c>
      <c r="W51" s="18">
        <v>40800</v>
      </c>
      <c r="X51" s="17">
        <v>60</v>
      </c>
      <c r="Y51" s="18">
        <v>39900</v>
      </c>
      <c r="Z51" s="17">
        <v>2400</v>
      </c>
      <c r="AA51" s="18">
        <v>0</v>
      </c>
      <c r="AB51" s="17">
        <v>30</v>
      </c>
      <c r="AC51" s="18">
        <v>9300</v>
      </c>
      <c r="AD51" s="17">
        <v>0</v>
      </c>
      <c r="AE51" s="18">
        <v>25500</v>
      </c>
      <c r="AF51" s="17">
        <v>0</v>
      </c>
      <c r="AG51" s="18">
        <v>1950</v>
      </c>
      <c r="AH51" s="17">
        <v>0</v>
      </c>
      <c r="AI51" s="18">
        <v>24600</v>
      </c>
      <c r="AJ51" s="17">
        <v>750</v>
      </c>
      <c r="AK51" s="18">
        <v>17100</v>
      </c>
      <c r="AL51" s="17">
        <v>0</v>
      </c>
      <c r="AM51" s="18">
        <v>12300</v>
      </c>
      <c r="AN51" s="17">
        <v>300</v>
      </c>
      <c r="AO51" s="18">
        <v>11100</v>
      </c>
      <c r="AP51" s="17">
        <v>600</v>
      </c>
      <c r="AQ51" s="18">
        <v>5100</v>
      </c>
      <c r="AR51" s="17">
        <v>30</v>
      </c>
      <c r="AS51" s="18">
        <v>11850</v>
      </c>
      <c r="AT51" s="17">
        <v>300</v>
      </c>
      <c r="AU51" s="18">
        <v>8250</v>
      </c>
      <c r="AV51" s="17">
        <v>0</v>
      </c>
      <c r="AW51" s="18">
        <v>8550</v>
      </c>
      <c r="AX51" s="17">
        <v>30</v>
      </c>
      <c r="AY51" s="18">
        <v>9750</v>
      </c>
      <c r="AZ51" s="17">
        <v>0</v>
      </c>
      <c r="BA51" s="18">
        <v>900</v>
      </c>
      <c r="BB51" s="17">
        <v>0</v>
      </c>
      <c r="BC51" s="18">
        <v>5700</v>
      </c>
      <c r="BD51" s="17">
        <v>0</v>
      </c>
      <c r="BE51" s="18">
        <v>4500</v>
      </c>
      <c r="BF51" s="17">
        <v>30</v>
      </c>
      <c r="BG51" s="18">
        <v>3600</v>
      </c>
      <c r="BH51" s="17">
        <v>0</v>
      </c>
      <c r="BI51" s="18">
        <v>6000</v>
      </c>
      <c r="BJ51" s="17">
        <v>0</v>
      </c>
      <c r="BK51" s="18">
        <v>1050</v>
      </c>
      <c r="BL51" s="17">
        <v>600</v>
      </c>
      <c r="BM51" s="18">
        <v>0</v>
      </c>
      <c r="BN51" s="17">
        <v>0</v>
      </c>
      <c r="BO51" s="18">
        <v>0</v>
      </c>
      <c r="BP51" s="17">
        <v>30</v>
      </c>
      <c r="BQ51" s="18">
        <v>5100</v>
      </c>
      <c r="BR51" s="17">
        <v>0</v>
      </c>
      <c r="BS51" s="18">
        <v>0</v>
      </c>
      <c r="BT51" s="17">
        <v>600</v>
      </c>
      <c r="BU51" s="18">
        <v>0</v>
      </c>
      <c r="BV51" s="17">
        <v>0</v>
      </c>
      <c r="BW51" s="18">
        <v>0</v>
      </c>
      <c r="BX51" s="17">
        <v>0</v>
      </c>
      <c r="BY51" s="18">
        <v>0</v>
      </c>
      <c r="BZ51" s="17">
        <v>0</v>
      </c>
      <c r="CA51" s="18">
        <v>600</v>
      </c>
      <c r="CB51" s="17">
        <v>0</v>
      </c>
      <c r="CC51" s="18">
        <v>0</v>
      </c>
      <c r="CD51" s="17">
        <v>0</v>
      </c>
      <c r="CE51" s="18">
        <v>0</v>
      </c>
      <c r="CF51" s="17">
        <v>0</v>
      </c>
      <c r="CG51" s="40">
        <v>0</v>
      </c>
      <c r="CH51" s="46">
        <f t="shared" si="0"/>
        <v>6870</v>
      </c>
      <c r="CI51" s="48">
        <f t="shared" si="1"/>
        <v>430350</v>
      </c>
      <c r="CJ51" s="21"/>
      <c r="CK51" s="24">
        <f t="shared" si="4"/>
        <v>6270</v>
      </c>
      <c r="CL51" s="25">
        <f t="shared" si="5"/>
        <v>39750</v>
      </c>
      <c r="CM51" s="21"/>
      <c r="CN51" s="22">
        <f t="shared" si="2"/>
        <v>600</v>
      </c>
      <c r="CO51" s="44">
        <f t="shared" si="3"/>
        <v>390600</v>
      </c>
    </row>
    <row r="52" spans="1:93" x14ac:dyDescent="0.25">
      <c r="A52" s="14">
        <v>38199</v>
      </c>
      <c r="B52" s="17">
        <v>0</v>
      </c>
      <c r="C52" s="18">
        <v>0</v>
      </c>
      <c r="D52" s="17">
        <v>0</v>
      </c>
      <c r="E52" s="18">
        <v>0</v>
      </c>
      <c r="F52" s="17">
        <v>0</v>
      </c>
      <c r="G52" s="18">
        <v>0</v>
      </c>
      <c r="H52" s="17">
        <v>0</v>
      </c>
      <c r="I52" s="18">
        <v>0</v>
      </c>
      <c r="J52" s="17">
        <v>0</v>
      </c>
      <c r="K52" s="18">
        <v>0</v>
      </c>
      <c r="L52" s="17">
        <v>0</v>
      </c>
      <c r="M52" s="18">
        <v>0</v>
      </c>
      <c r="N52" s="17">
        <v>0</v>
      </c>
      <c r="O52" s="18">
        <v>0</v>
      </c>
      <c r="P52" s="17">
        <v>62</v>
      </c>
      <c r="Q52" s="18">
        <v>93000</v>
      </c>
      <c r="R52" s="17">
        <v>0</v>
      </c>
      <c r="S52" s="18">
        <v>40765</v>
      </c>
      <c r="T52" s="17">
        <v>620</v>
      </c>
      <c r="U52" s="18">
        <v>40610</v>
      </c>
      <c r="V52" s="17">
        <v>465</v>
      </c>
      <c r="W52" s="18">
        <v>40300</v>
      </c>
      <c r="X52" s="17">
        <v>62</v>
      </c>
      <c r="Y52" s="18">
        <v>39215</v>
      </c>
      <c r="Z52" s="17">
        <v>2170</v>
      </c>
      <c r="AA52" s="18">
        <v>0</v>
      </c>
      <c r="AB52" s="17">
        <v>31</v>
      </c>
      <c r="AC52" s="18">
        <v>8835</v>
      </c>
      <c r="AD52" s="17">
        <v>0</v>
      </c>
      <c r="AE52" s="18">
        <v>25110</v>
      </c>
      <c r="AF52" s="17">
        <v>0</v>
      </c>
      <c r="AG52" s="18">
        <v>1705</v>
      </c>
      <c r="AH52" s="17">
        <v>0</v>
      </c>
      <c r="AI52" s="18">
        <v>24180</v>
      </c>
      <c r="AJ52" s="17">
        <v>775</v>
      </c>
      <c r="AK52" s="18">
        <v>16895</v>
      </c>
      <c r="AL52" s="17">
        <v>0</v>
      </c>
      <c r="AM52" s="18">
        <v>11935</v>
      </c>
      <c r="AN52" s="17">
        <v>310</v>
      </c>
      <c r="AO52" s="18">
        <v>10850</v>
      </c>
      <c r="AP52" s="17">
        <v>620</v>
      </c>
      <c r="AQ52" s="18">
        <v>4960</v>
      </c>
      <c r="AR52" s="17">
        <v>31</v>
      </c>
      <c r="AS52" s="18">
        <v>11625</v>
      </c>
      <c r="AT52" s="17">
        <v>155</v>
      </c>
      <c r="AU52" s="18">
        <v>8060</v>
      </c>
      <c r="AV52" s="17">
        <v>0</v>
      </c>
      <c r="AW52" s="18">
        <v>8215</v>
      </c>
      <c r="AX52" s="17">
        <v>31</v>
      </c>
      <c r="AY52" s="18">
        <v>9455</v>
      </c>
      <c r="AZ52" s="17">
        <v>0</v>
      </c>
      <c r="BA52" s="18">
        <v>930</v>
      </c>
      <c r="BB52" s="17">
        <v>0</v>
      </c>
      <c r="BC52" s="18">
        <v>5580</v>
      </c>
      <c r="BD52" s="17">
        <v>0</v>
      </c>
      <c r="BE52" s="18">
        <v>4340</v>
      </c>
      <c r="BF52" s="17">
        <v>31</v>
      </c>
      <c r="BG52" s="18">
        <v>3565</v>
      </c>
      <c r="BH52" s="17">
        <v>0</v>
      </c>
      <c r="BI52" s="18">
        <v>5890</v>
      </c>
      <c r="BJ52" s="17">
        <v>0</v>
      </c>
      <c r="BK52" s="18">
        <v>1085</v>
      </c>
      <c r="BL52" s="17">
        <v>465</v>
      </c>
      <c r="BM52" s="18">
        <v>0</v>
      </c>
      <c r="BN52" s="17">
        <v>0</v>
      </c>
      <c r="BO52" s="18">
        <v>0</v>
      </c>
      <c r="BP52" s="17">
        <v>31</v>
      </c>
      <c r="BQ52" s="18">
        <v>4960</v>
      </c>
      <c r="BR52" s="17">
        <v>0</v>
      </c>
      <c r="BS52" s="18">
        <v>0</v>
      </c>
      <c r="BT52" s="17">
        <v>620</v>
      </c>
      <c r="BU52" s="18">
        <v>0</v>
      </c>
      <c r="BV52" s="17">
        <v>0</v>
      </c>
      <c r="BW52" s="18">
        <v>0</v>
      </c>
      <c r="BX52" s="17">
        <v>0</v>
      </c>
      <c r="BY52" s="18">
        <v>0</v>
      </c>
      <c r="BZ52" s="17">
        <v>0</v>
      </c>
      <c r="CA52" s="18">
        <v>620</v>
      </c>
      <c r="CB52" s="17">
        <v>0</v>
      </c>
      <c r="CC52" s="18">
        <v>0</v>
      </c>
      <c r="CD52" s="17">
        <v>0</v>
      </c>
      <c r="CE52" s="18">
        <v>0</v>
      </c>
      <c r="CF52" s="17">
        <v>0</v>
      </c>
      <c r="CG52" s="40">
        <v>0</v>
      </c>
      <c r="CH52" s="46">
        <f t="shared" si="0"/>
        <v>6479</v>
      </c>
      <c r="CI52" s="48">
        <f t="shared" si="1"/>
        <v>422685</v>
      </c>
      <c r="CJ52" s="21"/>
      <c r="CK52" s="24">
        <f t="shared" si="4"/>
        <v>5859</v>
      </c>
      <c r="CL52" s="25">
        <f t="shared" si="5"/>
        <v>39060</v>
      </c>
      <c r="CM52" s="21"/>
      <c r="CN52" s="22">
        <f t="shared" si="2"/>
        <v>620</v>
      </c>
      <c r="CO52" s="44">
        <f t="shared" si="3"/>
        <v>383625</v>
      </c>
    </row>
    <row r="53" spans="1:93" x14ac:dyDescent="0.25">
      <c r="A53" s="14">
        <v>38230</v>
      </c>
      <c r="B53" s="17">
        <v>0</v>
      </c>
      <c r="C53" s="18">
        <v>0</v>
      </c>
      <c r="D53" s="17">
        <v>0</v>
      </c>
      <c r="E53" s="18">
        <v>0</v>
      </c>
      <c r="F53" s="17">
        <v>0</v>
      </c>
      <c r="G53" s="18">
        <v>0</v>
      </c>
      <c r="H53" s="17">
        <v>0</v>
      </c>
      <c r="I53" s="18">
        <v>0</v>
      </c>
      <c r="J53" s="17">
        <v>0</v>
      </c>
      <c r="K53" s="18">
        <v>0</v>
      </c>
      <c r="L53" s="17">
        <v>0</v>
      </c>
      <c r="M53" s="18">
        <v>0</v>
      </c>
      <c r="N53" s="17">
        <v>0</v>
      </c>
      <c r="O53" s="18">
        <v>0</v>
      </c>
      <c r="P53" s="17">
        <v>62</v>
      </c>
      <c r="Q53" s="18">
        <v>91605</v>
      </c>
      <c r="R53" s="17">
        <v>0</v>
      </c>
      <c r="S53" s="18">
        <v>40300</v>
      </c>
      <c r="T53" s="17">
        <v>620</v>
      </c>
      <c r="U53" s="18">
        <v>39990</v>
      </c>
      <c r="V53" s="17">
        <v>465</v>
      </c>
      <c r="W53" s="18">
        <v>39835</v>
      </c>
      <c r="X53" s="17">
        <v>62</v>
      </c>
      <c r="Y53" s="18">
        <v>38595</v>
      </c>
      <c r="Z53" s="17">
        <v>2015</v>
      </c>
      <c r="AA53" s="18">
        <v>0</v>
      </c>
      <c r="AB53" s="17">
        <v>31</v>
      </c>
      <c r="AC53" s="18">
        <v>8525</v>
      </c>
      <c r="AD53" s="17">
        <v>0</v>
      </c>
      <c r="AE53" s="18">
        <v>24645</v>
      </c>
      <c r="AF53" s="17">
        <v>0</v>
      </c>
      <c r="AG53" s="18">
        <v>1550</v>
      </c>
      <c r="AH53" s="17">
        <v>0</v>
      </c>
      <c r="AI53" s="18">
        <v>23715</v>
      </c>
      <c r="AJ53" s="17">
        <v>775</v>
      </c>
      <c r="AK53" s="18">
        <v>16585</v>
      </c>
      <c r="AL53" s="17">
        <v>0</v>
      </c>
      <c r="AM53" s="18">
        <v>11470</v>
      </c>
      <c r="AN53" s="17">
        <v>155</v>
      </c>
      <c r="AO53" s="18">
        <v>10385</v>
      </c>
      <c r="AP53" s="17">
        <v>465</v>
      </c>
      <c r="AQ53" s="18">
        <v>4805</v>
      </c>
      <c r="AR53" s="17">
        <v>31</v>
      </c>
      <c r="AS53" s="18">
        <v>11470</v>
      </c>
      <c r="AT53" s="17">
        <v>155</v>
      </c>
      <c r="AU53" s="18">
        <v>7905</v>
      </c>
      <c r="AV53" s="17">
        <v>0</v>
      </c>
      <c r="AW53" s="18">
        <v>8060</v>
      </c>
      <c r="AX53" s="17">
        <v>31</v>
      </c>
      <c r="AY53" s="18">
        <v>9300</v>
      </c>
      <c r="AZ53" s="17">
        <v>0</v>
      </c>
      <c r="BA53" s="18">
        <v>930</v>
      </c>
      <c r="BB53" s="17">
        <v>0</v>
      </c>
      <c r="BC53" s="18">
        <v>5425</v>
      </c>
      <c r="BD53" s="17">
        <v>0</v>
      </c>
      <c r="BE53" s="18">
        <v>4185</v>
      </c>
      <c r="BF53" s="17">
        <v>31</v>
      </c>
      <c r="BG53" s="18">
        <v>3410</v>
      </c>
      <c r="BH53" s="17">
        <v>0</v>
      </c>
      <c r="BI53" s="18">
        <v>5735</v>
      </c>
      <c r="BJ53" s="17">
        <v>0</v>
      </c>
      <c r="BK53" s="18">
        <v>930</v>
      </c>
      <c r="BL53" s="17">
        <v>465</v>
      </c>
      <c r="BM53" s="18">
        <v>0</v>
      </c>
      <c r="BN53" s="17">
        <v>0</v>
      </c>
      <c r="BO53" s="18">
        <v>0</v>
      </c>
      <c r="BP53" s="17">
        <v>31</v>
      </c>
      <c r="BQ53" s="18">
        <v>4960</v>
      </c>
      <c r="BR53" s="17">
        <v>0</v>
      </c>
      <c r="BS53" s="18">
        <v>0</v>
      </c>
      <c r="BT53" s="17">
        <v>620</v>
      </c>
      <c r="BU53" s="18">
        <v>0</v>
      </c>
      <c r="BV53" s="17">
        <v>0</v>
      </c>
      <c r="BW53" s="18">
        <v>0</v>
      </c>
      <c r="BX53" s="17">
        <v>0</v>
      </c>
      <c r="BY53" s="18">
        <v>0</v>
      </c>
      <c r="BZ53" s="17">
        <v>0</v>
      </c>
      <c r="CA53" s="18">
        <v>620</v>
      </c>
      <c r="CB53" s="17">
        <v>0</v>
      </c>
      <c r="CC53" s="18">
        <v>0</v>
      </c>
      <c r="CD53" s="17">
        <v>0</v>
      </c>
      <c r="CE53" s="18">
        <v>0</v>
      </c>
      <c r="CF53" s="17">
        <v>0</v>
      </c>
      <c r="CG53" s="40">
        <v>0</v>
      </c>
      <c r="CH53" s="46">
        <f t="shared" si="0"/>
        <v>6014</v>
      </c>
      <c r="CI53" s="48">
        <f t="shared" si="1"/>
        <v>414935</v>
      </c>
      <c r="CJ53" s="21"/>
      <c r="CK53" s="24">
        <f t="shared" si="4"/>
        <v>5549</v>
      </c>
      <c r="CL53" s="25">
        <f t="shared" si="5"/>
        <v>37975</v>
      </c>
      <c r="CM53" s="21"/>
      <c r="CN53" s="22">
        <f t="shared" si="2"/>
        <v>465</v>
      </c>
      <c r="CO53" s="44">
        <f t="shared" si="3"/>
        <v>376960</v>
      </c>
    </row>
    <row r="54" spans="1:93" x14ac:dyDescent="0.25">
      <c r="A54" s="14">
        <v>38260</v>
      </c>
      <c r="B54" s="17">
        <v>0</v>
      </c>
      <c r="C54" s="18">
        <v>0</v>
      </c>
      <c r="D54" s="17">
        <v>0</v>
      </c>
      <c r="E54" s="18">
        <v>0</v>
      </c>
      <c r="F54" s="17">
        <v>0</v>
      </c>
      <c r="G54" s="18">
        <v>0</v>
      </c>
      <c r="H54" s="17">
        <v>0</v>
      </c>
      <c r="I54" s="18">
        <v>0</v>
      </c>
      <c r="J54" s="17">
        <v>0</v>
      </c>
      <c r="K54" s="18">
        <v>0</v>
      </c>
      <c r="L54" s="17">
        <v>0</v>
      </c>
      <c r="M54" s="18">
        <v>0</v>
      </c>
      <c r="N54" s="17">
        <v>0</v>
      </c>
      <c r="O54" s="18">
        <v>0</v>
      </c>
      <c r="P54" s="17">
        <v>60</v>
      </c>
      <c r="Q54" s="18">
        <v>90300</v>
      </c>
      <c r="R54" s="17">
        <v>0</v>
      </c>
      <c r="S54" s="18">
        <v>39750</v>
      </c>
      <c r="T54" s="17">
        <v>600</v>
      </c>
      <c r="U54" s="18">
        <v>39300</v>
      </c>
      <c r="V54" s="17">
        <v>450</v>
      </c>
      <c r="W54" s="18">
        <v>39300</v>
      </c>
      <c r="X54" s="17">
        <v>60</v>
      </c>
      <c r="Y54" s="18">
        <v>37950</v>
      </c>
      <c r="Z54" s="17">
        <v>1950</v>
      </c>
      <c r="AA54" s="18">
        <v>0</v>
      </c>
      <c r="AB54" s="17">
        <v>30</v>
      </c>
      <c r="AC54" s="18">
        <v>8100</v>
      </c>
      <c r="AD54" s="17">
        <v>0</v>
      </c>
      <c r="AE54" s="18">
        <v>24150</v>
      </c>
      <c r="AF54" s="17">
        <v>0</v>
      </c>
      <c r="AG54" s="18">
        <v>1500</v>
      </c>
      <c r="AH54" s="17">
        <v>0</v>
      </c>
      <c r="AI54" s="18">
        <v>23250</v>
      </c>
      <c r="AJ54" s="17">
        <v>750</v>
      </c>
      <c r="AK54" s="18">
        <v>16350</v>
      </c>
      <c r="AL54" s="17">
        <v>0</v>
      </c>
      <c r="AM54" s="18">
        <v>11100</v>
      </c>
      <c r="AN54" s="17">
        <v>150</v>
      </c>
      <c r="AO54" s="18">
        <v>10200</v>
      </c>
      <c r="AP54" s="17">
        <v>450</v>
      </c>
      <c r="AQ54" s="18">
        <v>4650</v>
      </c>
      <c r="AR54" s="17">
        <v>30</v>
      </c>
      <c r="AS54" s="18">
        <v>11250</v>
      </c>
      <c r="AT54" s="17">
        <v>150</v>
      </c>
      <c r="AU54" s="18">
        <v>7650</v>
      </c>
      <c r="AV54" s="17">
        <v>0</v>
      </c>
      <c r="AW54" s="18">
        <v>7800</v>
      </c>
      <c r="AX54" s="17">
        <v>30</v>
      </c>
      <c r="AY54" s="18">
        <v>9150</v>
      </c>
      <c r="AZ54" s="17">
        <v>0</v>
      </c>
      <c r="BA54" s="18">
        <v>900</v>
      </c>
      <c r="BB54" s="17">
        <v>0</v>
      </c>
      <c r="BC54" s="18">
        <v>5250</v>
      </c>
      <c r="BD54" s="17">
        <v>0</v>
      </c>
      <c r="BE54" s="18">
        <v>4050</v>
      </c>
      <c r="BF54" s="17">
        <v>30</v>
      </c>
      <c r="BG54" s="18">
        <v>3300</v>
      </c>
      <c r="BH54" s="17">
        <v>0</v>
      </c>
      <c r="BI54" s="18">
        <v>5700</v>
      </c>
      <c r="BJ54" s="17">
        <v>0</v>
      </c>
      <c r="BK54" s="18">
        <v>900</v>
      </c>
      <c r="BL54" s="17">
        <v>450</v>
      </c>
      <c r="BM54" s="18">
        <v>0</v>
      </c>
      <c r="BN54" s="17">
        <v>0</v>
      </c>
      <c r="BO54" s="18">
        <v>0</v>
      </c>
      <c r="BP54" s="17">
        <v>30</v>
      </c>
      <c r="BQ54" s="18">
        <v>4950</v>
      </c>
      <c r="BR54" s="17">
        <v>0</v>
      </c>
      <c r="BS54" s="18">
        <v>0</v>
      </c>
      <c r="BT54" s="17">
        <v>600</v>
      </c>
      <c r="BU54" s="18">
        <v>0</v>
      </c>
      <c r="BV54" s="17">
        <v>0</v>
      </c>
      <c r="BW54" s="18">
        <v>0</v>
      </c>
      <c r="BX54" s="17">
        <v>0</v>
      </c>
      <c r="BY54" s="18">
        <v>0</v>
      </c>
      <c r="BZ54" s="17">
        <v>0</v>
      </c>
      <c r="CA54" s="18">
        <v>600</v>
      </c>
      <c r="CB54" s="17">
        <v>0</v>
      </c>
      <c r="CC54" s="18">
        <v>0</v>
      </c>
      <c r="CD54" s="17">
        <v>0</v>
      </c>
      <c r="CE54" s="18">
        <v>0</v>
      </c>
      <c r="CF54" s="17">
        <v>0</v>
      </c>
      <c r="CG54" s="40">
        <v>0</v>
      </c>
      <c r="CH54" s="46">
        <f t="shared" si="0"/>
        <v>5820</v>
      </c>
      <c r="CI54" s="48">
        <f t="shared" si="1"/>
        <v>407400</v>
      </c>
      <c r="CJ54" s="21"/>
      <c r="CK54" s="24">
        <f t="shared" si="4"/>
        <v>5370</v>
      </c>
      <c r="CL54" s="25">
        <f t="shared" si="5"/>
        <v>37050</v>
      </c>
      <c r="CM54" s="21"/>
      <c r="CN54" s="22">
        <f t="shared" si="2"/>
        <v>450</v>
      </c>
      <c r="CO54" s="44">
        <f t="shared" si="3"/>
        <v>370350</v>
      </c>
    </row>
    <row r="55" spans="1:93" x14ac:dyDescent="0.25">
      <c r="A55" s="14">
        <v>38291</v>
      </c>
      <c r="B55" s="17">
        <v>0</v>
      </c>
      <c r="C55" s="18">
        <v>0</v>
      </c>
      <c r="D55" s="17">
        <v>0</v>
      </c>
      <c r="E55" s="18">
        <v>0</v>
      </c>
      <c r="F55" s="17">
        <v>0</v>
      </c>
      <c r="G55" s="18">
        <v>0</v>
      </c>
      <c r="H55" s="17">
        <v>0</v>
      </c>
      <c r="I55" s="18">
        <v>0</v>
      </c>
      <c r="J55" s="17">
        <v>0</v>
      </c>
      <c r="K55" s="18">
        <v>0</v>
      </c>
      <c r="L55" s="17">
        <v>0</v>
      </c>
      <c r="M55" s="18">
        <v>0</v>
      </c>
      <c r="N55" s="17">
        <v>0</v>
      </c>
      <c r="O55" s="18">
        <v>0</v>
      </c>
      <c r="P55" s="17">
        <v>62</v>
      </c>
      <c r="Q55" s="18">
        <v>88970</v>
      </c>
      <c r="R55" s="17">
        <v>0</v>
      </c>
      <c r="S55" s="18">
        <v>39370</v>
      </c>
      <c r="T55" s="17">
        <v>620</v>
      </c>
      <c r="U55" s="18">
        <v>38750</v>
      </c>
      <c r="V55" s="17">
        <v>310</v>
      </c>
      <c r="W55" s="18">
        <v>38750</v>
      </c>
      <c r="X55" s="17">
        <v>62</v>
      </c>
      <c r="Y55" s="18">
        <v>37355</v>
      </c>
      <c r="Z55" s="17">
        <v>1860</v>
      </c>
      <c r="AA55" s="18">
        <v>0</v>
      </c>
      <c r="AB55" s="17">
        <v>0</v>
      </c>
      <c r="AC55" s="18">
        <v>7750</v>
      </c>
      <c r="AD55" s="17">
        <v>0</v>
      </c>
      <c r="AE55" s="18">
        <v>23560</v>
      </c>
      <c r="AF55" s="17">
        <v>0</v>
      </c>
      <c r="AG55" s="18">
        <v>1395</v>
      </c>
      <c r="AH55" s="17">
        <v>0</v>
      </c>
      <c r="AI55" s="18">
        <v>22630</v>
      </c>
      <c r="AJ55" s="17">
        <v>775</v>
      </c>
      <c r="AK55" s="18">
        <v>16120</v>
      </c>
      <c r="AL55" s="17">
        <v>0</v>
      </c>
      <c r="AM55" s="18">
        <v>10695</v>
      </c>
      <c r="AN55" s="17">
        <v>155</v>
      </c>
      <c r="AO55" s="18">
        <v>9765</v>
      </c>
      <c r="AP55" s="17">
        <v>465</v>
      </c>
      <c r="AQ55" s="18">
        <v>4495</v>
      </c>
      <c r="AR55" s="17">
        <v>31</v>
      </c>
      <c r="AS55" s="18">
        <v>11005</v>
      </c>
      <c r="AT55" s="17">
        <v>155</v>
      </c>
      <c r="AU55" s="18">
        <v>7440</v>
      </c>
      <c r="AV55" s="17">
        <v>0</v>
      </c>
      <c r="AW55" s="18">
        <v>7595</v>
      </c>
      <c r="AX55" s="17">
        <v>31</v>
      </c>
      <c r="AY55" s="18">
        <v>8990</v>
      </c>
      <c r="AZ55" s="17">
        <v>0</v>
      </c>
      <c r="BA55" s="18">
        <v>775</v>
      </c>
      <c r="BB55" s="17">
        <v>0</v>
      </c>
      <c r="BC55" s="18">
        <v>5115</v>
      </c>
      <c r="BD55" s="17">
        <v>0</v>
      </c>
      <c r="BE55" s="18">
        <v>3875</v>
      </c>
      <c r="BF55" s="17">
        <v>31</v>
      </c>
      <c r="BG55" s="18">
        <v>3100</v>
      </c>
      <c r="BH55" s="17">
        <v>0</v>
      </c>
      <c r="BI55" s="18">
        <v>5580</v>
      </c>
      <c r="BJ55" s="17">
        <v>0</v>
      </c>
      <c r="BK55" s="18">
        <v>775</v>
      </c>
      <c r="BL55" s="17">
        <v>465</v>
      </c>
      <c r="BM55" s="18">
        <v>0</v>
      </c>
      <c r="BN55" s="17">
        <v>0</v>
      </c>
      <c r="BO55" s="18">
        <v>0</v>
      </c>
      <c r="BP55" s="17">
        <v>31</v>
      </c>
      <c r="BQ55" s="18">
        <v>4805</v>
      </c>
      <c r="BR55" s="17">
        <v>0</v>
      </c>
      <c r="BS55" s="18">
        <v>0</v>
      </c>
      <c r="BT55" s="17">
        <v>620</v>
      </c>
      <c r="BU55" s="18">
        <v>0</v>
      </c>
      <c r="BV55" s="17">
        <v>0</v>
      </c>
      <c r="BW55" s="18">
        <v>0</v>
      </c>
      <c r="BX55" s="17">
        <v>0</v>
      </c>
      <c r="BY55" s="18">
        <v>0</v>
      </c>
      <c r="BZ55" s="17">
        <v>0</v>
      </c>
      <c r="CA55" s="18">
        <v>465</v>
      </c>
      <c r="CB55" s="17">
        <v>0</v>
      </c>
      <c r="CC55" s="18">
        <v>0</v>
      </c>
      <c r="CD55" s="17">
        <v>0</v>
      </c>
      <c r="CE55" s="18">
        <v>0</v>
      </c>
      <c r="CF55" s="17">
        <v>0</v>
      </c>
      <c r="CG55" s="40">
        <v>0</v>
      </c>
      <c r="CH55" s="46">
        <f t="shared" si="0"/>
        <v>5673</v>
      </c>
      <c r="CI55" s="48">
        <f t="shared" si="1"/>
        <v>399125</v>
      </c>
      <c r="CJ55" s="21"/>
      <c r="CK55" s="24">
        <f t="shared" si="4"/>
        <v>5208</v>
      </c>
      <c r="CL55" s="25">
        <f t="shared" si="5"/>
        <v>35805</v>
      </c>
      <c r="CM55" s="21"/>
      <c r="CN55" s="22">
        <f t="shared" si="2"/>
        <v>465</v>
      </c>
      <c r="CO55" s="44">
        <f t="shared" si="3"/>
        <v>363320</v>
      </c>
    </row>
    <row r="56" spans="1:93" x14ac:dyDescent="0.25">
      <c r="A56" s="14">
        <v>38321</v>
      </c>
      <c r="B56" s="17">
        <v>0</v>
      </c>
      <c r="C56" s="18">
        <v>0</v>
      </c>
      <c r="D56" s="17">
        <v>0</v>
      </c>
      <c r="E56" s="18">
        <v>0</v>
      </c>
      <c r="F56" s="17">
        <v>0</v>
      </c>
      <c r="G56" s="18">
        <v>0</v>
      </c>
      <c r="H56" s="17">
        <v>0</v>
      </c>
      <c r="I56" s="18">
        <v>0</v>
      </c>
      <c r="J56" s="17">
        <v>0</v>
      </c>
      <c r="K56" s="18">
        <v>0</v>
      </c>
      <c r="L56" s="17">
        <v>0</v>
      </c>
      <c r="M56" s="18">
        <v>0</v>
      </c>
      <c r="N56" s="17">
        <v>0</v>
      </c>
      <c r="O56" s="18">
        <v>0</v>
      </c>
      <c r="P56" s="17">
        <v>60</v>
      </c>
      <c r="Q56" s="18">
        <v>87600</v>
      </c>
      <c r="R56" s="17">
        <v>0</v>
      </c>
      <c r="S56" s="18">
        <v>38850</v>
      </c>
      <c r="T56" s="17">
        <v>600</v>
      </c>
      <c r="U56" s="18">
        <v>38250</v>
      </c>
      <c r="V56" s="17">
        <v>450</v>
      </c>
      <c r="W56" s="18">
        <v>38250</v>
      </c>
      <c r="X56" s="17">
        <v>60</v>
      </c>
      <c r="Y56" s="18">
        <v>36750</v>
      </c>
      <c r="Z56" s="17">
        <v>1800</v>
      </c>
      <c r="AA56" s="18">
        <v>0</v>
      </c>
      <c r="AB56" s="17">
        <v>0</v>
      </c>
      <c r="AC56" s="18">
        <v>7350</v>
      </c>
      <c r="AD56" s="17">
        <v>0</v>
      </c>
      <c r="AE56" s="18">
        <v>23100</v>
      </c>
      <c r="AF56" s="17">
        <v>0</v>
      </c>
      <c r="AG56" s="18">
        <v>1200</v>
      </c>
      <c r="AH56" s="17">
        <v>0</v>
      </c>
      <c r="AI56" s="18">
        <v>22200</v>
      </c>
      <c r="AJ56" s="17">
        <v>750</v>
      </c>
      <c r="AK56" s="18">
        <v>15900</v>
      </c>
      <c r="AL56" s="17">
        <v>0</v>
      </c>
      <c r="AM56" s="18">
        <v>10350</v>
      </c>
      <c r="AN56" s="17">
        <v>150</v>
      </c>
      <c r="AO56" s="18">
        <v>9450</v>
      </c>
      <c r="AP56" s="17">
        <v>450</v>
      </c>
      <c r="AQ56" s="18">
        <v>4350</v>
      </c>
      <c r="AR56" s="17">
        <v>30</v>
      </c>
      <c r="AS56" s="18">
        <v>10800</v>
      </c>
      <c r="AT56" s="17">
        <v>150</v>
      </c>
      <c r="AU56" s="18">
        <v>7350</v>
      </c>
      <c r="AV56" s="17">
        <v>0</v>
      </c>
      <c r="AW56" s="18">
        <v>7350</v>
      </c>
      <c r="AX56" s="17">
        <v>30</v>
      </c>
      <c r="AY56" s="18">
        <v>8850</v>
      </c>
      <c r="AZ56" s="17">
        <v>0</v>
      </c>
      <c r="BA56" s="18">
        <v>750</v>
      </c>
      <c r="BB56" s="17">
        <v>0</v>
      </c>
      <c r="BC56" s="18">
        <v>5100</v>
      </c>
      <c r="BD56" s="17">
        <v>0</v>
      </c>
      <c r="BE56" s="18">
        <v>3750</v>
      </c>
      <c r="BF56" s="17">
        <v>30</v>
      </c>
      <c r="BG56" s="18">
        <v>3000</v>
      </c>
      <c r="BH56" s="17">
        <v>0</v>
      </c>
      <c r="BI56" s="18">
        <v>5550</v>
      </c>
      <c r="BJ56" s="17">
        <v>0</v>
      </c>
      <c r="BK56" s="18">
        <v>750</v>
      </c>
      <c r="BL56" s="17">
        <v>450</v>
      </c>
      <c r="BM56" s="18">
        <v>0</v>
      </c>
      <c r="BN56" s="17">
        <v>0</v>
      </c>
      <c r="BO56" s="18">
        <v>0</v>
      </c>
      <c r="BP56" s="17">
        <v>30</v>
      </c>
      <c r="BQ56" s="18">
        <v>4800</v>
      </c>
      <c r="BR56" s="17">
        <v>0</v>
      </c>
      <c r="BS56" s="18">
        <v>0</v>
      </c>
      <c r="BT56" s="17">
        <v>600</v>
      </c>
      <c r="BU56" s="18">
        <v>0</v>
      </c>
      <c r="BV56" s="17">
        <v>0</v>
      </c>
      <c r="BW56" s="18">
        <v>0</v>
      </c>
      <c r="BX56" s="17">
        <v>0</v>
      </c>
      <c r="BY56" s="18">
        <v>0</v>
      </c>
      <c r="BZ56" s="17">
        <v>0</v>
      </c>
      <c r="CA56" s="18">
        <v>450</v>
      </c>
      <c r="CB56" s="17">
        <v>0</v>
      </c>
      <c r="CC56" s="18">
        <v>0</v>
      </c>
      <c r="CD56" s="17">
        <v>0</v>
      </c>
      <c r="CE56" s="18">
        <v>0</v>
      </c>
      <c r="CF56" s="17">
        <v>0</v>
      </c>
      <c r="CG56" s="40">
        <v>0</v>
      </c>
      <c r="CH56" s="46">
        <f t="shared" si="0"/>
        <v>5640</v>
      </c>
      <c r="CI56" s="48">
        <f t="shared" si="1"/>
        <v>392100</v>
      </c>
      <c r="CJ56" s="21"/>
      <c r="CK56" s="24">
        <f t="shared" si="4"/>
        <v>5190</v>
      </c>
      <c r="CL56" s="25">
        <f t="shared" si="5"/>
        <v>34950</v>
      </c>
      <c r="CM56" s="21"/>
      <c r="CN56" s="22">
        <f t="shared" si="2"/>
        <v>450</v>
      </c>
      <c r="CO56" s="44">
        <f t="shared" si="3"/>
        <v>357150</v>
      </c>
    </row>
    <row r="57" spans="1:93" x14ac:dyDescent="0.25">
      <c r="A57" s="14">
        <v>38352</v>
      </c>
      <c r="B57" s="17">
        <v>0</v>
      </c>
      <c r="C57" s="18">
        <v>0</v>
      </c>
      <c r="D57" s="17">
        <v>0</v>
      </c>
      <c r="E57" s="18">
        <v>0</v>
      </c>
      <c r="F57" s="17">
        <v>0</v>
      </c>
      <c r="G57" s="18">
        <v>0</v>
      </c>
      <c r="H57" s="17">
        <v>0</v>
      </c>
      <c r="I57" s="18">
        <v>0</v>
      </c>
      <c r="J57" s="17">
        <v>0</v>
      </c>
      <c r="K57" s="18">
        <v>0</v>
      </c>
      <c r="L57" s="17">
        <v>0</v>
      </c>
      <c r="M57" s="18">
        <v>0</v>
      </c>
      <c r="N57" s="17">
        <v>0</v>
      </c>
      <c r="O57" s="18">
        <v>0</v>
      </c>
      <c r="P57" s="17">
        <v>62</v>
      </c>
      <c r="Q57" s="18">
        <v>86180</v>
      </c>
      <c r="R57" s="17">
        <v>0</v>
      </c>
      <c r="S57" s="18">
        <v>38440</v>
      </c>
      <c r="T57" s="17">
        <v>620</v>
      </c>
      <c r="U57" s="18">
        <v>37665</v>
      </c>
      <c r="V57" s="17">
        <v>310</v>
      </c>
      <c r="W57" s="18">
        <v>37820</v>
      </c>
      <c r="X57" s="17">
        <v>62</v>
      </c>
      <c r="Y57" s="18">
        <v>36115</v>
      </c>
      <c r="Z57" s="17">
        <v>1705</v>
      </c>
      <c r="AA57" s="18">
        <v>0</v>
      </c>
      <c r="AB57" s="17">
        <v>0</v>
      </c>
      <c r="AC57" s="18">
        <v>6975</v>
      </c>
      <c r="AD57" s="17">
        <v>0</v>
      </c>
      <c r="AE57" s="18">
        <v>22630</v>
      </c>
      <c r="AF57" s="17">
        <v>0</v>
      </c>
      <c r="AG57" s="18">
        <v>1085</v>
      </c>
      <c r="AH57" s="17">
        <v>0</v>
      </c>
      <c r="AI57" s="18">
        <v>21700</v>
      </c>
      <c r="AJ57" s="17">
        <v>775</v>
      </c>
      <c r="AK57" s="18">
        <v>15655</v>
      </c>
      <c r="AL57" s="17">
        <v>0</v>
      </c>
      <c r="AM57" s="18">
        <v>9920</v>
      </c>
      <c r="AN57" s="17">
        <v>155</v>
      </c>
      <c r="AO57" s="18">
        <v>9300</v>
      </c>
      <c r="AP57" s="17">
        <v>465</v>
      </c>
      <c r="AQ57" s="18">
        <v>4185</v>
      </c>
      <c r="AR57" s="17">
        <v>31</v>
      </c>
      <c r="AS57" s="18">
        <v>10540</v>
      </c>
      <c r="AT57" s="17">
        <v>155</v>
      </c>
      <c r="AU57" s="18">
        <v>7130</v>
      </c>
      <c r="AV57" s="17">
        <v>0</v>
      </c>
      <c r="AW57" s="18">
        <v>7130</v>
      </c>
      <c r="AX57" s="17">
        <v>31</v>
      </c>
      <c r="AY57" s="18">
        <v>8680</v>
      </c>
      <c r="AZ57" s="17">
        <v>0</v>
      </c>
      <c r="BA57" s="18">
        <v>775</v>
      </c>
      <c r="BB57" s="17">
        <v>0</v>
      </c>
      <c r="BC57" s="18">
        <v>4960</v>
      </c>
      <c r="BD57" s="17">
        <v>0</v>
      </c>
      <c r="BE57" s="18">
        <v>3565</v>
      </c>
      <c r="BF57" s="17">
        <v>31</v>
      </c>
      <c r="BG57" s="18">
        <v>2945</v>
      </c>
      <c r="BH57" s="17">
        <v>0</v>
      </c>
      <c r="BI57" s="18">
        <v>5425</v>
      </c>
      <c r="BJ57" s="17">
        <v>0</v>
      </c>
      <c r="BK57" s="18">
        <v>775</v>
      </c>
      <c r="BL57" s="17">
        <v>465</v>
      </c>
      <c r="BM57" s="18">
        <v>0</v>
      </c>
      <c r="BN57" s="17">
        <v>0</v>
      </c>
      <c r="BO57" s="18">
        <v>0</v>
      </c>
      <c r="BP57" s="17">
        <v>31</v>
      </c>
      <c r="BQ57" s="18">
        <v>4650</v>
      </c>
      <c r="BR57" s="17">
        <v>0</v>
      </c>
      <c r="BS57" s="18">
        <v>0</v>
      </c>
      <c r="BT57" s="17">
        <v>465</v>
      </c>
      <c r="BU57" s="18">
        <v>0</v>
      </c>
      <c r="BV57" s="17">
        <v>0</v>
      </c>
      <c r="BW57" s="18">
        <v>0</v>
      </c>
      <c r="BX57" s="17">
        <v>0</v>
      </c>
      <c r="BY57" s="18">
        <v>0</v>
      </c>
      <c r="BZ57" s="17">
        <v>0</v>
      </c>
      <c r="CA57" s="18">
        <v>465</v>
      </c>
      <c r="CB57" s="17">
        <v>0</v>
      </c>
      <c r="CC57" s="18">
        <v>0</v>
      </c>
      <c r="CD57" s="17">
        <v>0</v>
      </c>
      <c r="CE57" s="18">
        <v>0</v>
      </c>
      <c r="CF57" s="17">
        <v>0</v>
      </c>
      <c r="CG57" s="40">
        <v>0</v>
      </c>
      <c r="CH57" s="46">
        <f t="shared" si="0"/>
        <v>5363</v>
      </c>
      <c r="CI57" s="48">
        <f t="shared" si="1"/>
        <v>384710</v>
      </c>
      <c r="CJ57" s="21"/>
      <c r="CK57" s="24">
        <f t="shared" si="4"/>
        <v>4898</v>
      </c>
      <c r="CL57" s="25">
        <f t="shared" si="5"/>
        <v>34100</v>
      </c>
      <c r="CM57" s="21"/>
      <c r="CN57" s="22">
        <f t="shared" si="2"/>
        <v>465</v>
      </c>
      <c r="CO57" s="44">
        <f t="shared" si="3"/>
        <v>350610</v>
      </c>
    </row>
    <row r="58" spans="1:93" x14ac:dyDescent="0.25">
      <c r="A58" s="14">
        <v>38383</v>
      </c>
      <c r="B58" s="17">
        <v>0</v>
      </c>
      <c r="C58" s="18">
        <v>0</v>
      </c>
      <c r="D58" s="17">
        <v>0</v>
      </c>
      <c r="E58" s="18">
        <v>0</v>
      </c>
      <c r="F58" s="17">
        <v>0</v>
      </c>
      <c r="G58" s="18">
        <v>0</v>
      </c>
      <c r="H58" s="17">
        <v>0</v>
      </c>
      <c r="I58" s="18">
        <v>0</v>
      </c>
      <c r="J58" s="17">
        <v>0</v>
      </c>
      <c r="K58" s="18">
        <v>0</v>
      </c>
      <c r="L58" s="17">
        <v>0</v>
      </c>
      <c r="M58" s="18">
        <v>0</v>
      </c>
      <c r="N58" s="17">
        <v>0</v>
      </c>
      <c r="O58" s="18">
        <v>0</v>
      </c>
      <c r="P58" s="17">
        <v>62</v>
      </c>
      <c r="Q58" s="18">
        <v>84940</v>
      </c>
      <c r="R58" s="17">
        <v>0</v>
      </c>
      <c r="S58" s="18">
        <v>37975</v>
      </c>
      <c r="T58" s="17">
        <v>620</v>
      </c>
      <c r="U58" s="18">
        <v>37045</v>
      </c>
      <c r="V58" s="17">
        <v>310</v>
      </c>
      <c r="W58" s="18">
        <v>37355</v>
      </c>
      <c r="X58" s="17">
        <v>62</v>
      </c>
      <c r="Y58" s="18">
        <v>35495</v>
      </c>
      <c r="Z58" s="17">
        <v>1550</v>
      </c>
      <c r="AA58" s="18">
        <v>0</v>
      </c>
      <c r="AB58" s="17">
        <v>0</v>
      </c>
      <c r="AC58" s="18">
        <v>6665</v>
      </c>
      <c r="AD58" s="17">
        <v>0</v>
      </c>
      <c r="AE58" s="18">
        <v>22165</v>
      </c>
      <c r="AF58" s="17">
        <v>0</v>
      </c>
      <c r="AG58" s="18">
        <v>1085</v>
      </c>
      <c r="AH58" s="17">
        <v>0</v>
      </c>
      <c r="AI58" s="18">
        <v>21235</v>
      </c>
      <c r="AJ58" s="17">
        <v>620</v>
      </c>
      <c r="AK58" s="18">
        <v>15345</v>
      </c>
      <c r="AL58" s="17">
        <v>0</v>
      </c>
      <c r="AM58" s="18">
        <v>9610</v>
      </c>
      <c r="AN58" s="17">
        <v>155</v>
      </c>
      <c r="AO58" s="18">
        <v>8990</v>
      </c>
      <c r="AP58" s="17">
        <v>465</v>
      </c>
      <c r="AQ58" s="18">
        <v>4030</v>
      </c>
      <c r="AR58" s="17">
        <v>31</v>
      </c>
      <c r="AS58" s="18">
        <v>10385</v>
      </c>
      <c r="AT58" s="17">
        <v>155</v>
      </c>
      <c r="AU58" s="18">
        <v>6975</v>
      </c>
      <c r="AV58" s="17">
        <v>0</v>
      </c>
      <c r="AW58" s="18">
        <v>6975</v>
      </c>
      <c r="AX58" s="17">
        <v>31</v>
      </c>
      <c r="AY58" s="18">
        <v>8370</v>
      </c>
      <c r="AZ58" s="17">
        <v>0</v>
      </c>
      <c r="BA58" s="18">
        <v>775</v>
      </c>
      <c r="BB58" s="17">
        <v>0</v>
      </c>
      <c r="BC58" s="18">
        <v>4805</v>
      </c>
      <c r="BD58" s="17">
        <v>0</v>
      </c>
      <c r="BE58" s="18">
        <v>3565</v>
      </c>
      <c r="BF58" s="17">
        <v>31</v>
      </c>
      <c r="BG58" s="18">
        <v>2790</v>
      </c>
      <c r="BH58" s="17">
        <v>0</v>
      </c>
      <c r="BI58" s="18">
        <v>5425</v>
      </c>
      <c r="BJ58" s="17">
        <v>0</v>
      </c>
      <c r="BK58" s="18">
        <v>620</v>
      </c>
      <c r="BL58" s="17">
        <v>465</v>
      </c>
      <c r="BM58" s="18">
        <v>0</v>
      </c>
      <c r="BN58" s="17">
        <v>0</v>
      </c>
      <c r="BO58" s="18">
        <v>0</v>
      </c>
      <c r="BP58" s="17">
        <v>31</v>
      </c>
      <c r="BQ58" s="18">
        <v>4650</v>
      </c>
      <c r="BR58" s="17">
        <v>0</v>
      </c>
      <c r="BS58" s="18">
        <v>0</v>
      </c>
      <c r="BT58" s="17">
        <v>465</v>
      </c>
      <c r="BU58" s="18">
        <v>0</v>
      </c>
      <c r="BV58" s="17">
        <v>0</v>
      </c>
      <c r="BW58" s="18">
        <v>0</v>
      </c>
      <c r="BX58" s="17">
        <v>0</v>
      </c>
      <c r="BY58" s="18">
        <v>0</v>
      </c>
      <c r="BZ58" s="17">
        <v>0</v>
      </c>
      <c r="CA58" s="18">
        <v>1705</v>
      </c>
      <c r="CB58" s="17">
        <v>0</v>
      </c>
      <c r="CC58" s="18">
        <v>0</v>
      </c>
      <c r="CD58" s="17">
        <v>0</v>
      </c>
      <c r="CE58" s="18">
        <v>0</v>
      </c>
      <c r="CF58" s="17">
        <v>0</v>
      </c>
      <c r="CG58" s="40">
        <v>0</v>
      </c>
      <c r="CH58" s="46">
        <f t="shared" si="0"/>
        <v>5053</v>
      </c>
      <c r="CI58" s="48">
        <f t="shared" si="1"/>
        <v>378975</v>
      </c>
      <c r="CJ58" s="21"/>
      <c r="CK58" s="24">
        <f t="shared" si="4"/>
        <v>4588</v>
      </c>
      <c r="CL58" s="25">
        <f t="shared" si="5"/>
        <v>33170</v>
      </c>
      <c r="CM58" s="21"/>
      <c r="CN58" s="22">
        <f t="shared" si="2"/>
        <v>465</v>
      </c>
      <c r="CO58" s="44">
        <f t="shared" si="3"/>
        <v>345805</v>
      </c>
    </row>
    <row r="59" spans="1:93" x14ac:dyDescent="0.25">
      <c r="A59" s="14">
        <v>38411</v>
      </c>
      <c r="B59" s="17">
        <v>0</v>
      </c>
      <c r="C59" s="18">
        <v>0</v>
      </c>
      <c r="D59" s="17">
        <v>0</v>
      </c>
      <c r="E59" s="18">
        <v>0</v>
      </c>
      <c r="F59" s="17">
        <v>0</v>
      </c>
      <c r="G59" s="18">
        <v>0</v>
      </c>
      <c r="H59" s="17">
        <v>0</v>
      </c>
      <c r="I59" s="18">
        <v>0</v>
      </c>
      <c r="J59" s="17">
        <v>0</v>
      </c>
      <c r="K59" s="18">
        <v>0</v>
      </c>
      <c r="L59" s="17">
        <v>0</v>
      </c>
      <c r="M59" s="18">
        <v>0</v>
      </c>
      <c r="N59" s="17">
        <v>0</v>
      </c>
      <c r="O59" s="18">
        <v>0</v>
      </c>
      <c r="P59" s="17">
        <v>56</v>
      </c>
      <c r="Q59" s="18">
        <v>83720</v>
      </c>
      <c r="R59" s="17">
        <v>0</v>
      </c>
      <c r="S59" s="18">
        <v>37520</v>
      </c>
      <c r="T59" s="17">
        <v>560</v>
      </c>
      <c r="U59" s="18">
        <v>36540</v>
      </c>
      <c r="V59" s="17">
        <v>420</v>
      </c>
      <c r="W59" s="18">
        <v>36960</v>
      </c>
      <c r="X59" s="17">
        <v>56</v>
      </c>
      <c r="Y59" s="18">
        <v>35000</v>
      </c>
      <c r="Z59" s="17">
        <v>1400</v>
      </c>
      <c r="AA59" s="18">
        <v>0</v>
      </c>
      <c r="AB59" s="17">
        <v>0</v>
      </c>
      <c r="AC59" s="18">
        <v>6440</v>
      </c>
      <c r="AD59" s="17">
        <v>0</v>
      </c>
      <c r="AE59" s="18">
        <v>21700</v>
      </c>
      <c r="AF59" s="17">
        <v>0</v>
      </c>
      <c r="AG59" s="18">
        <v>980</v>
      </c>
      <c r="AH59" s="17">
        <v>0</v>
      </c>
      <c r="AI59" s="18">
        <v>20720</v>
      </c>
      <c r="AJ59" s="17">
        <v>700</v>
      </c>
      <c r="AK59" s="18">
        <v>15120</v>
      </c>
      <c r="AL59" s="17">
        <v>0</v>
      </c>
      <c r="AM59" s="18">
        <v>9240</v>
      </c>
      <c r="AN59" s="17">
        <v>140</v>
      </c>
      <c r="AO59" s="18">
        <v>8680</v>
      </c>
      <c r="AP59" s="17">
        <v>420</v>
      </c>
      <c r="AQ59" s="18">
        <v>3920</v>
      </c>
      <c r="AR59" s="17">
        <v>28</v>
      </c>
      <c r="AS59" s="18">
        <v>10080</v>
      </c>
      <c r="AT59" s="17">
        <v>140</v>
      </c>
      <c r="AU59" s="18">
        <v>6860</v>
      </c>
      <c r="AV59" s="17">
        <v>0</v>
      </c>
      <c r="AW59" s="18">
        <v>6720</v>
      </c>
      <c r="AX59" s="17">
        <v>28</v>
      </c>
      <c r="AY59" s="18">
        <v>8260</v>
      </c>
      <c r="AZ59" s="17">
        <v>0</v>
      </c>
      <c r="BA59" s="18">
        <v>700</v>
      </c>
      <c r="BB59" s="17">
        <v>0</v>
      </c>
      <c r="BC59" s="18">
        <v>4620</v>
      </c>
      <c r="BD59" s="17">
        <v>0</v>
      </c>
      <c r="BE59" s="18">
        <v>3360</v>
      </c>
      <c r="BF59" s="17">
        <v>28</v>
      </c>
      <c r="BG59" s="18">
        <v>2660</v>
      </c>
      <c r="BH59" s="17">
        <v>0</v>
      </c>
      <c r="BI59" s="18">
        <v>5320</v>
      </c>
      <c r="BJ59" s="17">
        <v>0</v>
      </c>
      <c r="BK59" s="18">
        <v>700</v>
      </c>
      <c r="BL59" s="17">
        <v>420</v>
      </c>
      <c r="BM59" s="18">
        <v>0</v>
      </c>
      <c r="BN59" s="17">
        <v>0</v>
      </c>
      <c r="BO59" s="18">
        <v>0</v>
      </c>
      <c r="BP59" s="17">
        <v>28</v>
      </c>
      <c r="BQ59" s="18">
        <v>4620</v>
      </c>
      <c r="BR59" s="17">
        <v>0</v>
      </c>
      <c r="BS59" s="18">
        <v>0</v>
      </c>
      <c r="BT59" s="17">
        <v>560</v>
      </c>
      <c r="BU59" s="18">
        <v>0</v>
      </c>
      <c r="BV59" s="17">
        <v>0</v>
      </c>
      <c r="BW59" s="18">
        <v>0</v>
      </c>
      <c r="BX59" s="17">
        <v>0</v>
      </c>
      <c r="BY59" s="18">
        <v>0</v>
      </c>
      <c r="BZ59" s="17">
        <v>0</v>
      </c>
      <c r="CA59" s="18">
        <v>1680</v>
      </c>
      <c r="CB59" s="17">
        <v>0</v>
      </c>
      <c r="CC59" s="18">
        <v>0</v>
      </c>
      <c r="CD59" s="17">
        <v>0</v>
      </c>
      <c r="CE59" s="18">
        <v>0</v>
      </c>
      <c r="CF59" s="17">
        <v>0</v>
      </c>
      <c r="CG59" s="40">
        <v>0</v>
      </c>
      <c r="CH59" s="46">
        <f t="shared" si="0"/>
        <v>4984</v>
      </c>
      <c r="CI59" s="48">
        <f t="shared" si="1"/>
        <v>372120</v>
      </c>
      <c r="CJ59" s="21"/>
      <c r="CK59" s="24">
        <f t="shared" si="4"/>
        <v>4564</v>
      </c>
      <c r="CL59" s="25">
        <f t="shared" si="5"/>
        <v>32340</v>
      </c>
      <c r="CM59" s="21"/>
      <c r="CN59" s="22">
        <f t="shared" si="2"/>
        <v>420</v>
      </c>
      <c r="CO59" s="44">
        <f t="shared" si="3"/>
        <v>339780</v>
      </c>
    </row>
    <row r="60" spans="1:93" x14ac:dyDescent="0.25">
      <c r="A60" s="14">
        <v>38442</v>
      </c>
      <c r="B60" s="17">
        <v>0</v>
      </c>
      <c r="C60" s="18">
        <v>0</v>
      </c>
      <c r="D60" s="17">
        <v>0</v>
      </c>
      <c r="E60" s="18">
        <v>0</v>
      </c>
      <c r="F60" s="17">
        <v>0</v>
      </c>
      <c r="G60" s="18">
        <v>0</v>
      </c>
      <c r="H60" s="17">
        <v>0</v>
      </c>
      <c r="I60" s="18">
        <v>0</v>
      </c>
      <c r="J60" s="17">
        <v>0</v>
      </c>
      <c r="K60" s="18">
        <v>0</v>
      </c>
      <c r="L60" s="17">
        <v>0</v>
      </c>
      <c r="M60" s="18">
        <v>0</v>
      </c>
      <c r="N60" s="17">
        <v>0</v>
      </c>
      <c r="O60" s="18">
        <v>0</v>
      </c>
      <c r="P60" s="17">
        <v>62</v>
      </c>
      <c r="Q60" s="18">
        <v>82460</v>
      </c>
      <c r="R60" s="17">
        <v>0</v>
      </c>
      <c r="S60" s="18">
        <v>37045</v>
      </c>
      <c r="T60" s="17">
        <v>620</v>
      </c>
      <c r="U60" s="18">
        <v>35960</v>
      </c>
      <c r="V60" s="17">
        <v>310</v>
      </c>
      <c r="W60" s="18">
        <v>36425</v>
      </c>
      <c r="X60" s="17">
        <v>62</v>
      </c>
      <c r="Y60" s="18">
        <v>34410</v>
      </c>
      <c r="Z60" s="17">
        <v>1395</v>
      </c>
      <c r="AA60" s="18">
        <v>0</v>
      </c>
      <c r="AB60" s="17">
        <v>0</v>
      </c>
      <c r="AC60" s="18">
        <v>6045</v>
      </c>
      <c r="AD60" s="17">
        <v>0</v>
      </c>
      <c r="AE60" s="18">
        <v>21235</v>
      </c>
      <c r="AF60" s="17">
        <v>0</v>
      </c>
      <c r="AG60" s="18">
        <v>930</v>
      </c>
      <c r="AH60" s="17">
        <v>0</v>
      </c>
      <c r="AI60" s="18">
        <v>20305</v>
      </c>
      <c r="AJ60" s="17">
        <v>620</v>
      </c>
      <c r="AK60" s="18">
        <v>14880</v>
      </c>
      <c r="AL60" s="17">
        <v>0</v>
      </c>
      <c r="AM60" s="18">
        <v>8990</v>
      </c>
      <c r="AN60" s="17">
        <v>155</v>
      </c>
      <c r="AO60" s="18">
        <v>8370</v>
      </c>
      <c r="AP60" s="17">
        <v>310</v>
      </c>
      <c r="AQ60" s="18">
        <v>3875</v>
      </c>
      <c r="AR60" s="17">
        <v>31</v>
      </c>
      <c r="AS60" s="18">
        <v>9920</v>
      </c>
      <c r="AT60" s="17">
        <v>155</v>
      </c>
      <c r="AU60" s="18">
        <v>6665</v>
      </c>
      <c r="AV60" s="17">
        <v>0</v>
      </c>
      <c r="AW60" s="18">
        <v>6510</v>
      </c>
      <c r="AX60" s="17">
        <v>31</v>
      </c>
      <c r="AY60" s="18">
        <v>8060</v>
      </c>
      <c r="AZ60" s="17">
        <v>0</v>
      </c>
      <c r="BA60" s="18">
        <v>620</v>
      </c>
      <c r="BB60" s="17">
        <v>0</v>
      </c>
      <c r="BC60" s="18">
        <v>4495</v>
      </c>
      <c r="BD60" s="17">
        <v>0</v>
      </c>
      <c r="BE60" s="18">
        <v>3255</v>
      </c>
      <c r="BF60" s="17">
        <v>31</v>
      </c>
      <c r="BG60" s="18">
        <v>2635</v>
      </c>
      <c r="BH60" s="17">
        <v>0</v>
      </c>
      <c r="BI60" s="18">
        <v>5270</v>
      </c>
      <c r="BJ60" s="17">
        <v>0</v>
      </c>
      <c r="BK60" s="18">
        <v>620</v>
      </c>
      <c r="BL60" s="17">
        <v>465</v>
      </c>
      <c r="BM60" s="18">
        <v>0</v>
      </c>
      <c r="BN60" s="17">
        <v>0</v>
      </c>
      <c r="BO60" s="18">
        <v>0</v>
      </c>
      <c r="BP60" s="17">
        <v>31</v>
      </c>
      <c r="BQ60" s="18">
        <v>4495</v>
      </c>
      <c r="BR60" s="17">
        <v>0</v>
      </c>
      <c r="BS60" s="18">
        <v>0</v>
      </c>
      <c r="BT60" s="17">
        <v>465</v>
      </c>
      <c r="BU60" s="18">
        <v>0</v>
      </c>
      <c r="BV60" s="17">
        <v>0</v>
      </c>
      <c r="BW60" s="18">
        <v>0</v>
      </c>
      <c r="BX60" s="17">
        <v>0</v>
      </c>
      <c r="BY60" s="18">
        <v>0</v>
      </c>
      <c r="BZ60" s="17">
        <v>0</v>
      </c>
      <c r="CA60" s="18">
        <v>1705</v>
      </c>
      <c r="CB60" s="17">
        <v>0</v>
      </c>
      <c r="CC60" s="18">
        <v>0</v>
      </c>
      <c r="CD60" s="17">
        <v>0</v>
      </c>
      <c r="CE60" s="18">
        <v>0</v>
      </c>
      <c r="CF60" s="17">
        <v>0</v>
      </c>
      <c r="CG60" s="40">
        <v>0</v>
      </c>
      <c r="CH60" s="46">
        <f t="shared" si="0"/>
        <v>4743</v>
      </c>
      <c r="CI60" s="48">
        <f t="shared" si="1"/>
        <v>365180</v>
      </c>
      <c r="CJ60" s="21"/>
      <c r="CK60" s="24">
        <f t="shared" si="4"/>
        <v>4433</v>
      </c>
      <c r="CL60" s="25">
        <f t="shared" si="5"/>
        <v>31465</v>
      </c>
      <c r="CM60" s="21"/>
      <c r="CN60" s="22">
        <f t="shared" si="2"/>
        <v>310</v>
      </c>
      <c r="CO60" s="44">
        <f t="shared" si="3"/>
        <v>333715</v>
      </c>
    </row>
    <row r="61" spans="1:93" x14ac:dyDescent="0.25">
      <c r="A61" s="14">
        <v>38472</v>
      </c>
      <c r="B61" s="17">
        <v>0</v>
      </c>
      <c r="C61" s="18">
        <v>0</v>
      </c>
      <c r="D61" s="17">
        <v>0</v>
      </c>
      <c r="E61" s="18">
        <v>0</v>
      </c>
      <c r="F61" s="17">
        <v>0</v>
      </c>
      <c r="G61" s="18">
        <v>0</v>
      </c>
      <c r="H61" s="17">
        <v>0</v>
      </c>
      <c r="I61" s="18">
        <v>0</v>
      </c>
      <c r="J61" s="17">
        <v>0</v>
      </c>
      <c r="K61" s="18">
        <v>0</v>
      </c>
      <c r="L61" s="17">
        <v>0</v>
      </c>
      <c r="M61" s="18">
        <v>0</v>
      </c>
      <c r="N61" s="17">
        <v>0</v>
      </c>
      <c r="O61" s="18">
        <v>0</v>
      </c>
      <c r="P61" s="17">
        <v>60</v>
      </c>
      <c r="Q61" s="18">
        <v>81150</v>
      </c>
      <c r="R61" s="17">
        <v>0</v>
      </c>
      <c r="S61" s="18">
        <v>36600</v>
      </c>
      <c r="T61" s="17">
        <v>600</v>
      </c>
      <c r="U61" s="18">
        <v>35400</v>
      </c>
      <c r="V61" s="17">
        <v>300</v>
      </c>
      <c r="W61" s="18">
        <v>36000</v>
      </c>
      <c r="X61" s="17">
        <v>60</v>
      </c>
      <c r="Y61" s="18">
        <v>33900</v>
      </c>
      <c r="Z61" s="17">
        <v>1350</v>
      </c>
      <c r="AA61" s="18">
        <v>0</v>
      </c>
      <c r="AB61" s="17">
        <v>0</v>
      </c>
      <c r="AC61" s="18">
        <v>5850</v>
      </c>
      <c r="AD61" s="17">
        <v>0</v>
      </c>
      <c r="AE61" s="18">
        <v>20850</v>
      </c>
      <c r="AF61" s="17">
        <v>0</v>
      </c>
      <c r="AG61" s="18">
        <v>750</v>
      </c>
      <c r="AH61" s="17">
        <v>0</v>
      </c>
      <c r="AI61" s="18">
        <v>19800</v>
      </c>
      <c r="AJ61" s="17">
        <v>600</v>
      </c>
      <c r="AK61" s="18">
        <v>14700</v>
      </c>
      <c r="AL61" s="17">
        <v>0</v>
      </c>
      <c r="AM61" s="18">
        <v>8700</v>
      </c>
      <c r="AN61" s="17">
        <v>150</v>
      </c>
      <c r="AO61" s="18">
        <v>8100</v>
      </c>
      <c r="AP61" s="17">
        <v>300</v>
      </c>
      <c r="AQ61" s="18">
        <v>3750</v>
      </c>
      <c r="AR61" s="17">
        <v>30</v>
      </c>
      <c r="AS61" s="18">
        <v>9750</v>
      </c>
      <c r="AT61" s="17">
        <v>150</v>
      </c>
      <c r="AU61" s="18">
        <v>6600</v>
      </c>
      <c r="AV61" s="17">
        <v>0</v>
      </c>
      <c r="AW61" s="18">
        <v>6300</v>
      </c>
      <c r="AX61" s="17">
        <v>30</v>
      </c>
      <c r="AY61" s="18">
        <v>7950</v>
      </c>
      <c r="AZ61" s="17">
        <v>0</v>
      </c>
      <c r="BA61" s="18">
        <v>600</v>
      </c>
      <c r="BB61" s="17">
        <v>0</v>
      </c>
      <c r="BC61" s="18">
        <v>4500</v>
      </c>
      <c r="BD61" s="17">
        <v>0</v>
      </c>
      <c r="BE61" s="18">
        <v>3150</v>
      </c>
      <c r="BF61" s="17">
        <v>30</v>
      </c>
      <c r="BG61" s="18">
        <v>2550</v>
      </c>
      <c r="BH61" s="17">
        <v>0</v>
      </c>
      <c r="BI61" s="18">
        <v>5100</v>
      </c>
      <c r="BJ61" s="17">
        <v>0</v>
      </c>
      <c r="BK61" s="18">
        <v>600</v>
      </c>
      <c r="BL61" s="17">
        <v>450</v>
      </c>
      <c r="BM61" s="18">
        <v>0</v>
      </c>
      <c r="BN61" s="17">
        <v>0</v>
      </c>
      <c r="BO61" s="18">
        <v>0</v>
      </c>
      <c r="BP61" s="17">
        <v>30</v>
      </c>
      <c r="BQ61" s="18">
        <v>4500</v>
      </c>
      <c r="BR61" s="17">
        <v>0</v>
      </c>
      <c r="BS61" s="18">
        <v>0</v>
      </c>
      <c r="BT61" s="17">
        <v>450</v>
      </c>
      <c r="BU61" s="18">
        <v>0</v>
      </c>
      <c r="BV61" s="17">
        <v>0</v>
      </c>
      <c r="BW61" s="18">
        <v>0</v>
      </c>
      <c r="BX61" s="17">
        <v>0</v>
      </c>
      <c r="BY61" s="18">
        <v>0</v>
      </c>
      <c r="BZ61" s="17">
        <v>0</v>
      </c>
      <c r="CA61" s="18">
        <v>1650</v>
      </c>
      <c r="CB61" s="17">
        <v>0</v>
      </c>
      <c r="CC61" s="18">
        <v>0</v>
      </c>
      <c r="CD61" s="17">
        <v>0</v>
      </c>
      <c r="CE61" s="18">
        <v>0</v>
      </c>
      <c r="CF61" s="17">
        <v>0</v>
      </c>
      <c r="CG61" s="40">
        <v>0</v>
      </c>
      <c r="CH61" s="46">
        <f t="shared" si="0"/>
        <v>4590</v>
      </c>
      <c r="CI61" s="48">
        <f t="shared" si="1"/>
        <v>358800</v>
      </c>
      <c r="CJ61" s="21"/>
      <c r="CK61" s="24">
        <f t="shared" si="4"/>
        <v>4290</v>
      </c>
      <c r="CL61" s="25">
        <f t="shared" si="5"/>
        <v>30750</v>
      </c>
      <c r="CM61" s="21"/>
      <c r="CN61" s="22">
        <f t="shared" si="2"/>
        <v>300</v>
      </c>
      <c r="CO61" s="44">
        <f t="shared" si="3"/>
        <v>328050</v>
      </c>
    </row>
    <row r="62" spans="1:93" x14ac:dyDescent="0.25">
      <c r="A62" s="14">
        <v>38503</v>
      </c>
      <c r="B62" s="17">
        <v>0</v>
      </c>
      <c r="C62" s="18">
        <v>0</v>
      </c>
      <c r="D62" s="17">
        <v>0</v>
      </c>
      <c r="E62" s="18">
        <v>0</v>
      </c>
      <c r="F62" s="17">
        <v>0</v>
      </c>
      <c r="G62" s="18">
        <v>0</v>
      </c>
      <c r="H62" s="17">
        <v>0</v>
      </c>
      <c r="I62" s="18">
        <v>0</v>
      </c>
      <c r="J62" s="17">
        <v>0</v>
      </c>
      <c r="K62" s="18">
        <v>0</v>
      </c>
      <c r="L62" s="17">
        <v>0</v>
      </c>
      <c r="M62" s="18">
        <v>0</v>
      </c>
      <c r="N62" s="17">
        <v>0</v>
      </c>
      <c r="O62" s="18">
        <v>0</v>
      </c>
      <c r="P62" s="17">
        <v>62</v>
      </c>
      <c r="Q62" s="18">
        <v>79980</v>
      </c>
      <c r="R62" s="17">
        <v>0</v>
      </c>
      <c r="S62" s="18">
        <v>36115</v>
      </c>
      <c r="T62" s="17">
        <v>620</v>
      </c>
      <c r="U62" s="18">
        <v>34875</v>
      </c>
      <c r="V62" s="17">
        <v>310</v>
      </c>
      <c r="W62" s="18">
        <v>35495</v>
      </c>
      <c r="X62" s="17">
        <v>31</v>
      </c>
      <c r="Y62" s="18">
        <v>33325</v>
      </c>
      <c r="Z62" s="17">
        <v>1240</v>
      </c>
      <c r="AA62" s="18">
        <v>0</v>
      </c>
      <c r="AB62" s="17">
        <v>0</v>
      </c>
      <c r="AC62" s="18">
        <v>5580</v>
      </c>
      <c r="AD62" s="17">
        <v>0</v>
      </c>
      <c r="AE62" s="18">
        <v>20305</v>
      </c>
      <c r="AF62" s="17">
        <v>0</v>
      </c>
      <c r="AG62" s="18">
        <v>775</v>
      </c>
      <c r="AH62" s="17">
        <v>0</v>
      </c>
      <c r="AI62" s="18">
        <v>19220</v>
      </c>
      <c r="AJ62" s="17">
        <v>620</v>
      </c>
      <c r="AK62" s="18">
        <v>14570</v>
      </c>
      <c r="AL62" s="17">
        <v>0</v>
      </c>
      <c r="AM62" s="18">
        <v>8370</v>
      </c>
      <c r="AN62" s="17">
        <v>124</v>
      </c>
      <c r="AO62" s="18">
        <v>7905</v>
      </c>
      <c r="AP62" s="17">
        <v>310</v>
      </c>
      <c r="AQ62" s="18">
        <v>3565</v>
      </c>
      <c r="AR62" s="17">
        <v>31</v>
      </c>
      <c r="AS62" s="18">
        <v>9610</v>
      </c>
      <c r="AT62" s="17">
        <v>155</v>
      </c>
      <c r="AU62" s="18">
        <v>6355</v>
      </c>
      <c r="AV62" s="17">
        <v>0</v>
      </c>
      <c r="AW62" s="18">
        <v>6200</v>
      </c>
      <c r="AX62" s="17">
        <v>31</v>
      </c>
      <c r="AY62" s="18">
        <v>7750</v>
      </c>
      <c r="AZ62" s="17">
        <v>0</v>
      </c>
      <c r="BA62" s="18">
        <v>620</v>
      </c>
      <c r="BB62" s="17">
        <v>0</v>
      </c>
      <c r="BC62" s="18">
        <v>4340</v>
      </c>
      <c r="BD62" s="17">
        <v>0</v>
      </c>
      <c r="BE62" s="18">
        <v>3100</v>
      </c>
      <c r="BF62" s="17">
        <v>31</v>
      </c>
      <c r="BG62" s="18">
        <v>2480</v>
      </c>
      <c r="BH62" s="17">
        <v>0</v>
      </c>
      <c r="BI62" s="18">
        <v>5115</v>
      </c>
      <c r="BJ62" s="17">
        <v>0</v>
      </c>
      <c r="BK62" s="18">
        <v>465</v>
      </c>
      <c r="BL62" s="17">
        <v>465</v>
      </c>
      <c r="BM62" s="18">
        <v>0</v>
      </c>
      <c r="BN62" s="17">
        <v>0</v>
      </c>
      <c r="BO62" s="18">
        <v>0</v>
      </c>
      <c r="BP62" s="17">
        <v>31</v>
      </c>
      <c r="BQ62" s="18">
        <v>4340</v>
      </c>
      <c r="BR62" s="17">
        <v>0</v>
      </c>
      <c r="BS62" s="18">
        <v>0</v>
      </c>
      <c r="BT62" s="17">
        <v>465</v>
      </c>
      <c r="BU62" s="18">
        <v>0</v>
      </c>
      <c r="BV62" s="17">
        <v>0</v>
      </c>
      <c r="BW62" s="18">
        <v>0</v>
      </c>
      <c r="BX62" s="17">
        <v>0</v>
      </c>
      <c r="BY62" s="18">
        <v>0</v>
      </c>
      <c r="BZ62" s="17">
        <v>0</v>
      </c>
      <c r="CA62" s="18">
        <v>1705</v>
      </c>
      <c r="CB62" s="17">
        <v>0</v>
      </c>
      <c r="CC62" s="18">
        <v>0</v>
      </c>
      <c r="CD62" s="17">
        <v>0</v>
      </c>
      <c r="CE62" s="18">
        <v>0</v>
      </c>
      <c r="CF62" s="17">
        <v>0</v>
      </c>
      <c r="CG62" s="40">
        <v>0</v>
      </c>
      <c r="CH62" s="46">
        <f t="shared" si="0"/>
        <v>4526</v>
      </c>
      <c r="CI62" s="48">
        <f t="shared" si="1"/>
        <v>352160</v>
      </c>
      <c r="CJ62" s="21"/>
      <c r="CK62" s="24">
        <f t="shared" si="4"/>
        <v>4216</v>
      </c>
      <c r="CL62" s="25">
        <f t="shared" si="5"/>
        <v>29760</v>
      </c>
      <c r="CM62" s="21"/>
      <c r="CN62" s="22">
        <f t="shared" si="2"/>
        <v>310</v>
      </c>
      <c r="CO62" s="44">
        <f t="shared" si="3"/>
        <v>322400</v>
      </c>
    </row>
    <row r="63" spans="1:93" x14ac:dyDescent="0.25">
      <c r="A63" s="14">
        <v>38533</v>
      </c>
      <c r="B63" s="17">
        <v>0</v>
      </c>
      <c r="C63" s="18">
        <v>0</v>
      </c>
      <c r="D63" s="17">
        <v>0</v>
      </c>
      <c r="E63" s="18">
        <v>0</v>
      </c>
      <c r="F63" s="17">
        <v>0</v>
      </c>
      <c r="G63" s="18">
        <v>0</v>
      </c>
      <c r="H63" s="17">
        <v>0</v>
      </c>
      <c r="I63" s="18">
        <v>0</v>
      </c>
      <c r="J63" s="17">
        <v>0</v>
      </c>
      <c r="K63" s="18">
        <v>0</v>
      </c>
      <c r="L63" s="17">
        <v>0</v>
      </c>
      <c r="M63" s="18">
        <v>0</v>
      </c>
      <c r="N63" s="17">
        <v>0</v>
      </c>
      <c r="O63" s="18">
        <v>0</v>
      </c>
      <c r="P63" s="17">
        <v>60</v>
      </c>
      <c r="Q63" s="18">
        <v>78750</v>
      </c>
      <c r="R63" s="17">
        <v>0</v>
      </c>
      <c r="S63" s="18">
        <v>35700</v>
      </c>
      <c r="T63" s="17">
        <v>600</v>
      </c>
      <c r="U63" s="18">
        <v>34350</v>
      </c>
      <c r="V63" s="17">
        <v>300</v>
      </c>
      <c r="W63" s="18">
        <v>35100</v>
      </c>
      <c r="X63" s="17">
        <v>30</v>
      </c>
      <c r="Y63" s="18">
        <v>32700</v>
      </c>
      <c r="Z63" s="17">
        <v>1200</v>
      </c>
      <c r="AA63" s="18">
        <v>0</v>
      </c>
      <c r="AB63" s="17">
        <v>0</v>
      </c>
      <c r="AC63" s="18">
        <v>5250</v>
      </c>
      <c r="AD63" s="17">
        <v>0</v>
      </c>
      <c r="AE63" s="18">
        <v>19800</v>
      </c>
      <c r="AF63" s="17">
        <v>0</v>
      </c>
      <c r="AG63" s="18">
        <v>750</v>
      </c>
      <c r="AH63" s="17">
        <v>0</v>
      </c>
      <c r="AI63" s="18">
        <v>18750</v>
      </c>
      <c r="AJ63" s="17">
        <v>600</v>
      </c>
      <c r="AK63" s="18">
        <v>14250</v>
      </c>
      <c r="AL63" s="17">
        <v>0</v>
      </c>
      <c r="AM63" s="18">
        <v>8100</v>
      </c>
      <c r="AN63" s="17">
        <v>120</v>
      </c>
      <c r="AO63" s="18">
        <v>7650</v>
      </c>
      <c r="AP63" s="17">
        <v>300</v>
      </c>
      <c r="AQ63" s="18">
        <v>3450</v>
      </c>
      <c r="AR63" s="17">
        <v>30</v>
      </c>
      <c r="AS63" s="18">
        <v>9300</v>
      </c>
      <c r="AT63" s="17">
        <v>150</v>
      </c>
      <c r="AU63" s="18">
        <v>6300</v>
      </c>
      <c r="AV63" s="17">
        <v>0</v>
      </c>
      <c r="AW63" s="18">
        <v>6000</v>
      </c>
      <c r="AX63" s="17">
        <v>30</v>
      </c>
      <c r="AY63" s="18">
        <v>7650</v>
      </c>
      <c r="AZ63" s="17">
        <v>0</v>
      </c>
      <c r="BA63" s="18">
        <v>600</v>
      </c>
      <c r="BB63" s="17">
        <v>0</v>
      </c>
      <c r="BC63" s="18">
        <v>4200</v>
      </c>
      <c r="BD63" s="17">
        <v>0</v>
      </c>
      <c r="BE63" s="18">
        <v>3000</v>
      </c>
      <c r="BF63" s="17">
        <v>30</v>
      </c>
      <c r="BG63" s="18">
        <v>2400</v>
      </c>
      <c r="BH63" s="17">
        <v>0</v>
      </c>
      <c r="BI63" s="18">
        <v>4950</v>
      </c>
      <c r="BJ63" s="17">
        <v>0</v>
      </c>
      <c r="BK63" s="18">
        <v>450</v>
      </c>
      <c r="BL63" s="17">
        <v>450</v>
      </c>
      <c r="BM63" s="18">
        <v>0</v>
      </c>
      <c r="BN63" s="17">
        <v>0</v>
      </c>
      <c r="BO63" s="18">
        <v>0</v>
      </c>
      <c r="BP63" s="17">
        <v>30</v>
      </c>
      <c r="BQ63" s="18">
        <v>4350</v>
      </c>
      <c r="BR63" s="17">
        <v>0</v>
      </c>
      <c r="BS63" s="18">
        <v>0</v>
      </c>
      <c r="BT63" s="17">
        <v>450</v>
      </c>
      <c r="BU63" s="18">
        <v>0</v>
      </c>
      <c r="BV63" s="17">
        <v>0</v>
      </c>
      <c r="BW63" s="18">
        <v>0</v>
      </c>
      <c r="BX63" s="17">
        <v>0</v>
      </c>
      <c r="BY63" s="18">
        <v>0</v>
      </c>
      <c r="BZ63" s="17">
        <v>0</v>
      </c>
      <c r="CA63" s="18">
        <v>1650</v>
      </c>
      <c r="CB63" s="17">
        <v>0</v>
      </c>
      <c r="CC63" s="18">
        <v>0</v>
      </c>
      <c r="CD63" s="17">
        <v>0</v>
      </c>
      <c r="CE63" s="18">
        <v>0</v>
      </c>
      <c r="CF63" s="17">
        <v>0</v>
      </c>
      <c r="CG63" s="40">
        <v>0</v>
      </c>
      <c r="CH63" s="46">
        <f t="shared" si="0"/>
        <v>4380</v>
      </c>
      <c r="CI63" s="48">
        <f t="shared" si="1"/>
        <v>345450</v>
      </c>
      <c r="CJ63" s="21"/>
      <c r="CK63" s="24">
        <f t="shared" si="4"/>
        <v>4080</v>
      </c>
      <c r="CL63" s="25">
        <f t="shared" si="5"/>
        <v>28950</v>
      </c>
      <c r="CM63" s="21"/>
      <c r="CN63" s="22">
        <f t="shared" si="2"/>
        <v>300</v>
      </c>
      <c r="CO63" s="44">
        <f t="shared" si="3"/>
        <v>316500</v>
      </c>
    </row>
    <row r="64" spans="1:93" x14ac:dyDescent="0.25">
      <c r="A64" s="14">
        <v>38564</v>
      </c>
      <c r="B64" s="17">
        <v>0</v>
      </c>
      <c r="C64" s="18">
        <v>0</v>
      </c>
      <c r="D64" s="17">
        <v>0</v>
      </c>
      <c r="E64" s="18">
        <v>0</v>
      </c>
      <c r="F64" s="17">
        <v>0</v>
      </c>
      <c r="G64" s="18">
        <v>0</v>
      </c>
      <c r="H64" s="17">
        <v>0</v>
      </c>
      <c r="I64" s="18">
        <v>0</v>
      </c>
      <c r="J64" s="17">
        <v>0</v>
      </c>
      <c r="K64" s="18">
        <v>0</v>
      </c>
      <c r="L64" s="17">
        <v>0</v>
      </c>
      <c r="M64" s="18">
        <v>0</v>
      </c>
      <c r="N64" s="17">
        <v>0</v>
      </c>
      <c r="O64" s="18">
        <v>0</v>
      </c>
      <c r="P64" s="17">
        <v>62</v>
      </c>
      <c r="Q64" s="18">
        <v>77500</v>
      </c>
      <c r="R64" s="17">
        <v>0</v>
      </c>
      <c r="S64" s="18">
        <v>0</v>
      </c>
      <c r="T64" s="17">
        <v>620</v>
      </c>
      <c r="U64" s="18">
        <v>33945</v>
      </c>
      <c r="V64" s="17">
        <v>310</v>
      </c>
      <c r="W64" s="18">
        <v>34720</v>
      </c>
      <c r="X64" s="17">
        <v>31</v>
      </c>
      <c r="Y64" s="18">
        <v>32240</v>
      </c>
      <c r="Z64" s="17">
        <v>1085</v>
      </c>
      <c r="AA64" s="18">
        <v>0</v>
      </c>
      <c r="AB64" s="17">
        <v>0</v>
      </c>
      <c r="AC64" s="18">
        <v>5115</v>
      </c>
      <c r="AD64" s="17">
        <v>0</v>
      </c>
      <c r="AE64" s="18">
        <v>19375</v>
      </c>
      <c r="AF64" s="17">
        <v>0</v>
      </c>
      <c r="AG64" s="18">
        <v>620</v>
      </c>
      <c r="AH64" s="17">
        <v>0</v>
      </c>
      <c r="AI64" s="18">
        <v>18290</v>
      </c>
      <c r="AJ64" s="17">
        <v>620</v>
      </c>
      <c r="AK64" s="18">
        <v>14105</v>
      </c>
      <c r="AL64" s="17">
        <v>0</v>
      </c>
      <c r="AM64" s="18">
        <v>7750</v>
      </c>
      <c r="AN64" s="17">
        <v>124</v>
      </c>
      <c r="AO64" s="18">
        <v>7440</v>
      </c>
      <c r="AP64" s="17">
        <v>310</v>
      </c>
      <c r="AQ64" s="18">
        <v>3410</v>
      </c>
      <c r="AR64" s="17">
        <v>31</v>
      </c>
      <c r="AS64" s="18">
        <v>9145</v>
      </c>
      <c r="AT64" s="17">
        <v>155</v>
      </c>
      <c r="AU64" s="18">
        <v>6045</v>
      </c>
      <c r="AV64" s="17">
        <v>0</v>
      </c>
      <c r="AW64" s="18">
        <v>5735</v>
      </c>
      <c r="AX64" s="17">
        <v>31</v>
      </c>
      <c r="AY64" s="18">
        <v>7440</v>
      </c>
      <c r="AZ64" s="17">
        <v>0</v>
      </c>
      <c r="BA64" s="18">
        <v>620</v>
      </c>
      <c r="BB64" s="17">
        <v>0</v>
      </c>
      <c r="BC64" s="18">
        <v>4030</v>
      </c>
      <c r="BD64" s="17">
        <v>0</v>
      </c>
      <c r="BE64" s="18">
        <v>2790</v>
      </c>
      <c r="BF64" s="17">
        <v>31</v>
      </c>
      <c r="BG64" s="18">
        <v>2325</v>
      </c>
      <c r="BH64" s="17">
        <v>0</v>
      </c>
      <c r="BI64" s="18">
        <v>4960</v>
      </c>
      <c r="BJ64" s="17">
        <v>0</v>
      </c>
      <c r="BK64" s="18">
        <v>465</v>
      </c>
      <c r="BL64" s="17">
        <v>310</v>
      </c>
      <c r="BM64" s="18">
        <v>0</v>
      </c>
      <c r="BN64" s="17">
        <v>0</v>
      </c>
      <c r="BO64" s="18">
        <v>0</v>
      </c>
      <c r="BP64" s="17">
        <v>31</v>
      </c>
      <c r="BQ64" s="18">
        <v>4185</v>
      </c>
      <c r="BR64" s="17">
        <v>0</v>
      </c>
      <c r="BS64" s="18">
        <v>0</v>
      </c>
      <c r="BT64" s="17">
        <v>465</v>
      </c>
      <c r="BU64" s="18">
        <v>0</v>
      </c>
      <c r="BV64" s="17">
        <v>0</v>
      </c>
      <c r="BW64" s="18">
        <v>0</v>
      </c>
      <c r="BX64" s="17">
        <v>0</v>
      </c>
      <c r="BY64" s="18">
        <v>0</v>
      </c>
      <c r="BZ64" s="17">
        <v>0</v>
      </c>
      <c r="CA64" s="18">
        <v>1705</v>
      </c>
      <c r="CB64" s="17">
        <v>0</v>
      </c>
      <c r="CC64" s="18">
        <v>0</v>
      </c>
      <c r="CD64" s="17">
        <v>0</v>
      </c>
      <c r="CE64" s="18">
        <v>0</v>
      </c>
      <c r="CF64" s="17">
        <v>0</v>
      </c>
      <c r="CG64" s="40">
        <v>0</v>
      </c>
      <c r="CH64" s="46">
        <f t="shared" si="0"/>
        <v>4216</v>
      </c>
      <c r="CI64" s="48">
        <f t="shared" si="1"/>
        <v>303955</v>
      </c>
      <c r="CJ64" s="21"/>
      <c r="CK64" s="24">
        <f t="shared" si="4"/>
        <v>3906</v>
      </c>
      <c r="CL64" s="25">
        <f t="shared" si="5"/>
        <v>28210</v>
      </c>
      <c r="CM64" s="21"/>
      <c r="CN64" s="22">
        <f t="shared" si="2"/>
        <v>310</v>
      </c>
      <c r="CO64" s="44">
        <f t="shared" si="3"/>
        <v>275745</v>
      </c>
    </row>
    <row r="65" spans="1:93" x14ac:dyDescent="0.25">
      <c r="A65" s="14">
        <v>38595</v>
      </c>
      <c r="B65" s="17">
        <v>0</v>
      </c>
      <c r="C65" s="18">
        <v>0</v>
      </c>
      <c r="D65" s="17">
        <v>0</v>
      </c>
      <c r="E65" s="18">
        <v>0</v>
      </c>
      <c r="F65" s="17">
        <v>0</v>
      </c>
      <c r="G65" s="18">
        <v>0</v>
      </c>
      <c r="H65" s="17">
        <v>0</v>
      </c>
      <c r="I65" s="18">
        <v>0</v>
      </c>
      <c r="J65" s="17">
        <v>0</v>
      </c>
      <c r="K65" s="18">
        <v>0</v>
      </c>
      <c r="L65" s="17">
        <v>0</v>
      </c>
      <c r="M65" s="18">
        <v>0</v>
      </c>
      <c r="N65" s="17">
        <v>0</v>
      </c>
      <c r="O65" s="18">
        <v>0</v>
      </c>
      <c r="P65" s="17">
        <v>62</v>
      </c>
      <c r="Q65" s="18">
        <v>76415</v>
      </c>
      <c r="R65" s="17">
        <v>0</v>
      </c>
      <c r="S65" s="18">
        <v>0</v>
      </c>
      <c r="T65" s="17">
        <v>620</v>
      </c>
      <c r="U65" s="18">
        <v>33325</v>
      </c>
      <c r="V65" s="17">
        <v>310</v>
      </c>
      <c r="W65" s="18">
        <v>34255</v>
      </c>
      <c r="X65" s="17">
        <v>31</v>
      </c>
      <c r="Y65" s="18">
        <v>31620</v>
      </c>
      <c r="Z65" s="17">
        <v>1085</v>
      </c>
      <c r="AA65" s="18">
        <v>0</v>
      </c>
      <c r="AB65" s="17">
        <v>0</v>
      </c>
      <c r="AC65" s="18">
        <v>4805</v>
      </c>
      <c r="AD65" s="17">
        <v>0</v>
      </c>
      <c r="AE65" s="18">
        <v>18910</v>
      </c>
      <c r="AF65" s="17">
        <v>0</v>
      </c>
      <c r="AG65" s="18">
        <v>620</v>
      </c>
      <c r="AH65" s="17">
        <v>0</v>
      </c>
      <c r="AI65" s="18">
        <v>17825</v>
      </c>
      <c r="AJ65" s="17">
        <v>620</v>
      </c>
      <c r="AK65" s="18">
        <v>13950</v>
      </c>
      <c r="AL65" s="17">
        <v>0</v>
      </c>
      <c r="AM65" s="18">
        <v>7440</v>
      </c>
      <c r="AN65" s="17">
        <v>93</v>
      </c>
      <c r="AO65" s="18">
        <v>7130</v>
      </c>
      <c r="AP65" s="17">
        <v>310</v>
      </c>
      <c r="AQ65" s="18">
        <v>3255</v>
      </c>
      <c r="AR65" s="17">
        <v>31</v>
      </c>
      <c r="AS65" s="18">
        <v>8990</v>
      </c>
      <c r="AT65" s="17">
        <v>155</v>
      </c>
      <c r="AU65" s="18">
        <v>5890</v>
      </c>
      <c r="AV65" s="17">
        <v>0</v>
      </c>
      <c r="AW65" s="18">
        <v>5580</v>
      </c>
      <c r="AX65" s="17">
        <v>31</v>
      </c>
      <c r="AY65" s="18">
        <v>7440</v>
      </c>
      <c r="AZ65" s="17">
        <v>0</v>
      </c>
      <c r="BA65" s="18">
        <v>465</v>
      </c>
      <c r="BB65" s="17">
        <v>0</v>
      </c>
      <c r="BC65" s="18">
        <v>4030</v>
      </c>
      <c r="BD65" s="17">
        <v>0</v>
      </c>
      <c r="BE65" s="18">
        <v>2790</v>
      </c>
      <c r="BF65" s="17">
        <v>31</v>
      </c>
      <c r="BG65" s="18">
        <v>2170</v>
      </c>
      <c r="BH65" s="17">
        <v>0</v>
      </c>
      <c r="BI65" s="18">
        <v>4960</v>
      </c>
      <c r="BJ65" s="17">
        <v>0</v>
      </c>
      <c r="BK65" s="18">
        <v>465</v>
      </c>
      <c r="BL65" s="17">
        <v>310</v>
      </c>
      <c r="BM65" s="18">
        <v>0</v>
      </c>
      <c r="BN65" s="17">
        <v>0</v>
      </c>
      <c r="BO65" s="18">
        <v>0</v>
      </c>
      <c r="BP65" s="17">
        <v>31</v>
      </c>
      <c r="BQ65" s="18">
        <v>4185</v>
      </c>
      <c r="BR65" s="17">
        <v>0</v>
      </c>
      <c r="BS65" s="18">
        <v>0</v>
      </c>
      <c r="BT65" s="17">
        <v>465</v>
      </c>
      <c r="BU65" s="18">
        <v>0</v>
      </c>
      <c r="BV65" s="17">
        <v>0</v>
      </c>
      <c r="BW65" s="18">
        <v>0</v>
      </c>
      <c r="BX65" s="17">
        <v>0</v>
      </c>
      <c r="BY65" s="18">
        <v>0</v>
      </c>
      <c r="BZ65" s="17">
        <v>0</v>
      </c>
      <c r="CA65" s="18">
        <v>1705</v>
      </c>
      <c r="CB65" s="17">
        <v>0</v>
      </c>
      <c r="CC65" s="18">
        <v>0</v>
      </c>
      <c r="CD65" s="17">
        <v>0</v>
      </c>
      <c r="CE65" s="18">
        <v>0</v>
      </c>
      <c r="CF65" s="17">
        <v>0</v>
      </c>
      <c r="CG65" s="40">
        <v>0</v>
      </c>
      <c r="CH65" s="46">
        <f t="shared" si="0"/>
        <v>4185</v>
      </c>
      <c r="CI65" s="48">
        <f t="shared" si="1"/>
        <v>298220</v>
      </c>
      <c r="CJ65" s="21"/>
      <c r="CK65" s="24">
        <f t="shared" si="4"/>
        <v>3875</v>
      </c>
      <c r="CL65" s="25">
        <f t="shared" si="5"/>
        <v>27280</v>
      </c>
      <c r="CM65" s="21"/>
      <c r="CN65" s="22">
        <f t="shared" si="2"/>
        <v>310</v>
      </c>
      <c r="CO65" s="44">
        <f t="shared" si="3"/>
        <v>270940</v>
      </c>
    </row>
    <row r="66" spans="1:93" x14ac:dyDescent="0.25">
      <c r="A66" s="14">
        <v>38625</v>
      </c>
      <c r="B66" s="17">
        <v>0</v>
      </c>
      <c r="C66" s="18">
        <v>0</v>
      </c>
      <c r="D66" s="17">
        <v>0</v>
      </c>
      <c r="E66" s="18">
        <v>0</v>
      </c>
      <c r="F66" s="17">
        <v>0</v>
      </c>
      <c r="G66" s="18">
        <v>0</v>
      </c>
      <c r="H66" s="17">
        <v>0</v>
      </c>
      <c r="I66" s="18">
        <v>0</v>
      </c>
      <c r="J66" s="17">
        <v>0</v>
      </c>
      <c r="K66" s="18">
        <v>0</v>
      </c>
      <c r="L66" s="17">
        <v>0</v>
      </c>
      <c r="M66" s="18">
        <v>0</v>
      </c>
      <c r="N66" s="17">
        <v>0</v>
      </c>
      <c r="O66" s="18">
        <v>0</v>
      </c>
      <c r="P66" s="17">
        <v>60</v>
      </c>
      <c r="Q66" s="18">
        <v>75300</v>
      </c>
      <c r="R66" s="17">
        <v>0</v>
      </c>
      <c r="S66" s="18">
        <v>0</v>
      </c>
      <c r="T66" s="17">
        <v>600</v>
      </c>
      <c r="U66" s="18">
        <v>32850</v>
      </c>
      <c r="V66" s="17">
        <v>300</v>
      </c>
      <c r="W66" s="18">
        <v>33750</v>
      </c>
      <c r="X66" s="17">
        <v>30</v>
      </c>
      <c r="Y66" s="18">
        <v>31200</v>
      </c>
      <c r="Z66" s="17">
        <v>900</v>
      </c>
      <c r="AA66" s="18">
        <v>0</v>
      </c>
      <c r="AB66" s="17">
        <v>0</v>
      </c>
      <c r="AC66" s="18">
        <v>4650</v>
      </c>
      <c r="AD66" s="17">
        <v>0</v>
      </c>
      <c r="AE66" s="18">
        <v>18450</v>
      </c>
      <c r="AF66" s="17">
        <v>0</v>
      </c>
      <c r="AG66" s="18">
        <v>600</v>
      </c>
      <c r="AH66" s="17">
        <v>0</v>
      </c>
      <c r="AI66" s="18">
        <v>17400</v>
      </c>
      <c r="AJ66" s="17">
        <v>600</v>
      </c>
      <c r="AK66" s="18">
        <v>13650</v>
      </c>
      <c r="AL66" s="17">
        <v>0</v>
      </c>
      <c r="AM66" s="18">
        <v>7200</v>
      </c>
      <c r="AN66" s="17">
        <v>90</v>
      </c>
      <c r="AO66" s="18">
        <v>6900</v>
      </c>
      <c r="AP66" s="17">
        <v>300</v>
      </c>
      <c r="AQ66" s="18">
        <v>3150</v>
      </c>
      <c r="AR66" s="17">
        <v>30</v>
      </c>
      <c r="AS66" s="18">
        <v>8850</v>
      </c>
      <c r="AT66" s="17">
        <v>150</v>
      </c>
      <c r="AU66" s="18">
        <v>5850</v>
      </c>
      <c r="AV66" s="17">
        <v>0</v>
      </c>
      <c r="AW66" s="18">
        <v>5400</v>
      </c>
      <c r="AX66" s="17">
        <v>30</v>
      </c>
      <c r="AY66" s="18">
        <v>7200</v>
      </c>
      <c r="AZ66" s="17">
        <v>0</v>
      </c>
      <c r="BA66" s="18">
        <v>450</v>
      </c>
      <c r="BB66" s="17">
        <v>0</v>
      </c>
      <c r="BC66" s="18">
        <v>3900</v>
      </c>
      <c r="BD66" s="17">
        <v>0</v>
      </c>
      <c r="BE66" s="18">
        <v>2700</v>
      </c>
      <c r="BF66" s="17">
        <v>30</v>
      </c>
      <c r="BG66" s="18">
        <v>2100</v>
      </c>
      <c r="BH66" s="17">
        <v>0</v>
      </c>
      <c r="BI66" s="18">
        <v>4800</v>
      </c>
      <c r="BJ66" s="17">
        <v>0</v>
      </c>
      <c r="BK66" s="18">
        <v>450</v>
      </c>
      <c r="BL66" s="17">
        <v>300</v>
      </c>
      <c r="BM66" s="18">
        <v>0</v>
      </c>
      <c r="BN66" s="17">
        <v>0</v>
      </c>
      <c r="BO66" s="18">
        <v>0</v>
      </c>
      <c r="BP66" s="17">
        <v>30</v>
      </c>
      <c r="BQ66" s="18">
        <v>4200</v>
      </c>
      <c r="BR66" s="17">
        <v>0</v>
      </c>
      <c r="BS66" s="18">
        <v>0</v>
      </c>
      <c r="BT66" s="17">
        <v>450</v>
      </c>
      <c r="BU66" s="18">
        <v>0</v>
      </c>
      <c r="BV66" s="17">
        <v>0</v>
      </c>
      <c r="BW66" s="18">
        <v>0</v>
      </c>
      <c r="BX66" s="17">
        <v>0</v>
      </c>
      <c r="BY66" s="18">
        <v>0</v>
      </c>
      <c r="BZ66" s="17">
        <v>0</v>
      </c>
      <c r="CA66" s="18">
        <v>1650</v>
      </c>
      <c r="CB66" s="17">
        <v>0</v>
      </c>
      <c r="CC66" s="18">
        <v>0</v>
      </c>
      <c r="CD66" s="17">
        <v>0</v>
      </c>
      <c r="CE66" s="18">
        <v>0</v>
      </c>
      <c r="CF66" s="17">
        <v>0</v>
      </c>
      <c r="CG66" s="40">
        <v>0</v>
      </c>
      <c r="CH66" s="46">
        <f t="shared" si="0"/>
        <v>3900</v>
      </c>
      <c r="CI66" s="48">
        <f t="shared" si="1"/>
        <v>292650</v>
      </c>
      <c r="CJ66" s="21"/>
      <c r="CK66" s="24">
        <f t="shared" si="4"/>
        <v>3600</v>
      </c>
      <c r="CL66" s="25">
        <f t="shared" si="5"/>
        <v>26550</v>
      </c>
      <c r="CM66" s="21"/>
      <c r="CN66" s="22">
        <f t="shared" si="2"/>
        <v>300</v>
      </c>
      <c r="CO66" s="44">
        <f t="shared" si="3"/>
        <v>266100</v>
      </c>
    </row>
    <row r="67" spans="1:93" x14ac:dyDescent="0.25">
      <c r="A67" s="14">
        <v>38656</v>
      </c>
      <c r="B67" s="17">
        <v>0</v>
      </c>
      <c r="C67" s="18">
        <v>0</v>
      </c>
      <c r="D67" s="17">
        <v>0</v>
      </c>
      <c r="E67" s="18">
        <v>0</v>
      </c>
      <c r="F67" s="17">
        <v>0</v>
      </c>
      <c r="G67" s="18">
        <v>0</v>
      </c>
      <c r="H67" s="17">
        <v>0</v>
      </c>
      <c r="I67" s="18">
        <v>0</v>
      </c>
      <c r="J67" s="17">
        <v>0</v>
      </c>
      <c r="K67" s="18">
        <v>0</v>
      </c>
      <c r="L67" s="17">
        <v>0</v>
      </c>
      <c r="M67" s="18">
        <v>0</v>
      </c>
      <c r="N67" s="17">
        <v>0</v>
      </c>
      <c r="O67" s="18">
        <v>0</v>
      </c>
      <c r="P67" s="17">
        <v>62</v>
      </c>
      <c r="Q67" s="18">
        <v>74090</v>
      </c>
      <c r="R67" s="17">
        <v>0</v>
      </c>
      <c r="S67" s="18">
        <v>0</v>
      </c>
      <c r="T67" s="17">
        <v>465</v>
      </c>
      <c r="U67" s="18">
        <v>32395</v>
      </c>
      <c r="V67" s="17">
        <v>310</v>
      </c>
      <c r="W67" s="18">
        <v>33325</v>
      </c>
      <c r="X67" s="17">
        <v>31</v>
      </c>
      <c r="Y67" s="18">
        <v>30690</v>
      </c>
      <c r="Z67" s="17">
        <v>930</v>
      </c>
      <c r="AA67" s="18">
        <v>0</v>
      </c>
      <c r="AB67" s="17">
        <v>0</v>
      </c>
      <c r="AC67" s="18">
        <v>4495</v>
      </c>
      <c r="AD67" s="17">
        <v>0</v>
      </c>
      <c r="AE67" s="18">
        <v>17980</v>
      </c>
      <c r="AF67" s="17">
        <v>0</v>
      </c>
      <c r="AG67" s="18">
        <v>465</v>
      </c>
      <c r="AH67" s="17">
        <v>0</v>
      </c>
      <c r="AI67" s="18">
        <v>16895</v>
      </c>
      <c r="AJ67" s="17">
        <v>620</v>
      </c>
      <c r="AK67" s="18">
        <v>13485</v>
      </c>
      <c r="AL67" s="17">
        <v>0</v>
      </c>
      <c r="AM67" s="18">
        <v>6975</v>
      </c>
      <c r="AN67" s="17">
        <v>93</v>
      </c>
      <c r="AO67" s="18">
        <v>6820</v>
      </c>
      <c r="AP67" s="17">
        <v>310</v>
      </c>
      <c r="AQ67" s="18">
        <v>3100</v>
      </c>
      <c r="AR67" s="17">
        <v>31</v>
      </c>
      <c r="AS67" s="18">
        <v>8680</v>
      </c>
      <c r="AT67" s="17">
        <v>155</v>
      </c>
      <c r="AU67" s="18">
        <v>5735</v>
      </c>
      <c r="AV67" s="17">
        <v>0</v>
      </c>
      <c r="AW67" s="18">
        <v>5270</v>
      </c>
      <c r="AX67" s="17">
        <v>31</v>
      </c>
      <c r="AY67" s="18">
        <v>7130</v>
      </c>
      <c r="AZ67" s="17">
        <v>0</v>
      </c>
      <c r="BA67" s="18">
        <v>465</v>
      </c>
      <c r="BB67" s="17">
        <v>0</v>
      </c>
      <c r="BC67" s="18">
        <v>3875</v>
      </c>
      <c r="BD67" s="17">
        <v>0</v>
      </c>
      <c r="BE67" s="18">
        <v>2635</v>
      </c>
      <c r="BF67" s="17">
        <v>31</v>
      </c>
      <c r="BG67" s="18">
        <v>2015</v>
      </c>
      <c r="BH67" s="17">
        <v>0</v>
      </c>
      <c r="BI67" s="18">
        <v>4805</v>
      </c>
      <c r="BJ67" s="17">
        <v>0</v>
      </c>
      <c r="BK67" s="18">
        <v>310</v>
      </c>
      <c r="BL67" s="17">
        <v>310</v>
      </c>
      <c r="BM67" s="18">
        <v>0</v>
      </c>
      <c r="BN67" s="17">
        <v>0</v>
      </c>
      <c r="BO67" s="18">
        <v>0</v>
      </c>
      <c r="BP67" s="17">
        <v>31</v>
      </c>
      <c r="BQ67" s="18">
        <v>4030</v>
      </c>
      <c r="BR67" s="17">
        <v>0</v>
      </c>
      <c r="BS67" s="18">
        <v>0</v>
      </c>
      <c r="BT67" s="17">
        <v>465</v>
      </c>
      <c r="BU67" s="18">
        <v>0</v>
      </c>
      <c r="BV67" s="17">
        <v>0</v>
      </c>
      <c r="BW67" s="18">
        <v>0</v>
      </c>
      <c r="BX67" s="17">
        <v>0</v>
      </c>
      <c r="BY67" s="18">
        <v>0</v>
      </c>
      <c r="BZ67" s="17">
        <v>0</v>
      </c>
      <c r="CA67" s="18">
        <v>1705</v>
      </c>
      <c r="CB67" s="17">
        <v>0</v>
      </c>
      <c r="CC67" s="18">
        <v>0</v>
      </c>
      <c r="CD67" s="17">
        <v>0</v>
      </c>
      <c r="CE67" s="18">
        <v>0</v>
      </c>
      <c r="CF67" s="17">
        <v>0</v>
      </c>
      <c r="CG67" s="40">
        <v>0</v>
      </c>
      <c r="CH67" s="46">
        <f t="shared" si="0"/>
        <v>3875</v>
      </c>
      <c r="CI67" s="48">
        <f t="shared" si="1"/>
        <v>287370</v>
      </c>
      <c r="CJ67" s="21"/>
      <c r="CK67" s="24">
        <f t="shared" si="4"/>
        <v>3565</v>
      </c>
      <c r="CL67" s="25">
        <f t="shared" si="5"/>
        <v>25730</v>
      </c>
      <c r="CM67" s="21"/>
      <c r="CN67" s="22">
        <f t="shared" si="2"/>
        <v>310</v>
      </c>
      <c r="CO67" s="44">
        <f t="shared" si="3"/>
        <v>261640</v>
      </c>
    </row>
    <row r="68" spans="1:93" x14ac:dyDescent="0.25">
      <c r="A68" s="14">
        <v>38686</v>
      </c>
      <c r="B68" s="17">
        <v>0</v>
      </c>
      <c r="C68" s="18">
        <v>0</v>
      </c>
      <c r="D68" s="17">
        <v>0</v>
      </c>
      <c r="E68" s="18">
        <v>0</v>
      </c>
      <c r="F68" s="17">
        <v>0</v>
      </c>
      <c r="G68" s="18">
        <v>0</v>
      </c>
      <c r="H68" s="17">
        <v>0</v>
      </c>
      <c r="I68" s="18">
        <v>0</v>
      </c>
      <c r="J68" s="17">
        <v>0</v>
      </c>
      <c r="K68" s="18">
        <v>0</v>
      </c>
      <c r="L68" s="17">
        <v>0</v>
      </c>
      <c r="M68" s="18">
        <v>0</v>
      </c>
      <c r="N68" s="17">
        <v>0</v>
      </c>
      <c r="O68" s="18">
        <v>0</v>
      </c>
      <c r="P68" s="17">
        <v>60</v>
      </c>
      <c r="Q68" s="18">
        <v>73050</v>
      </c>
      <c r="R68" s="17">
        <v>0</v>
      </c>
      <c r="S68" s="18">
        <v>0</v>
      </c>
      <c r="T68" s="17">
        <v>600</v>
      </c>
      <c r="U68" s="18">
        <v>31950</v>
      </c>
      <c r="V68" s="17">
        <v>300</v>
      </c>
      <c r="W68" s="18">
        <v>33000</v>
      </c>
      <c r="X68" s="17">
        <v>30</v>
      </c>
      <c r="Y68" s="18">
        <v>30150</v>
      </c>
      <c r="Z68" s="17">
        <v>900</v>
      </c>
      <c r="AA68" s="18">
        <v>0</v>
      </c>
      <c r="AB68" s="17">
        <v>0</v>
      </c>
      <c r="AC68" s="18">
        <v>4200</v>
      </c>
      <c r="AD68" s="17">
        <v>0</v>
      </c>
      <c r="AE68" s="18">
        <v>17550</v>
      </c>
      <c r="AF68" s="17">
        <v>0</v>
      </c>
      <c r="AG68" s="18">
        <v>450</v>
      </c>
      <c r="AH68" s="17">
        <v>0</v>
      </c>
      <c r="AI68" s="18">
        <v>16350</v>
      </c>
      <c r="AJ68" s="17">
        <v>600</v>
      </c>
      <c r="AK68" s="18">
        <v>13200</v>
      </c>
      <c r="AL68" s="17">
        <v>0</v>
      </c>
      <c r="AM68" s="18">
        <v>6750</v>
      </c>
      <c r="AN68" s="17">
        <v>60</v>
      </c>
      <c r="AO68" s="18">
        <v>6600</v>
      </c>
      <c r="AP68" s="17">
        <v>300</v>
      </c>
      <c r="AQ68" s="18">
        <v>3000</v>
      </c>
      <c r="AR68" s="17">
        <v>30</v>
      </c>
      <c r="AS68" s="18">
        <v>8400</v>
      </c>
      <c r="AT68" s="17">
        <v>150</v>
      </c>
      <c r="AU68" s="18">
        <v>5550</v>
      </c>
      <c r="AV68" s="17">
        <v>0</v>
      </c>
      <c r="AW68" s="18">
        <v>5100</v>
      </c>
      <c r="AX68" s="17">
        <v>30</v>
      </c>
      <c r="AY68" s="18">
        <v>6900</v>
      </c>
      <c r="AZ68" s="17">
        <v>0</v>
      </c>
      <c r="BA68" s="18">
        <v>450</v>
      </c>
      <c r="BB68" s="17">
        <v>0</v>
      </c>
      <c r="BC68" s="18">
        <v>3750</v>
      </c>
      <c r="BD68" s="17">
        <v>0</v>
      </c>
      <c r="BE68" s="18">
        <v>2550</v>
      </c>
      <c r="BF68" s="17">
        <v>30</v>
      </c>
      <c r="BG68" s="18">
        <v>1950</v>
      </c>
      <c r="BH68" s="17">
        <v>0</v>
      </c>
      <c r="BI68" s="18">
        <v>4650</v>
      </c>
      <c r="BJ68" s="17">
        <v>0</v>
      </c>
      <c r="BK68" s="18">
        <v>300</v>
      </c>
      <c r="BL68" s="17">
        <v>300</v>
      </c>
      <c r="BM68" s="18">
        <v>0</v>
      </c>
      <c r="BN68" s="17">
        <v>0</v>
      </c>
      <c r="BO68" s="18">
        <v>0</v>
      </c>
      <c r="BP68" s="17">
        <v>30</v>
      </c>
      <c r="BQ68" s="18">
        <v>4050</v>
      </c>
      <c r="BR68" s="17">
        <v>0</v>
      </c>
      <c r="BS68" s="18">
        <v>0</v>
      </c>
      <c r="BT68" s="17">
        <v>450</v>
      </c>
      <c r="BU68" s="18">
        <v>0</v>
      </c>
      <c r="BV68" s="17">
        <v>0</v>
      </c>
      <c r="BW68" s="18">
        <v>0</v>
      </c>
      <c r="BX68" s="17">
        <v>0</v>
      </c>
      <c r="BY68" s="18">
        <v>0</v>
      </c>
      <c r="BZ68" s="17">
        <v>0</v>
      </c>
      <c r="CA68" s="18">
        <v>1650</v>
      </c>
      <c r="CB68" s="17">
        <v>0</v>
      </c>
      <c r="CC68" s="18">
        <v>0</v>
      </c>
      <c r="CD68" s="17">
        <v>0</v>
      </c>
      <c r="CE68" s="18">
        <v>0</v>
      </c>
      <c r="CF68" s="17">
        <v>0</v>
      </c>
      <c r="CG68" s="40">
        <v>0</v>
      </c>
      <c r="CH68" s="46">
        <f t="shared" si="0"/>
        <v>3870</v>
      </c>
      <c r="CI68" s="48">
        <f t="shared" si="1"/>
        <v>281550</v>
      </c>
      <c r="CJ68" s="21"/>
      <c r="CK68" s="24">
        <f t="shared" si="4"/>
        <v>3570</v>
      </c>
      <c r="CL68" s="25">
        <f t="shared" si="5"/>
        <v>25050</v>
      </c>
      <c r="CM68" s="21"/>
      <c r="CN68" s="22">
        <f t="shared" si="2"/>
        <v>300</v>
      </c>
      <c r="CO68" s="44">
        <f t="shared" si="3"/>
        <v>256500</v>
      </c>
    </row>
    <row r="69" spans="1:93" x14ac:dyDescent="0.25">
      <c r="A69" s="14">
        <v>38717</v>
      </c>
      <c r="B69" s="17">
        <v>0</v>
      </c>
      <c r="C69" s="18">
        <v>0</v>
      </c>
      <c r="D69" s="17">
        <v>0</v>
      </c>
      <c r="E69" s="18">
        <v>0</v>
      </c>
      <c r="F69" s="17">
        <v>0</v>
      </c>
      <c r="G69" s="18">
        <v>0</v>
      </c>
      <c r="H69" s="17">
        <v>0</v>
      </c>
      <c r="I69" s="18">
        <v>0</v>
      </c>
      <c r="J69" s="17">
        <v>0</v>
      </c>
      <c r="K69" s="18">
        <v>0</v>
      </c>
      <c r="L69" s="17">
        <v>0</v>
      </c>
      <c r="M69" s="18">
        <v>0</v>
      </c>
      <c r="N69" s="17">
        <v>0</v>
      </c>
      <c r="O69" s="18">
        <v>0</v>
      </c>
      <c r="P69" s="17">
        <v>62</v>
      </c>
      <c r="Q69" s="18">
        <v>71920</v>
      </c>
      <c r="R69" s="17">
        <v>0</v>
      </c>
      <c r="S69" s="18">
        <v>0</v>
      </c>
      <c r="T69" s="17">
        <v>465</v>
      </c>
      <c r="U69" s="18">
        <v>31465</v>
      </c>
      <c r="V69" s="17">
        <v>310</v>
      </c>
      <c r="W69" s="18">
        <v>32550</v>
      </c>
      <c r="X69" s="17">
        <v>31</v>
      </c>
      <c r="Y69" s="18">
        <v>29605</v>
      </c>
      <c r="Z69" s="17">
        <v>775</v>
      </c>
      <c r="AA69" s="18">
        <v>0</v>
      </c>
      <c r="AB69" s="17">
        <v>0</v>
      </c>
      <c r="AC69" s="18">
        <v>4030</v>
      </c>
      <c r="AD69" s="17">
        <v>0</v>
      </c>
      <c r="AE69" s="18">
        <v>17050</v>
      </c>
      <c r="AF69" s="17">
        <v>0</v>
      </c>
      <c r="AG69" s="18">
        <v>465</v>
      </c>
      <c r="AH69" s="17">
        <v>0</v>
      </c>
      <c r="AI69" s="18">
        <v>15810</v>
      </c>
      <c r="AJ69" s="17">
        <v>620</v>
      </c>
      <c r="AK69" s="18">
        <v>13020</v>
      </c>
      <c r="AL69" s="17">
        <v>0</v>
      </c>
      <c r="AM69" s="18">
        <v>6510</v>
      </c>
      <c r="AN69" s="17">
        <v>62</v>
      </c>
      <c r="AO69" s="18">
        <v>6355</v>
      </c>
      <c r="AP69" s="17">
        <v>155</v>
      </c>
      <c r="AQ69" s="18">
        <v>2790</v>
      </c>
      <c r="AR69" s="17">
        <v>31</v>
      </c>
      <c r="AS69" s="18">
        <v>8215</v>
      </c>
      <c r="AT69" s="17">
        <v>155</v>
      </c>
      <c r="AU69" s="18">
        <v>5425</v>
      </c>
      <c r="AV69" s="17">
        <v>0</v>
      </c>
      <c r="AW69" s="18">
        <v>4960</v>
      </c>
      <c r="AX69" s="17">
        <v>31</v>
      </c>
      <c r="AY69" s="18">
        <v>6820</v>
      </c>
      <c r="AZ69" s="17">
        <v>0</v>
      </c>
      <c r="BA69" s="18">
        <v>465</v>
      </c>
      <c r="BB69" s="17">
        <v>0</v>
      </c>
      <c r="BC69" s="18">
        <v>3565</v>
      </c>
      <c r="BD69" s="17">
        <v>0</v>
      </c>
      <c r="BE69" s="18">
        <v>2480</v>
      </c>
      <c r="BF69" s="17">
        <v>31</v>
      </c>
      <c r="BG69" s="18">
        <v>1860</v>
      </c>
      <c r="BH69" s="17">
        <v>0</v>
      </c>
      <c r="BI69" s="18">
        <v>4650</v>
      </c>
      <c r="BJ69" s="17">
        <v>0</v>
      </c>
      <c r="BK69" s="18">
        <v>310</v>
      </c>
      <c r="BL69" s="17">
        <v>310</v>
      </c>
      <c r="BM69" s="18">
        <v>0</v>
      </c>
      <c r="BN69" s="17">
        <v>0</v>
      </c>
      <c r="BO69" s="18">
        <v>0</v>
      </c>
      <c r="BP69" s="17">
        <v>31</v>
      </c>
      <c r="BQ69" s="18">
        <v>4030</v>
      </c>
      <c r="BR69" s="17">
        <v>0</v>
      </c>
      <c r="BS69" s="18">
        <v>0</v>
      </c>
      <c r="BT69" s="17">
        <v>465</v>
      </c>
      <c r="BU69" s="18">
        <v>0</v>
      </c>
      <c r="BV69" s="17">
        <v>0</v>
      </c>
      <c r="BW69" s="18">
        <v>0</v>
      </c>
      <c r="BX69" s="17">
        <v>0</v>
      </c>
      <c r="BY69" s="18">
        <v>0</v>
      </c>
      <c r="BZ69" s="17">
        <v>0</v>
      </c>
      <c r="CA69" s="18">
        <v>1705</v>
      </c>
      <c r="CB69" s="17">
        <v>0</v>
      </c>
      <c r="CC69" s="18">
        <v>0</v>
      </c>
      <c r="CD69" s="17">
        <v>0</v>
      </c>
      <c r="CE69" s="18">
        <v>0</v>
      </c>
      <c r="CF69" s="17">
        <v>0</v>
      </c>
      <c r="CG69" s="40">
        <v>0</v>
      </c>
      <c r="CH69" s="46">
        <f t="shared" si="0"/>
        <v>3534</v>
      </c>
      <c r="CI69" s="48">
        <f t="shared" si="1"/>
        <v>276055</v>
      </c>
      <c r="CJ69" s="21"/>
      <c r="CK69" s="24">
        <f t="shared" si="4"/>
        <v>3379</v>
      </c>
      <c r="CL69" s="25">
        <f t="shared" si="5"/>
        <v>24335</v>
      </c>
      <c r="CM69" s="21"/>
      <c r="CN69" s="22">
        <f t="shared" si="2"/>
        <v>155</v>
      </c>
      <c r="CO69" s="44">
        <f t="shared" si="3"/>
        <v>251720</v>
      </c>
    </row>
    <row r="70" spans="1:93" ht="13.8" thickBot="1" x14ac:dyDescent="0.3">
      <c r="A70" s="14">
        <v>38748</v>
      </c>
      <c r="B70" s="28">
        <v>0</v>
      </c>
      <c r="C70" s="29">
        <v>0</v>
      </c>
      <c r="D70" s="17">
        <v>0</v>
      </c>
      <c r="E70" s="18">
        <v>0</v>
      </c>
      <c r="F70" s="28">
        <v>0</v>
      </c>
      <c r="G70" s="29">
        <v>0</v>
      </c>
      <c r="H70" s="28">
        <v>0</v>
      </c>
      <c r="I70" s="29">
        <v>0</v>
      </c>
      <c r="J70" s="28">
        <v>0</v>
      </c>
      <c r="K70" s="29">
        <v>0</v>
      </c>
      <c r="L70" s="28">
        <v>0</v>
      </c>
      <c r="M70" s="29">
        <v>0</v>
      </c>
      <c r="N70" s="28">
        <v>0</v>
      </c>
      <c r="O70" s="29">
        <v>0</v>
      </c>
      <c r="P70" s="17">
        <v>62</v>
      </c>
      <c r="Q70" s="18">
        <v>70835</v>
      </c>
      <c r="R70" s="17">
        <v>0</v>
      </c>
      <c r="S70" s="18">
        <v>0</v>
      </c>
      <c r="T70" s="17">
        <v>465</v>
      </c>
      <c r="U70" s="18">
        <v>31000</v>
      </c>
      <c r="V70" s="17">
        <v>310</v>
      </c>
      <c r="W70" s="18">
        <v>32085</v>
      </c>
      <c r="X70" s="17">
        <v>31</v>
      </c>
      <c r="Y70" s="18">
        <v>29140</v>
      </c>
      <c r="Z70" s="17">
        <v>775</v>
      </c>
      <c r="AA70" s="18">
        <v>0</v>
      </c>
      <c r="AB70" s="17">
        <v>0</v>
      </c>
      <c r="AC70" s="18">
        <v>3875</v>
      </c>
      <c r="AD70" s="17">
        <v>0</v>
      </c>
      <c r="AE70" s="18">
        <v>16585</v>
      </c>
      <c r="AF70" s="17">
        <v>0</v>
      </c>
      <c r="AG70" s="18">
        <v>465</v>
      </c>
      <c r="AH70" s="17">
        <v>0</v>
      </c>
      <c r="AI70" s="18">
        <v>15345</v>
      </c>
      <c r="AJ70" s="17">
        <v>620</v>
      </c>
      <c r="AK70" s="18">
        <v>12865</v>
      </c>
      <c r="AL70" s="17">
        <v>0</v>
      </c>
      <c r="AM70" s="18">
        <v>6355</v>
      </c>
      <c r="AN70" s="17">
        <v>62</v>
      </c>
      <c r="AO70" s="18">
        <v>6200</v>
      </c>
      <c r="AP70" s="17">
        <v>155</v>
      </c>
      <c r="AQ70" s="18">
        <v>2790</v>
      </c>
      <c r="AR70" s="17">
        <v>31</v>
      </c>
      <c r="AS70" s="18">
        <v>8060</v>
      </c>
      <c r="AT70" s="17">
        <v>155</v>
      </c>
      <c r="AU70" s="18">
        <v>5270</v>
      </c>
      <c r="AV70" s="17">
        <v>0</v>
      </c>
      <c r="AW70" s="18">
        <v>4805</v>
      </c>
      <c r="AX70" s="17">
        <v>31</v>
      </c>
      <c r="AY70" s="18">
        <v>6665</v>
      </c>
      <c r="AZ70" s="17">
        <v>0</v>
      </c>
      <c r="BA70" s="18">
        <v>465</v>
      </c>
      <c r="BB70" s="17">
        <v>0</v>
      </c>
      <c r="BC70" s="18">
        <v>3565</v>
      </c>
      <c r="BD70" s="17">
        <v>0</v>
      </c>
      <c r="BE70" s="18">
        <v>2325</v>
      </c>
      <c r="BF70" s="17">
        <v>31</v>
      </c>
      <c r="BG70" s="18">
        <v>1860</v>
      </c>
      <c r="BH70" s="17">
        <v>0</v>
      </c>
      <c r="BI70" s="18">
        <v>4495</v>
      </c>
      <c r="BJ70" s="17">
        <v>0</v>
      </c>
      <c r="BK70" s="18">
        <v>310</v>
      </c>
      <c r="BL70" s="17">
        <v>310</v>
      </c>
      <c r="BM70" s="18">
        <v>0</v>
      </c>
      <c r="BN70" s="17">
        <v>0</v>
      </c>
      <c r="BO70" s="18">
        <v>0</v>
      </c>
      <c r="BP70" s="17">
        <v>0</v>
      </c>
      <c r="BQ70" s="18">
        <v>3875</v>
      </c>
      <c r="BR70" s="17">
        <v>0</v>
      </c>
      <c r="BS70" s="18">
        <v>0</v>
      </c>
      <c r="BT70" s="17">
        <v>465</v>
      </c>
      <c r="BU70" s="18">
        <v>0</v>
      </c>
      <c r="BV70" s="17">
        <v>0</v>
      </c>
      <c r="BW70" s="18">
        <v>0</v>
      </c>
      <c r="BX70" s="17">
        <v>0</v>
      </c>
      <c r="BY70" s="18">
        <v>0</v>
      </c>
      <c r="BZ70" s="17">
        <v>0</v>
      </c>
      <c r="CA70" s="18">
        <v>1705</v>
      </c>
      <c r="CB70" s="17">
        <v>0</v>
      </c>
      <c r="CC70" s="18">
        <v>0</v>
      </c>
      <c r="CD70" s="17">
        <v>0</v>
      </c>
      <c r="CE70" s="18">
        <v>0</v>
      </c>
      <c r="CF70" s="17">
        <v>0</v>
      </c>
      <c r="CG70" s="40">
        <v>0</v>
      </c>
      <c r="CH70" s="47">
        <f t="shared" si="0"/>
        <v>3503</v>
      </c>
      <c r="CI70" s="49">
        <f t="shared" si="1"/>
        <v>270940</v>
      </c>
      <c r="CJ70" s="21"/>
      <c r="CK70" s="41">
        <f t="shared" si="4"/>
        <v>3348</v>
      </c>
      <c r="CL70" s="42">
        <f t="shared" si="5"/>
        <v>23715</v>
      </c>
      <c r="CM70" s="21"/>
      <c r="CN70" s="30">
        <f t="shared" si="2"/>
        <v>155</v>
      </c>
      <c r="CO70" s="45">
        <f t="shared" si="3"/>
        <v>247225</v>
      </c>
    </row>
    <row r="71" spans="1:93" ht="13.8" x14ac:dyDescent="0.3">
      <c r="A71" s="31" t="s">
        <v>45</v>
      </c>
      <c r="B71" s="32">
        <v>0</v>
      </c>
      <c r="C71" s="33">
        <v>567265</v>
      </c>
      <c r="D71" s="34">
        <v>0</v>
      </c>
      <c r="E71" s="35">
        <v>14160</v>
      </c>
      <c r="F71" s="32">
        <v>0</v>
      </c>
      <c r="G71" s="33">
        <v>770580</v>
      </c>
      <c r="H71" s="34">
        <v>0</v>
      </c>
      <c r="I71" s="35">
        <v>370280</v>
      </c>
      <c r="J71" s="32">
        <v>0</v>
      </c>
      <c r="K71" s="33">
        <v>1388340</v>
      </c>
      <c r="L71" s="34">
        <v>0</v>
      </c>
      <c r="M71" s="35">
        <v>887940</v>
      </c>
      <c r="N71" s="32">
        <v>0</v>
      </c>
      <c r="O71" s="33">
        <v>1460280</v>
      </c>
      <c r="P71" s="34">
        <v>3985</v>
      </c>
      <c r="Q71" s="35">
        <v>6875510</v>
      </c>
      <c r="R71" s="34">
        <v>0</v>
      </c>
      <c r="S71" s="35">
        <v>2637675</v>
      </c>
      <c r="T71" s="34">
        <v>42820</v>
      </c>
      <c r="U71" s="35">
        <v>2984155</v>
      </c>
      <c r="V71" s="34">
        <v>27050</v>
      </c>
      <c r="W71" s="35">
        <v>2860560</v>
      </c>
      <c r="X71" s="34">
        <v>2343</v>
      </c>
      <c r="Y71" s="35">
        <v>2964300</v>
      </c>
      <c r="Z71" s="34">
        <v>420680</v>
      </c>
      <c r="AA71" s="35">
        <v>35250</v>
      </c>
      <c r="AB71" s="34">
        <v>5639</v>
      </c>
      <c r="AC71" s="35">
        <v>1894235</v>
      </c>
      <c r="AD71" s="34">
        <v>0</v>
      </c>
      <c r="AE71" s="35">
        <v>1826175</v>
      </c>
      <c r="AF71" s="34">
        <v>969</v>
      </c>
      <c r="AG71" s="35">
        <v>1623310</v>
      </c>
      <c r="AH71" s="34">
        <v>0</v>
      </c>
      <c r="AI71" s="35">
        <v>1785810</v>
      </c>
      <c r="AJ71" s="34">
        <v>55145</v>
      </c>
      <c r="AK71" s="35">
        <v>1237000</v>
      </c>
      <c r="AL71" s="34">
        <v>0</v>
      </c>
      <c r="AM71" s="35">
        <v>1288045</v>
      </c>
      <c r="AN71" s="34">
        <v>21163</v>
      </c>
      <c r="AO71" s="35">
        <v>1067360</v>
      </c>
      <c r="AP71" s="34">
        <v>97305</v>
      </c>
      <c r="AQ71" s="35">
        <v>508435</v>
      </c>
      <c r="AR71" s="34">
        <v>2038</v>
      </c>
      <c r="AS71" s="35">
        <v>901165</v>
      </c>
      <c r="AT71" s="34">
        <v>14415</v>
      </c>
      <c r="AU71" s="35">
        <v>684850</v>
      </c>
      <c r="AV71" s="34">
        <v>0</v>
      </c>
      <c r="AW71" s="35">
        <v>788310</v>
      </c>
      <c r="AX71" s="34">
        <v>1854</v>
      </c>
      <c r="AY71" s="35">
        <v>753520</v>
      </c>
      <c r="AZ71" s="34">
        <v>0</v>
      </c>
      <c r="BA71" s="35">
        <v>465770</v>
      </c>
      <c r="BB71" s="34">
        <v>0</v>
      </c>
      <c r="BC71" s="35">
        <v>493025</v>
      </c>
      <c r="BD71" s="34">
        <v>0</v>
      </c>
      <c r="BE71" s="35">
        <v>450745</v>
      </c>
      <c r="BF71" s="34">
        <v>2461</v>
      </c>
      <c r="BG71" s="35">
        <v>379225</v>
      </c>
      <c r="BH71" s="34">
        <v>0</v>
      </c>
      <c r="BI71" s="35">
        <v>429190</v>
      </c>
      <c r="BJ71" s="34">
        <v>0</v>
      </c>
      <c r="BK71" s="35">
        <v>255495</v>
      </c>
      <c r="BL71" s="34">
        <v>50700</v>
      </c>
      <c r="BM71" s="35">
        <v>31175</v>
      </c>
      <c r="BN71" s="34">
        <v>0</v>
      </c>
      <c r="BO71" s="35">
        <v>70030</v>
      </c>
      <c r="BP71" s="34">
        <v>1795</v>
      </c>
      <c r="BQ71" s="35">
        <v>365230</v>
      </c>
      <c r="BR71" s="34">
        <v>0</v>
      </c>
      <c r="BS71" s="35">
        <v>0</v>
      </c>
      <c r="BT71" s="34">
        <v>46635</v>
      </c>
      <c r="BU71" s="35">
        <v>0</v>
      </c>
      <c r="BV71" s="34">
        <v>0</v>
      </c>
      <c r="BW71" s="35">
        <v>0</v>
      </c>
      <c r="BX71" s="34">
        <v>0</v>
      </c>
      <c r="BY71" s="35">
        <v>0</v>
      </c>
      <c r="BZ71" s="34">
        <v>0</v>
      </c>
      <c r="CA71" s="35">
        <v>57995</v>
      </c>
      <c r="CB71" s="34">
        <v>0</v>
      </c>
      <c r="CC71" s="35">
        <v>0</v>
      </c>
      <c r="CD71" s="34">
        <v>0</v>
      </c>
      <c r="CE71" s="35">
        <v>0</v>
      </c>
      <c r="CF71" s="34">
        <v>0</v>
      </c>
      <c r="CG71" s="35">
        <v>0</v>
      </c>
      <c r="CH71" s="32">
        <f>SUM(CH11:CH70)</f>
        <v>796997</v>
      </c>
      <c r="CI71" s="32">
        <f>SUM(CI11:CI70)</f>
        <v>41172390</v>
      </c>
      <c r="CJ71" s="36"/>
      <c r="CK71" s="32">
        <f>SUM(CK11:CK70)</f>
        <v>699692</v>
      </c>
      <c r="CL71" s="32">
        <f>SUM(CL11:CL70)</f>
        <v>8406390</v>
      </c>
      <c r="CM71" s="36"/>
      <c r="CN71" s="34">
        <v>97305</v>
      </c>
      <c r="CO71" s="35">
        <v>32766000</v>
      </c>
    </row>
    <row r="72" spans="1:93" x14ac:dyDescent="0.25">
      <c r="A72" s="37"/>
    </row>
    <row r="73" spans="1:93" x14ac:dyDescent="0.25">
      <c r="A73" s="37"/>
      <c r="CK73" s="38">
        <v>0.87791045637561993</v>
      </c>
      <c r="CL73" s="38">
        <v>0.20417541949835799</v>
      </c>
    </row>
    <row r="74" spans="1:93" x14ac:dyDescent="0.25">
      <c r="A74" s="37"/>
    </row>
    <row r="75" spans="1:93" x14ac:dyDescent="0.25">
      <c r="A75" s="37"/>
      <c r="CH75" t="s">
        <v>54</v>
      </c>
      <c r="CK75" s="39">
        <v>0.27428384833547503</v>
      </c>
    </row>
    <row r="76" spans="1:93" x14ac:dyDescent="0.25">
      <c r="A76" s="37"/>
    </row>
    <row r="77" spans="1:93" x14ac:dyDescent="0.25">
      <c r="A77" s="37"/>
    </row>
    <row r="78" spans="1:93" x14ac:dyDescent="0.25">
      <c r="A78" s="37"/>
    </row>
    <row r="79" spans="1:93" x14ac:dyDescent="0.25">
      <c r="A79" s="37"/>
    </row>
    <row r="80" spans="1:93" x14ac:dyDescent="0.25">
      <c r="A80" s="37"/>
    </row>
    <row r="81" spans="1:1" x14ac:dyDescent="0.25">
      <c r="A81" s="37"/>
    </row>
    <row r="82" spans="1:1" x14ac:dyDescent="0.25">
      <c r="A82" s="37"/>
    </row>
    <row r="83" spans="1:1" x14ac:dyDescent="0.25">
      <c r="A83" s="37"/>
    </row>
    <row r="84" spans="1:1" x14ac:dyDescent="0.25">
      <c r="A84" s="37"/>
    </row>
    <row r="85" spans="1:1" x14ac:dyDescent="0.25">
      <c r="A85" s="37"/>
    </row>
    <row r="86" spans="1:1" x14ac:dyDescent="0.25">
      <c r="A86" s="37"/>
    </row>
    <row r="87" spans="1:1" x14ac:dyDescent="0.25">
      <c r="A87" s="37"/>
    </row>
    <row r="88" spans="1:1" x14ac:dyDescent="0.25">
      <c r="A88" s="37"/>
    </row>
    <row r="89" spans="1:1" x14ac:dyDescent="0.25">
      <c r="A89" s="37"/>
    </row>
    <row r="90" spans="1:1" x14ac:dyDescent="0.25">
      <c r="A90" s="37"/>
    </row>
    <row r="91" spans="1:1" x14ac:dyDescent="0.25">
      <c r="A91" s="37"/>
    </row>
    <row r="92" spans="1:1" x14ac:dyDescent="0.25">
      <c r="A92" s="37"/>
    </row>
    <row r="93" spans="1:1" x14ac:dyDescent="0.25">
      <c r="A93" s="37"/>
    </row>
    <row r="94" spans="1:1" x14ac:dyDescent="0.25">
      <c r="A94" s="37"/>
    </row>
    <row r="95" spans="1:1" x14ac:dyDescent="0.25">
      <c r="A95" s="37"/>
    </row>
    <row r="96" spans="1:1" x14ac:dyDescent="0.25">
      <c r="A96" s="37"/>
    </row>
    <row r="97" spans="1:1" x14ac:dyDescent="0.25">
      <c r="A97" s="37"/>
    </row>
    <row r="98" spans="1:1" x14ac:dyDescent="0.25">
      <c r="A98" s="37"/>
    </row>
    <row r="99" spans="1:1" x14ac:dyDescent="0.25">
      <c r="A99" s="37"/>
    </row>
    <row r="100" spans="1:1" x14ac:dyDescent="0.25">
      <c r="A100" s="37"/>
    </row>
    <row r="101" spans="1:1" x14ac:dyDescent="0.25">
      <c r="A101" s="37"/>
    </row>
    <row r="102" spans="1:1" x14ac:dyDescent="0.25">
      <c r="A102" s="37"/>
    </row>
    <row r="103" spans="1:1" x14ac:dyDescent="0.25">
      <c r="A103" s="37"/>
    </row>
    <row r="104" spans="1:1" x14ac:dyDescent="0.25">
      <c r="A104" s="37"/>
    </row>
    <row r="105" spans="1:1" x14ac:dyDescent="0.25">
      <c r="A105" s="37"/>
    </row>
    <row r="106" spans="1:1" x14ac:dyDescent="0.25">
      <c r="A106" s="37"/>
    </row>
    <row r="107" spans="1:1" x14ac:dyDescent="0.25">
      <c r="A107" s="37"/>
    </row>
    <row r="108" spans="1:1" x14ac:dyDescent="0.25">
      <c r="A108" s="37"/>
    </row>
    <row r="109" spans="1:1" x14ac:dyDescent="0.25">
      <c r="A109" s="37"/>
    </row>
    <row r="110" spans="1:1" x14ac:dyDescent="0.25">
      <c r="A110" s="37"/>
    </row>
    <row r="111" spans="1:1" x14ac:dyDescent="0.25">
      <c r="A111" s="37"/>
    </row>
    <row r="112" spans="1:1" x14ac:dyDescent="0.25">
      <c r="A112" s="37"/>
    </row>
    <row r="113" spans="1:1" x14ac:dyDescent="0.25">
      <c r="A113" s="37"/>
    </row>
    <row r="114" spans="1:1" x14ac:dyDescent="0.25">
      <c r="A114" s="37"/>
    </row>
    <row r="115" spans="1:1" x14ac:dyDescent="0.25">
      <c r="A115" s="37"/>
    </row>
    <row r="116" spans="1:1" x14ac:dyDescent="0.25">
      <c r="A116" s="37"/>
    </row>
    <row r="117" spans="1:1" x14ac:dyDescent="0.25">
      <c r="A117" s="37"/>
    </row>
    <row r="118" spans="1:1" x14ac:dyDescent="0.25">
      <c r="A118" s="37"/>
    </row>
    <row r="119" spans="1:1" x14ac:dyDescent="0.25">
      <c r="A119" s="37"/>
    </row>
    <row r="120" spans="1:1" x14ac:dyDescent="0.25">
      <c r="A120" s="37"/>
    </row>
    <row r="121" spans="1:1" x14ac:dyDescent="0.25">
      <c r="A121" s="37"/>
    </row>
    <row r="122" spans="1:1" x14ac:dyDescent="0.25">
      <c r="A122" s="37"/>
    </row>
    <row r="123" spans="1:1" x14ac:dyDescent="0.25">
      <c r="A123" s="37"/>
    </row>
    <row r="124" spans="1:1" x14ac:dyDescent="0.25">
      <c r="A124" s="37"/>
    </row>
    <row r="125" spans="1:1" x14ac:dyDescent="0.25">
      <c r="A125" s="37"/>
    </row>
    <row r="126" spans="1:1" x14ac:dyDescent="0.25">
      <c r="A126" s="37"/>
    </row>
    <row r="127" spans="1:1" x14ac:dyDescent="0.25">
      <c r="A127" s="37"/>
    </row>
    <row r="128" spans="1:1" x14ac:dyDescent="0.25">
      <c r="A128" s="37"/>
    </row>
    <row r="129" spans="1:1" x14ac:dyDescent="0.25">
      <c r="A129" s="37"/>
    </row>
    <row r="130" spans="1:1" x14ac:dyDescent="0.25">
      <c r="A130" s="37"/>
    </row>
    <row r="131" spans="1:1" x14ac:dyDescent="0.25">
      <c r="A131" s="37"/>
    </row>
    <row r="132" spans="1:1" x14ac:dyDescent="0.25">
      <c r="A132" s="37"/>
    </row>
    <row r="133" spans="1:1" x14ac:dyDescent="0.25">
      <c r="A133" s="37"/>
    </row>
    <row r="134" spans="1:1" x14ac:dyDescent="0.25">
      <c r="A134" s="37"/>
    </row>
    <row r="135" spans="1:1" x14ac:dyDescent="0.25">
      <c r="A135" s="37"/>
    </row>
    <row r="136" spans="1:1" x14ac:dyDescent="0.25">
      <c r="A136" s="37"/>
    </row>
    <row r="137" spans="1:1" x14ac:dyDescent="0.25">
      <c r="A137" s="37"/>
    </row>
    <row r="138" spans="1:1" x14ac:dyDescent="0.25">
      <c r="A138" s="37"/>
    </row>
    <row r="139" spans="1:1" x14ac:dyDescent="0.25">
      <c r="A139" s="37"/>
    </row>
    <row r="140" spans="1:1" x14ac:dyDescent="0.25">
      <c r="A140" s="37"/>
    </row>
    <row r="141" spans="1:1" x14ac:dyDescent="0.25">
      <c r="A141" s="37"/>
    </row>
    <row r="142" spans="1:1" x14ac:dyDescent="0.25">
      <c r="A142" s="37"/>
    </row>
    <row r="143" spans="1:1" x14ac:dyDescent="0.25">
      <c r="A143" s="37"/>
    </row>
    <row r="144" spans="1:1" x14ac:dyDescent="0.25">
      <c r="A144" s="37"/>
    </row>
    <row r="145" spans="1:1" x14ac:dyDescent="0.25">
      <c r="A145" s="37"/>
    </row>
    <row r="146" spans="1:1" x14ac:dyDescent="0.25">
      <c r="A146" s="37"/>
    </row>
    <row r="147" spans="1:1" x14ac:dyDescent="0.25">
      <c r="A147" s="37"/>
    </row>
    <row r="148" spans="1:1" x14ac:dyDescent="0.25">
      <c r="A148" s="37"/>
    </row>
    <row r="149" spans="1:1" x14ac:dyDescent="0.25">
      <c r="A149" s="37"/>
    </row>
    <row r="150" spans="1:1" x14ac:dyDescent="0.25">
      <c r="A150" s="37"/>
    </row>
    <row r="151" spans="1:1" x14ac:dyDescent="0.25">
      <c r="A151" s="37"/>
    </row>
    <row r="152" spans="1:1" x14ac:dyDescent="0.25">
      <c r="A152" s="37"/>
    </row>
    <row r="153" spans="1:1" x14ac:dyDescent="0.25">
      <c r="A153" s="37"/>
    </row>
    <row r="154" spans="1:1" x14ac:dyDescent="0.25">
      <c r="A154" s="37"/>
    </row>
    <row r="155" spans="1:1" x14ac:dyDescent="0.25">
      <c r="A155" s="37"/>
    </row>
    <row r="156" spans="1:1" x14ac:dyDescent="0.25">
      <c r="A156" s="37"/>
    </row>
  </sheetData>
  <mergeCells count="45">
    <mergeCell ref="B8:C8"/>
    <mergeCell ref="D8:E8"/>
    <mergeCell ref="F8:G8"/>
    <mergeCell ref="H8:I8"/>
    <mergeCell ref="R8:S8"/>
    <mergeCell ref="T8:U8"/>
    <mergeCell ref="V8:W8"/>
    <mergeCell ref="X8:Y8"/>
    <mergeCell ref="J8:K8"/>
    <mergeCell ref="L8:M8"/>
    <mergeCell ref="N8:O8"/>
    <mergeCell ref="P8:Q8"/>
    <mergeCell ref="AH8:AI8"/>
    <mergeCell ref="AJ8:AK8"/>
    <mergeCell ref="AL8:AM8"/>
    <mergeCell ref="AN8:AO8"/>
    <mergeCell ref="Z8:AA8"/>
    <mergeCell ref="AB8:AC8"/>
    <mergeCell ref="AD8:AE8"/>
    <mergeCell ref="AF8:AG8"/>
    <mergeCell ref="AX8:AY8"/>
    <mergeCell ref="AZ8:BA8"/>
    <mergeCell ref="BB8:BC8"/>
    <mergeCell ref="BD8:BE8"/>
    <mergeCell ref="AP8:AQ8"/>
    <mergeCell ref="AR8:AS8"/>
    <mergeCell ref="AT8:AU8"/>
    <mergeCell ref="AV8:AW8"/>
    <mergeCell ref="BN8:BO8"/>
    <mergeCell ref="BP8:BQ8"/>
    <mergeCell ref="BR8:BS8"/>
    <mergeCell ref="BT8:BU8"/>
    <mergeCell ref="BF8:BG8"/>
    <mergeCell ref="BH8:BI8"/>
    <mergeCell ref="BJ8:BK8"/>
    <mergeCell ref="BL8:BM8"/>
    <mergeCell ref="CN8:CO8"/>
    <mergeCell ref="CD8:CE8"/>
    <mergeCell ref="CF8:CG8"/>
    <mergeCell ref="CH8:CI8"/>
    <mergeCell ref="CK8:CL8"/>
    <mergeCell ref="BV8:BW8"/>
    <mergeCell ref="BX8:BY8"/>
    <mergeCell ref="BZ8:CA8"/>
    <mergeCell ref="CB8:CC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BP157"/>
  <sheetViews>
    <sheetView zoomScaleNormal="100" workbookViewId="0">
      <selection activeCell="B20" sqref="B20"/>
    </sheetView>
  </sheetViews>
  <sheetFormatPr defaultColWidth="8" defaultRowHeight="13.2" x14ac:dyDescent="0.25"/>
  <cols>
    <col min="1" max="1" width="21.109375" style="61" customWidth="1"/>
    <col min="2" max="2" width="9.5546875" style="61" customWidth="1"/>
    <col min="3" max="3" width="12.44140625" style="61" customWidth="1"/>
    <col min="4" max="4" width="1.33203125" style="61" customWidth="1"/>
    <col min="5" max="5" width="12.44140625" style="61" bestFit="1" customWidth="1"/>
    <col min="6" max="6" width="4.44140625" style="61" customWidth="1"/>
    <col min="7" max="7" width="20.44140625" style="61" customWidth="1"/>
    <col min="8" max="8" width="5.44140625" style="61" customWidth="1"/>
    <col min="9" max="9" width="19" style="61" customWidth="1"/>
    <col min="10" max="10" width="12" style="61" customWidth="1"/>
    <col min="11" max="11" width="12.44140625" style="61" bestFit="1" customWidth="1"/>
    <col min="12" max="12" width="11" style="61" customWidth="1"/>
    <col min="13" max="13" width="12.44140625" style="61" customWidth="1"/>
    <col min="14" max="14" width="5.88671875" style="62" customWidth="1"/>
    <col min="15" max="15" width="12.44140625" style="61" bestFit="1" customWidth="1"/>
    <col min="16" max="16" width="1.33203125" style="61" customWidth="1"/>
    <col min="17" max="17" width="12.44140625" style="61" bestFit="1" customWidth="1"/>
    <col min="18" max="18" width="2.6640625" style="61" customWidth="1"/>
    <col min="19" max="19" width="12.44140625" style="61" bestFit="1" customWidth="1"/>
    <col min="20" max="20" width="8.6640625" style="61" bestFit="1" customWidth="1"/>
    <col min="21" max="21" width="53.44140625" style="61" customWidth="1"/>
    <col min="22" max="22" width="2" style="61" customWidth="1"/>
    <col min="23" max="23" width="23.6640625" style="61" customWidth="1"/>
    <col min="24" max="24" width="0.88671875" style="61" customWidth="1"/>
    <col min="25" max="25" width="12.44140625" style="61" bestFit="1" customWidth="1"/>
    <col min="26" max="26" width="0.6640625" style="61" customWidth="1"/>
    <col min="27" max="27" width="12.44140625" style="61" bestFit="1" customWidth="1"/>
    <col min="28" max="28" width="0.88671875" style="61" customWidth="1"/>
    <col min="29" max="29" width="12.44140625" style="61" bestFit="1" customWidth="1"/>
    <col min="30" max="30" width="4.109375" style="61" customWidth="1"/>
    <col min="31" max="31" width="15.44140625" style="61" customWidth="1"/>
    <col min="32" max="32" width="14.44140625" style="61" customWidth="1"/>
    <col min="33" max="33" width="12.44140625" style="61" bestFit="1" customWidth="1"/>
    <col min="34" max="34" width="8.6640625" style="61" customWidth="1"/>
    <col min="35" max="35" width="14" style="61" customWidth="1"/>
    <col min="36" max="36" width="2.33203125" style="61" customWidth="1"/>
    <col min="37" max="37" width="12.44140625" style="61" bestFit="1" customWidth="1"/>
    <col min="38" max="38" width="5.44140625" style="61" customWidth="1"/>
    <col min="39" max="39" width="12.44140625" style="61" bestFit="1" customWidth="1"/>
    <col min="40" max="40" width="1.88671875" style="61" customWidth="1"/>
    <col min="41" max="41" width="12.44140625" style="61" bestFit="1" customWidth="1"/>
    <col min="42" max="42" width="10.6640625" style="61" customWidth="1"/>
    <col min="43" max="43" width="12.44140625" style="61" bestFit="1" customWidth="1"/>
    <col min="44" max="44" width="7" style="61" customWidth="1"/>
    <col min="45" max="45" width="14.6640625" style="61" customWidth="1"/>
    <col min="46" max="46" width="11" style="61" customWidth="1"/>
    <col min="47" max="47" width="12.44140625" style="61" customWidth="1"/>
    <col min="48" max="48" width="14.33203125" style="61" customWidth="1"/>
    <col min="49" max="49" width="17.88671875" style="61" customWidth="1"/>
    <col min="50" max="50" width="18" style="61" customWidth="1"/>
    <col min="51" max="51" width="12.44140625" style="61" bestFit="1" customWidth="1"/>
    <col min="52" max="52" width="11.5546875" style="61" customWidth="1"/>
    <col min="53" max="53" width="12.44140625" style="61" bestFit="1" customWidth="1"/>
    <col min="54" max="54" width="2.109375" style="61" customWidth="1"/>
    <col min="55" max="55" width="12.44140625" style="61" bestFit="1" customWidth="1"/>
    <col min="56" max="56" width="2" style="61" customWidth="1"/>
    <col min="57" max="57" width="12.44140625" style="61" bestFit="1" customWidth="1"/>
    <col min="58" max="58" width="4.6640625" style="61" customWidth="1"/>
    <col min="59" max="59" width="27.44140625" style="61" customWidth="1"/>
    <col min="60" max="62" width="8" style="61" customWidth="1"/>
    <col min="63" max="63" width="4.6640625" style="61" customWidth="1"/>
    <col min="64" max="64" width="23.5546875" style="61" customWidth="1"/>
    <col min="65" max="65" width="6" style="61" customWidth="1"/>
    <col min="66" max="66" width="17.88671875" style="61" customWidth="1"/>
    <col min="67" max="67" width="13" style="61" customWidth="1"/>
    <col min="68" max="68" width="15.33203125" style="61" customWidth="1"/>
    <col min="69" max="16384" width="8" style="61"/>
  </cols>
  <sheetData>
    <row r="4" spans="1:68" ht="18" x14ac:dyDescent="0.35">
      <c r="A4" s="60" t="s">
        <v>92</v>
      </c>
      <c r="F4" s="61">
        <v>90</v>
      </c>
      <c r="H4" s="61">
        <v>90</v>
      </c>
      <c r="J4" s="61" t="s">
        <v>93</v>
      </c>
      <c r="L4" s="61" t="s">
        <v>94</v>
      </c>
      <c r="T4" s="63">
        <v>1</v>
      </c>
      <c r="U4" s="61" t="s">
        <v>95</v>
      </c>
      <c r="AD4" s="61">
        <v>90</v>
      </c>
      <c r="AV4" s="64"/>
      <c r="AX4" s="64"/>
    </row>
    <row r="5" spans="1:68" ht="18" x14ac:dyDescent="0.35">
      <c r="A5" s="60" t="s">
        <v>96</v>
      </c>
      <c r="F5" s="64">
        <v>0.9</v>
      </c>
      <c r="G5" s="61" t="s">
        <v>97</v>
      </c>
      <c r="H5" s="64">
        <v>0.9</v>
      </c>
      <c r="I5" s="61" t="s">
        <v>97</v>
      </c>
      <c r="J5" s="65">
        <v>0.5</v>
      </c>
      <c r="L5" s="66">
        <v>0.5</v>
      </c>
      <c r="T5" s="61">
        <v>95</v>
      </c>
      <c r="AD5" s="64">
        <v>0.9</v>
      </c>
      <c r="AE5" s="61" t="s">
        <v>97</v>
      </c>
      <c r="AH5" s="61" t="s">
        <v>98</v>
      </c>
      <c r="BK5" s="61">
        <v>95</v>
      </c>
    </row>
    <row r="6" spans="1:68" x14ac:dyDescent="0.25">
      <c r="B6" s="67"/>
      <c r="C6" s="67"/>
      <c r="D6" s="67"/>
      <c r="E6" s="67"/>
      <c r="F6" s="68" t="s">
        <v>99</v>
      </c>
      <c r="G6" s="67"/>
      <c r="H6" s="68" t="s">
        <v>100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3">
        <v>0.95</v>
      </c>
      <c r="U6" s="61" t="s">
        <v>101</v>
      </c>
      <c r="V6" s="67"/>
      <c r="W6" s="67"/>
      <c r="X6" s="67"/>
      <c r="Y6" s="67"/>
      <c r="Z6" s="67"/>
      <c r="AA6" s="67"/>
      <c r="AB6" s="67"/>
      <c r="AC6" s="67"/>
      <c r="AD6" s="68" t="s">
        <v>99</v>
      </c>
      <c r="AE6" s="67"/>
      <c r="AF6" s="67"/>
      <c r="AG6" s="67"/>
      <c r="AH6" s="69">
        <v>0</v>
      </c>
      <c r="AI6" s="67"/>
      <c r="AJ6" s="67"/>
      <c r="AK6" s="67"/>
      <c r="AL6" s="67"/>
      <c r="AM6" s="67"/>
      <c r="AN6" s="67"/>
      <c r="AO6" s="67"/>
      <c r="AP6" s="67"/>
      <c r="AQ6" s="67"/>
      <c r="AR6" s="64"/>
      <c r="AT6" s="64"/>
      <c r="AV6" s="64"/>
      <c r="AX6" s="64"/>
      <c r="AZ6" s="64"/>
      <c r="BK6" s="63">
        <v>0.95</v>
      </c>
      <c r="BL6" s="61" t="s">
        <v>102</v>
      </c>
    </row>
    <row r="7" spans="1:68" x14ac:dyDescent="0.25">
      <c r="S7" s="61">
        <v>93</v>
      </c>
      <c r="T7" s="63">
        <v>0.93</v>
      </c>
      <c r="U7" s="61" t="s">
        <v>103</v>
      </c>
    </row>
    <row r="8" spans="1:68" s="71" customFormat="1" x14ac:dyDescent="0.25">
      <c r="A8" s="70" t="s">
        <v>104</v>
      </c>
      <c r="B8" s="140" t="s">
        <v>56</v>
      </c>
      <c r="C8" s="141"/>
      <c r="D8" s="140" t="s">
        <v>57</v>
      </c>
      <c r="E8" s="141"/>
      <c r="F8" s="140" t="s">
        <v>58</v>
      </c>
      <c r="G8" s="141"/>
      <c r="H8" s="140" t="s">
        <v>59</v>
      </c>
      <c r="I8" s="141"/>
      <c r="J8" s="140" t="s">
        <v>60</v>
      </c>
      <c r="K8" s="141"/>
      <c r="L8" s="140" t="s">
        <v>61</v>
      </c>
      <c r="M8" s="141"/>
      <c r="N8" s="140" t="s">
        <v>62</v>
      </c>
      <c r="O8" s="141"/>
      <c r="P8" s="140" t="s">
        <v>63</v>
      </c>
      <c r="Q8" s="141"/>
      <c r="R8" s="140" t="s">
        <v>64</v>
      </c>
      <c r="S8" s="141"/>
      <c r="T8" s="140" t="s">
        <v>65</v>
      </c>
      <c r="U8" s="141"/>
      <c r="V8" s="142" t="s">
        <v>66</v>
      </c>
      <c r="W8" s="143"/>
      <c r="X8" s="142" t="s">
        <v>67</v>
      </c>
      <c r="Y8" s="143"/>
      <c r="Z8" s="142" t="s">
        <v>68</v>
      </c>
      <c r="AA8" s="143"/>
      <c r="AB8" s="140" t="s">
        <v>69</v>
      </c>
      <c r="AC8" s="141"/>
      <c r="AD8" s="140" t="s">
        <v>70</v>
      </c>
      <c r="AE8" s="141"/>
      <c r="AF8" s="140" t="s">
        <v>71</v>
      </c>
      <c r="AG8" s="141"/>
      <c r="AH8" s="140" t="s">
        <v>72</v>
      </c>
      <c r="AI8" s="141"/>
      <c r="AJ8" s="140" t="s">
        <v>73</v>
      </c>
      <c r="AK8" s="141"/>
      <c r="AL8" s="140" t="s">
        <v>74</v>
      </c>
      <c r="AM8" s="141"/>
      <c r="AN8" s="140" t="s">
        <v>75</v>
      </c>
      <c r="AO8" s="141"/>
      <c r="AP8" s="140" t="s">
        <v>76</v>
      </c>
      <c r="AQ8" s="141"/>
      <c r="AR8" s="140" t="s">
        <v>77</v>
      </c>
      <c r="AS8" s="141"/>
      <c r="AT8" s="140" t="s">
        <v>78</v>
      </c>
      <c r="AU8" s="141"/>
      <c r="AV8" s="140" t="s">
        <v>79</v>
      </c>
      <c r="AW8" s="141"/>
      <c r="AX8" s="140" t="s">
        <v>80</v>
      </c>
      <c r="AY8" s="141"/>
      <c r="AZ8" s="140" t="s">
        <v>81</v>
      </c>
      <c r="BA8" s="141"/>
      <c r="BB8" s="140" t="s">
        <v>82</v>
      </c>
      <c r="BC8" s="141"/>
      <c r="BD8" s="140" t="s">
        <v>83</v>
      </c>
      <c r="BE8" s="141"/>
      <c r="BF8" s="140" t="s">
        <v>105</v>
      </c>
      <c r="BG8" s="141"/>
      <c r="BK8" s="140" t="s">
        <v>65</v>
      </c>
      <c r="BL8" s="141"/>
      <c r="BM8" s="142" t="s">
        <v>66</v>
      </c>
      <c r="BN8" s="143"/>
      <c r="BO8" s="72" t="s">
        <v>106</v>
      </c>
      <c r="BP8" s="73"/>
    </row>
    <row r="9" spans="1:68" s="75" customFormat="1" ht="23.25" customHeight="1" x14ac:dyDescent="0.2">
      <c r="A9" s="74" t="s">
        <v>107</v>
      </c>
      <c r="B9" s="138" t="s">
        <v>108</v>
      </c>
      <c r="C9" s="139"/>
      <c r="D9" s="138" t="s">
        <v>14</v>
      </c>
      <c r="E9" s="139"/>
      <c r="F9" s="138" t="s">
        <v>109</v>
      </c>
      <c r="G9" s="139"/>
      <c r="H9" s="138" t="s">
        <v>110</v>
      </c>
      <c r="I9" s="139"/>
      <c r="J9" s="138" t="s">
        <v>12</v>
      </c>
      <c r="K9" s="139"/>
      <c r="L9" s="138" t="s">
        <v>12</v>
      </c>
      <c r="M9" s="139"/>
      <c r="N9" s="138" t="s">
        <v>111</v>
      </c>
      <c r="O9" s="139"/>
      <c r="P9" s="138" t="s">
        <v>19</v>
      </c>
      <c r="Q9" s="139"/>
      <c r="R9" s="138" t="s">
        <v>27</v>
      </c>
      <c r="S9" s="139"/>
      <c r="T9" s="144" t="s">
        <v>112</v>
      </c>
      <c r="U9" s="145"/>
      <c r="V9" s="138" t="s">
        <v>113</v>
      </c>
      <c r="W9" s="139"/>
      <c r="X9" s="138" t="s">
        <v>114</v>
      </c>
      <c r="Y9" s="139"/>
      <c r="Z9" s="138" t="s">
        <v>114</v>
      </c>
      <c r="AA9" s="139"/>
      <c r="AB9" s="138" t="s">
        <v>114</v>
      </c>
      <c r="AC9" s="139"/>
      <c r="AD9" s="138" t="s">
        <v>115</v>
      </c>
      <c r="AE9" s="139"/>
      <c r="AF9" s="138" t="s">
        <v>116</v>
      </c>
      <c r="AG9" s="139"/>
      <c r="AH9" s="138" t="s">
        <v>117</v>
      </c>
      <c r="AI9" s="139"/>
      <c r="AJ9" s="138" t="s">
        <v>23</v>
      </c>
      <c r="AK9" s="139"/>
      <c r="AL9" s="138" t="s">
        <v>118</v>
      </c>
      <c r="AM9" s="139"/>
      <c r="AN9" s="138" t="s">
        <v>28</v>
      </c>
      <c r="AO9" s="139"/>
      <c r="AP9" s="138" t="s">
        <v>119</v>
      </c>
      <c r="AQ9" s="139"/>
      <c r="AR9" s="138" t="s">
        <v>3</v>
      </c>
      <c r="AS9" s="139"/>
      <c r="AT9" s="138" t="s">
        <v>4</v>
      </c>
      <c r="AU9" s="139"/>
      <c r="AV9" s="138" t="s">
        <v>120</v>
      </c>
      <c r="AW9" s="139"/>
      <c r="AX9" s="138" t="s">
        <v>121</v>
      </c>
      <c r="AY9" s="139"/>
      <c r="AZ9" s="138" t="s">
        <v>8</v>
      </c>
      <c r="BA9" s="139"/>
      <c r="BB9" s="138" t="s">
        <v>41</v>
      </c>
      <c r="BC9" s="139"/>
      <c r="BD9" s="138" t="s">
        <v>43</v>
      </c>
      <c r="BE9" s="139"/>
      <c r="BF9" s="138"/>
      <c r="BG9" s="139"/>
      <c r="BK9" s="138" t="s">
        <v>122</v>
      </c>
      <c r="BL9" s="139"/>
      <c r="BM9" s="138" t="s">
        <v>123</v>
      </c>
      <c r="BN9" s="139"/>
      <c r="BO9" s="76"/>
      <c r="BP9" s="77"/>
    </row>
    <row r="10" spans="1:68" s="85" customFormat="1" x14ac:dyDescent="0.25">
      <c r="A10" s="78" t="s">
        <v>48</v>
      </c>
      <c r="B10" s="79"/>
      <c r="C10" s="80" t="s">
        <v>50</v>
      </c>
      <c r="D10" s="79"/>
      <c r="E10" s="80" t="s">
        <v>50</v>
      </c>
      <c r="F10" s="79"/>
      <c r="G10" s="80" t="s">
        <v>50</v>
      </c>
      <c r="H10" s="79"/>
      <c r="I10" s="80" t="s">
        <v>50</v>
      </c>
      <c r="J10" s="79"/>
      <c r="K10" s="80" t="s">
        <v>50</v>
      </c>
      <c r="L10" s="81"/>
      <c r="M10" s="80" t="s">
        <v>50</v>
      </c>
      <c r="N10" s="79"/>
      <c r="O10" s="80" t="s">
        <v>50</v>
      </c>
      <c r="P10" s="79"/>
      <c r="Q10" s="80" t="s">
        <v>50</v>
      </c>
      <c r="R10" s="79"/>
      <c r="S10" s="80" t="s">
        <v>50</v>
      </c>
      <c r="T10" s="79"/>
      <c r="U10" s="80" t="s">
        <v>50</v>
      </c>
      <c r="V10" s="79"/>
      <c r="W10" s="80" t="s">
        <v>50</v>
      </c>
      <c r="X10" s="79"/>
      <c r="Y10" s="80" t="s">
        <v>50</v>
      </c>
      <c r="Z10" s="79"/>
      <c r="AA10" s="80" t="s">
        <v>50</v>
      </c>
      <c r="AB10" s="79"/>
      <c r="AC10" s="80" t="s">
        <v>50</v>
      </c>
      <c r="AD10" s="82"/>
      <c r="AE10" s="83" t="s">
        <v>50</v>
      </c>
      <c r="AF10" s="79"/>
      <c r="AG10" s="80" t="s">
        <v>50</v>
      </c>
      <c r="AH10" s="79"/>
      <c r="AI10" s="80" t="s">
        <v>50</v>
      </c>
      <c r="AJ10" s="79"/>
      <c r="AK10" s="80" t="s">
        <v>50</v>
      </c>
      <c r="AL10" s="79"/>
      <c r="AM10" s="80" t="s">
        <v>50</v>
      </c>
      <c r="AN10" s="79"/>
      <c r="AO10" s="80" t="s">
        <v>50</v>
      </c>
      <c r="AP10" s="79"/>
      <c r="AQ10" s="80" t="s">
        <v>50</v>
      </c>
      <c r="AR10" s="79"/>
      <c r="AS10" s="80" t="s">
        <v>50</v>
      </c>
      <c r="AT10" s="79"/>
      <c r="AU10" s="80" t="s">
        <v>50</v>
      </c>
      <c r="AV10" s="79"/>
      <c r="AW10" s="80" t="s">
        <v>50</v>
      </c>
      <c r="AX10" s="79"/>
      <c r="AY10" s="80" t="s">
        <v>50</v>
      </c>
      <c r="AZ10" s="81"/>
      <c r="BA10" s="80" t="s">
        <v>50</v>
      </c>
      <c r="BB10" s="84"/>
      <c r="BC10" s="80" t="s">
        <v>50</v>
      </c>
      <c r="BD10" s="79"/>
      <c r="BE10" s="80" t="s">
        <v>50</v>
      </c>
      <c r="BF10" s="79"/>
      <c r="BG10" s="80" t="s">
        <v>50</v>
      </c>
      <c r="BK10" s="79"/>
      <c r="BL10" s="80" t="s">
        <v>50</v>
      </c>
      <c r="BM10" s="79"/>
      <c r="BN10" s="80" t="s">
        <v>50</v>
      </c>
      <c r="BO10" s="84"/>
      <c r="BP10" s="86"/>
    </row>
    <row r="11" spans="1:68" s="85" customFormat="1" x14ac:dyDescent="0.25">
      <c r="A11" s="87" t="s">
        <v>51</v>
      </c>
      <c r="B11" s="88"/>
      <c r="C11" s="89" t="s">
        <v>53</v>
      </c>
      <c r="D11" s="88"/>
      <c r="E11" s="89" t="s">
        <v>53</v>
      </c>
      <c r="F11" s="88"/>
      <c r="G11" s="89" t="s">
        <v>53</v>
      </c>
      <c r="H11" s="88"/>
      <c r="I11" s="89" t="s">
        <v>53</v>
      </c>
      <c r="J11" s="88"/>
      <c r="K11" s="89" t="s">
        <v>53</v>
      </c>
      <c r="L11" s="90"/>
      <c r="M11" s="89" t="s">
        <v>53</v>
      </c>
      <c r="N11" s="88"/>
      <c r="O11" s="89" t="s">
        <v>53</v>
      </c>
      <c r="P11" s="88"/>
      <c r="Q11" s="89" t="s">
        <v>53</v>
      </c>
      <c r="R11" s="88"/>
      <c r="S11" s="89" t="s">
        <v>53</v>
      </c>
      <c r="T11" s="88"/>
      <c r="U11" s="89" t="s">
        <v>53</v>
      </c>
      <c r="V11" s="88"/>
      <c r="W11" s="89" t="s">
        <v>53</v>
      </c>
      <c r="X11" s="88"/>
      <c r="Y11" s="89" t="s">
        <v>53</v>
      </c>
      <c r="Z11" s="88"/>
      <c r="AA11" s="89" t="s">
        <v>53</v>
      </c>
      <c r="AB11" s="88"/>
      <c r="AC11" s="89" t="s">
        <v>53</v>
      </c>
      <c r="AD11" s="88"/>
      <c r="AE11" s="89" t="s">
        <v>53</v>
      </c>
      <c r="AF11" s="88"/>
      <c r="AG11" s="89" t="s">
        <v>53</v>
      </c>
      <c r="AH11" s="88"/>
      <c r="AI11" s="89" t="s">
        <v>53</v>
      </c>
      <c r="AJ11" s="88"/>
      <c r="AK11" s="89" t="s">
        <v>53</v>
      </c>
      <c r="AL11" s="88"/>
      <c r="AM11" s="89" t="s">
        <v>53</v>
      </c>
      <c r="AN11" s="88"/>
      <c r="AO11" s="89" t="s">
        <v>53</v>
      </c>
      <c r="AP11" s="88"/>
      <c r="AQ11" s="89" t="s">
        <v>53</v>
      </c>
      <c r="AR11" s="88"/>
      <c r="AS11" s="89" t="s">
        <v>53</v>
      </c>
      <c r="AT11" s="88"/>
      <c r="AU11" s="89" t="s">
        <v>53</v>
      </c>
      <c r="AV11" s="88"/>
      <c r="AW11" s="89" t="s">
        <v>53</v>
      </c>
      <c r="AX11" s="88"/>
      <c r="AY11" s="89" t="s">
        <v>53</v>
      </c>
      <c r="AZ11" s="90"/>
      <c r="BA11" s="89" t="s">
        <v>53</v>
      </c>
      <c r="BB11" s="91"/>
      <c r="BC11" s="89" t="s">
        <v>53</v>
      </c>
      <c r="BD11" s="88"/>
      <c r="BE11" s="89" t="s">
        <v>53</v>
      </c>
      <c r="BF11" s="88"/>
      <c r="BG11" s="89" t="s">
        <v>53</v>
      </c>
      <c r="BK11" s="88"/>
      <c r="BL11" s="89" t="s">
        <v>53</v>
      </c>
      <c r="BM11" s="88"/>
      <c r="BN11" s="89" t="s">
        <v>53</v>
      </c>
      <c r="BO11" s="91"/>
      <c r="BP11" s="92"/>
    </row>
    <row r="12" spans="1:68" x14ac:dyDescent="0.25">
      <c r="A12" s="93">
        <v>36950</v>
      </c>
      <c r="B12" s="94"/>
      <c r="C12" s="95"/>
      <c r="D12" s="96"/>
      <c r="E12" s="97"/>
      <c r="F12" s="96"/>
      <c r="G12" s="97"/>
      <c r="H12" s="96"/>
      <c r="I12" s="97"/>
      <c r="J12" s="96"/>
      <c r="K12" s="97"/>
      <c r="L12" s="98"/>
      <c r="M12" s="97"/>
      <c r="N12" s="99"/>
      <c r="O12" s="97"/>
      <c r="P12" s="96"/>
      <c r="Q12" s="97"/>
      <c r="R12" s="96"/>
      <c r="S12" s="97"/>
      <c r="T12" s="94"/>
      <c r="U12" s="95"/>
      <c r="V12" s="94"/>
      <c r="W12" s="95"/>
      <c r="X12" s="96"/>
      <c r="Y12" s="97"/>
      <c r="Z12" s="96"/>
      <c r="AA12" s="97"/>
      <c r="AB12" s="96"/>
      <c r="AC12" s="97"/>
      <c r="AD12" s="96"/>
      <c r="AE12" s="97"/>
      <c r="AF12" s="96"/>
      <c r="AG12" s="97"/>
      <c r="AH12" s="96"/>
      <c r="AI12" s="97"/>
      <c r="AJ12" s="96"/>
      <c r="AK12" s="97"/>
      <c r="AL12" s="96"/>
      <c r="AM12" s="97"/>
      <c r="AN12" s="96"/>
      <c r="AO12" s="97"/>
      <c r="AP12" s="96"/>
      <c r="AQ12" s="97"/>
      <c r="AR12" s="96"/>
      <c r="AS12" s="97"/>
      <c r="AT12" s="96"/>
      <c r="AU12" s="97"/>
      <c r="AV12" s="96"/>
      <c r="AW12" s="97"/>
      <c r="AX12" s="96"/>
      <c r="AY12" s="97"/>
      <c r="AZ12" s="98"/>
      <c r="BA12" s="97"/>
      <c r="BB12" s="100"/>
      <c r="BC12" s="97"/>
      <c r="BD12" s="96"/>
      <c r="BE12" s="97"/>
      <c r="BF12" s="96"/>
      <c r="BG12" s="97">
        <v>0</v>
      </c>
      <c r="BK12" s="100"/>
      <c r="BL12" s="101"/>
      <c r="BM12" s="100"/>
      <c r="BN12" s="101"/>
      <c r="BO12" s="100"/>
      <c r="BP12" s="101"/>
    </row>
    <row r="13" spans="1:68" x14ac:dyDescent="0.25">
      <c r="A13" s="93">
        <v>36981</v>
      </c>
      <c r="B13" s="96"/>
      <c r="C13" s="97"/>
      <c r="D13" s="96"/>
      <c r="E13" s="97"/>
      <c r="F13" s="96"/>
      <c r="G13" s="97"/>
      <c r="H13" s="96"/>
      <c r="I13" s="97"/>
      <c r="J13" s="96"/>
      <c r="K13" s="97"/>
      <c r="L13" s="98"/>
      <c r="M13" s="97"/>
      <c r="N13" s="99"/>
      <c r="O13" s="97"/>
      <c r="P13" s="96"/>
      <c r="Q13" s="97"/>
      <c r="R13" s="96"/>
      <c r="S13" s="97"/>
      <c r="T13" s="96"/>
      <c r="U13" s="97"/>
      <c r="V13" s="96"/>
      <c r="W13" s="97"/>
      <c r="X13" s="96"/>
      <c r="Y13" s="97"/>
      <c r="Z13" s="96"/>
      <c r="AA13" s="97"/>
      <c r="AB13" s="96"/>
      <c r="AC13" s="97"/>
      <c r="AD13" s="96"/>
      <c r="AE13" s="97"/>
      <c r="AF13" s="96"/>
      <c r="AG13" s="97"/>
      <c r="AH13" s="96"/>
      <c r="AI13" s="97"/>
      <c r="AJ13" s="96"/>
      <c r="AK13" s="97"/>
      <c r="AL13" s="96"/>
      <c r="AM13" s="97"/>
      <c r="AN13" s="96"/>
      <c r="AO13" s="97"/>
      <c r="AP13" s="96"/>
      <c r="AQ13" s="97"/>
      <c r="AR13" s="96"/>
      <c r="AS13" s="97"/>
      <c r="AT13" s="96"/>
      <c r="AU13" s="97"/>
      <c r="AV13" s="96"/>
      <c r="AW13" s="97"/>
      <c r="AX13" s="96"/>
      <c r="AY13" s="97"/>
      <c r="AZ13" s="98"/>
      <c r="BA13" s="97"/>
      <c r="BB13" s="100"/>
      <c r="BC13" s="97"/>
      <c r="BD13" s="96"/>
      <c r="BE13" s="97"/>
      <c r="BF13" s="96"/>
      <c r="BG13" s="97">
        <v>0</v>
      </c>
      <c r="BK13" s="100"/>
      <c r="BL13" s="101"/>
      <c r="BM13" s="100"/>
      <c r="BN13" s="101"/>
      <c r="BO13" s="100"/>
      <c r="BP13" s="101"/>
    </row>
    <row r="14" spans="1:68" x14ac:dyDescent="0.25">
      <c r="A14" s="93">
        <v>37011</v>
      </c>
      <c r="B14" s="96"/>
      <c r="C14" s="97">
        <v>118050</v>
      </c>
      <c r="D14" s="96"/>
      <c r="E14" s="97">
        <v>74700</v>
      </c>
      <c r="F14" s="96"/>
      <c r="G14" s="97">
        <v>9825</v>
      </c>
      <c r="H14" s="96"/>
      <c r="I14" s="97">
        <v>21075</v>
      </c>
      <c r="J14" s="96"/>
      <c r="K14" s="97">
        <v>36225</v>
      </c>
      <c r="L14" s="98"/>
      <c r="M14" s="97">
        <v>36225</v>
      </c>
      <c r="N14" s="99"/>
      <c r="O14" s="97">
        <v>32400</v>
      </c>
      <c r="P14" s="96"/>
      <c r="Q14" s="97">
        <v>43200</v>
      </c>
      <c r="R14" s="96"/>
      <c r="S14" s="97">
        <v>20250</v>
      </c>
      <c r="T14" s="96"/>
      <c r="U14" s="97">
        <v>262800</v>
      </c>
      <c r="V14" s="96"/>
      <c r="W14" s="97">
        <v>84000</v>
      </c>
      <c r="X14" s="96"/>
      <c r="Y14" s="97">
        <v>5400</v>
      </c>
      <c r="Z14" s="96"/>
      <c r="AA14" s="97">
        <v>5400</v>
      </c>
      <c r="AB14" s="96"/>
      <c r="AC14" s="97">
        <v>5400</v>
      </c>
      <c r="AD14" s="96"/>
      <c r="AE14" s="97">
        <v>1125</v>
      </c>
      <c r="AF14" s="96"/>
      <c r="AG14" s="97">
        <v>57300</v>
      </c>
      <c r="AH14" s="96"/>
      <c r="AI14" s="97">
        <v>100500</v>
      </c>
      <c r="AJ14" s="96"/>
      <c r="AK14" s="97">
        <v>17850</v>
      </c>
      <c r="AL14" s="96"/>
      <c r="AM14" s="97">
        <v>47400</v>
      </c>
      <c r="AN14" s="96"/>
      <c r="AO14" s="97">
        <v>31350</v>
      </c>
      <c r="AP14" s="96"/>
      <c r="AQ14" s="97">
        <v>15000</v>
      </c>
      <c r="AR14" s="96"/>
      <c r="AS14" s="97">
        <v>8400</v>
      </c>
      <c r="AT14" s="96"/>
      <c r="AU14" s="97">
        <v>3150</v>
      </c>
      <c r="AV14" s="96"/>
      <c r="AW14" s="97">
        <v>69300</v>
      </c>
      <c r="AX14" s="96"/>
      <c r="AY14" s="97">
        <v>146850</v>
      </c>
      <c r="AZ14" s="98"/>
      <c r="BA14" s="97">
        <v>51900</v>
      </c>
      <c r="BB14" s="100"/>
      <c r="BC14" s="97">
        <v>1650</v>
      </c>
      <c r="BD14" s="96"/>
      <c r="BE14" s="97">
        <v>0</v>
      </c>
      <c r="BF14" s="96"/>
      <c r="BG14" s="97">
        <v>1306725</v>
      </c>
      <c r="BK14" s="100"/>
      <c r="BL14" s="97">
        <v>31065</v>
      </c>
      <c r="BM14" s="100"/>
      <c r="BN14" s="97">
        <v>32700</v>
      </c>
      <c r="BO14" s="100"/>
      <c r="BP14" s="102">
        <v>63765</v>
      </c>
    </row>
    <row r="15" spans="1:68" x14ac:dyDescent="0.25">
      <c r="A15" s="93">
        <v>37042</v>
      </c>
      <c r="B15" s="96"/>
      <c r="C15" s="97">
        <v>110515</v>
      </c>
      <c r="D15" s="96"/>
      <c r="E15" s="97">
        <v>73470</v>
      </c>
      <c r="F15" s="96"/>
      <c r="G15" s="97">
        <v>9548</v>
      </c>
      <c r="H15" s="96"/>
      <c r="I15" s="97">
        <v>20553</v>
      </c>
      <c r="J15" s="96"/>
      <c r="K15" s="97">
        <v>35727.5</v>
      </c>
      <c r="L15" s="98"/>
      <c r="M15" s="97">
        <v>35727.5</v>
      </c>
      <c r="N15" s="99"/>
      <c r="O15" s="97">
        <v>31775</v>
      </c>
      <c r="P15" s="96"/>
      <c r="Q15" s="97">
        <v>42625</v>
      </c>
      <c r="R15" s="96"/>
      <c r="S15" s="97">
        <v>19840</v>
      </c>
      <c r="T15" s="96"/>
      <c r="U15" s="97">
        <v>257117.875</v>
      </c>
      <c r="V15" s="96"/>
      <c r="W15" s="97">
        <v>82692.5</v>
      </c>
      <c r="X15" s="96"/>
      <c r="Y15" s="97">
        <v>5218.333333333333</v>
      </c>
      <c r="Z15" s="96"/>
      <c r="AA15" s="97">
        <v>5218.333333333333</v>
      </c>
      <c r="AB15" s="96"/>
      <c r="AC15" s="97">
        <v>5218.333333333333</v>
      </c>
      <c r="AD15" s="96"/>
      <c r="AE15" s="97">
        <v>1023</v>
      </c>
      <c r="AF15" s="96"/>
      <c r="AG15" s="97">
        <v>56420</v>
      </c>
      <c r="AH15" s="96"/>
      <c r="AI15" s="97">
        <v>96255</v>
      </c>
      <c r="AJ15" s="96"/>
      <c r="AK15" s="97">
        <v>17205</v>
      </c>
      <c r="AL15" s="96"/>
      <c r="AM15" s="97">
        <v>45725</v>
      </c>
      <c r="AN15" s="96"/>
      <c r="AO15" s="97">
        <v>30070</v>
      </c>
      <c r="AP15" s="96"/>
      <c r="AQ15" s="97">
        <v>14105</v>
      </c>
      <c r="AR15" s="96"/>
      <c r="AS15" s="97">
        <v>28210</v>
      </c>
      <c r="AT15" s="96"/>
      <c r="AU15" s="97">
        <v>2635</v>
      </c>
      <c r="AV15" s="96"/>
      <c r="AW15" s="97">
        <v>44795</v>
      </c>
      <c r="AX15" s="96"/>
      <c r="AY15" s="97">
        <v>136710</v>
      </c>
      <c r="AZ15" s="98"/>
      <c r="BA15" s="97">
        <v>37510</v>
      </c>
      <c r="BB15" s="100"/>
      <c r="BC15" s="97">
        <v>1550</v>
      </c>
      <c r="BD15" s="96"/>
      <c r="BE15" s="97">
        <v>0</v>
      </c>
      <c r="BF15" s="96"/>
      <c r="BG15" s="97">
        <v>1247459.375</v>
      </c>
      <c r="BK15" s="100"/>
      <c r="BL15" s="97">
        <v>30701.625</v>
      </c>
      <c r="BM15" s="100"/>
      <c r="BN15" s="97">
        <v>32317.5</v>
      </c>
      <c r="BO15" s="100"/>
      <c r="BP15" s="102">
        <v>63019.125</v>
      </c>
    </row>
    <row r="16" spans="1:68" x14ac:dyDescent="0.25">
      <c r="A16" s="93">
        <v>37072</v>
      </c>
      <c r="B16" s="96"/>
      <c r="C16" s="97">
        <v>103350</v>
      </c>
      <c r="D16" s="96"/>
      <c r="E16" s="97">
        <v>72300</v>
      </c>
      <c r="F16" s="96"/>
      <c r="G16" s="97">
        <v>9345</v>
      </c>
      <c r="H16" s="96"/>
      <c r="I16" s="97">
        <v>19995</v>
      </c>
      <c r="J16" s="96"/>
      <c r="K16" s="97">
        <v>35175</v>
      </c>
      <c r="L16" s="98"/>
      <c r="M16" s="97">
        <v>35175</v>
      </c>
      <c r="N16" s="99"/>
      <c r="O16" s="97">
        <v>31200</v>
      </c>
      <c r="P16" s="96"/>
      <c r="Q16" s="97">
        <v>42150</v>
      </c>
      <c r="R16" s="96"/>
      <c r="S16" s="97">
        <v>19500</v>
      </c>
      <c r="T16" s="96"/>
      <c r="U16" s="97">
        <v>251827.5</v>
      </c>
      <c r="V16" s="96"/>
      <c r="W16" s="97">
        <v>81450</v>
      </c>
      <c r="X16" s="96"/>
      <c r="Y16" s="97">
        <v>5000</v>
      </c>
      <c r="Z16" s="96"/>
      <c r="AA16" s="97">
        <v>5000</v>
      </c>
      <c r="AB16" s="96"/>
      <c r="AC16" s="97">
        <v>5000</v>
      </c>
      <c r="AD16" s="96"/>
      <c r="AE16" s="97">
        <v>945</v>
      </c>
      <c r="AF16" s="96"/>
      <c r="AG16" s="97">
        <v>55500</v>
      </c>
      <c r="AH16" s="96"/>
      <c r="AI16" s="97">
        <v>91950</v>
      </c>
      <c r="AJ16" s="96"/>
      <c r="AK16" s="97">
        <v>16650</v>
      </c>
      <c r="AL16" s="96"/>
      <c r="AM16" s="97">
        <v>44250</v>
      </c>
      <c r="AN16" s="96"/>
      <c r="AO16" s="97">
        <v>28950</v>
      </c>
      <c r="AP16" s="96"/>
      <c r="AQ16" s="97">
        <v>13050</v>
      </c>
      <c r="AR16" s="96"/>
      <c r="AS16" s="97">
        <v>48750</v>
      </c>
      <c r="AT16" s="96"/>
      <c r="AU16" s="97">
        <v>300</v>
      </c>
      <c r="AV16" s="96"/>
      <c r="AW16" s="97">
        <v>56400</v>
      </c>
      <c r="AX16" s="96"/>
      <c r="AY16" s="97">
        <v>99450</v>
      </c>
      <c r="AZ16" s="98"/>
      <c r="BA16" s="97">
        <v>25050</v>
      </c>
      <c r="BB16" s="100"/>
      <c r="BC16" s="97">
        <v>1500</v>
      </c>
      <c r="BD16" s="96"/>
      <c r="BE16" s="97">
        <v>0</v>
      </c>
      <c r="BF16" s="96"/>
      <c r="BG16" s="97">
        <v>1199212.5</v>
      </c>
      <c r="BK16" s="100"/>
      <c r="BL16" s="97">
        <v>30352.5</v>
      </c>
      <c r="BM16" s="100"/>
      <c r="BN16" s="97">
        <v>31950</v>
      </c>
      <c r="BO16" s="100"/>
      <c r="BP16" s="102">
        <v>62302.5</v>
      </c>
    </row>
    <row r="17" spans="1:68" x14ac:dyDescent="0.25">
      <c r="A17" s="93">
        <v>37103</v>
      </c>
      <c r="B17" s="96"/>
      <c r="C17" s="97">
        <v>96720</v>
      </c>
      <c r="D17" s="96"/>
      <c r="E17" s="97">
        <v>70990</v>
      </c>
      <c r="F17" s="96"/>
      <c r="G17" s="97">
        <v>9253.5</v>
      </c>
      <c r="H17" s="96"/>
      <c r="I17" s="97">
        <v>19483.5</v>
      </c>
      <c r="J17" s="96"/>
      <c r="K17" s="97">
        <v>34642.5</v>
      </c>
      <c r="L17" s="98"/>
      <c r="M17" s="97">
        <v>34642.5</v>
      </c>
      <c r="N17" s="99"/>
      <c r="O17" s="97">
        <v>30535</v>
      </c>
      <c r="P17" s="96"/>
      <c r="Q17" s="97">
        <v>41695</v>
      </c>
      <c r="R17" s="96"/>
      <c r="S17" s="97">
        <v>19065</v>
      </c>
      <c r="T17" s="96"/>
      <c r="U17" s="97">
        <v>246930.5</v>
      </c>
      <c r="V17" s="96"/>
      <c r="W17" s="97">
        <v>80290</v>
      </c>
      <c r="X17" s="96"/>
      <c r="Y17" s="97">
        <v>4856.666666666667</v>
      </c>
      <c r="Z17" s="96"/>
      <c r="AA17" s="97">
        <v>4856.666666666667</v>
      </c>
      <c r="AB17" s="96"/>
      <c r="AC17" s="97">
        <v>4856.666666666667</v>
      </c>
      <c r="AD17" s="96"/>
      <c r="AE17" s="97">
        <v>883.5</v>
      </c>
      <c r="AF17" s="96"/>
      <c r="AG17" s="97">
        <v>54560</v>
      </c>
      <c r="AH17" s="96"/>
      <c r="AI17" s="97">
        <v>87730</v>
      </c>
      <c r="AJ17" s="96"/>
      <c r="AK17" s="97">
        <v>16120</v>
      </c>
      <c r="AL17" s="96"/>
      <c r="AM17" s="97">
        <v>42625</v>
      </c>
      <c r="AN17" s="96"/>
      <c r="AO17" s="97">
        <v>27745</v>
      </c>
      <c r="AP17" s="96"/>
      <c r="AQ17" s="97">
        <v>12245</v>
      </c>
      <c r="AR17" s="96"/>
      <c r="AS17" s="97">
        <v>48670</v>
      </c>
      <c r="AT17" s="96"/>
      <c r="AU17" s="97">
        <v>0</v>
      </c>
      <c r="AV17" s="96"/>
      <c r="AW17" s="97">
        <v>53320</v>
      </c>
      <c r="AX17" s="96"/>
      <c r="AY17" s="97">
        <v>127720</v>
      </c>
      <c r="AZ17" s="98"/>
      <c r="BA17" s="97">
        <v>21235</v>
      </c>
      <c r="BB17" s="100"/>
      <c r="BC17" s="97">
        <v>1550</v>
      </c>
      <c r="BD17" s="96"/>
      <c r="BE17" s="97">
        <v>0</v>
      </c>
      <c r="BF17" s="96"/>
      <c r="BG17" s="97">
        <v>1193221</v>
      </c>
      <c r="BK17" s="100"/>
      <c r="BL17" s="97">
        <v>29965.375</v>
      </c>
      <c r="BM17" s="100"/>
      <c r="BN17" s="97">
        <v>31542.5</v>
      </c>
      <c r="BO17" s="100"/>
      <c r="BP17" s="102">
        <v>61507.875</v>
      </c>
    </row>
    <row r="18" spans="1:68" x14ac:dyDescent="0.25">
      <c r="A18" s="93">
        <v>37134</v>
      </c>
      <c r="B18" s="96"/>
      <c r="C18" s="97">
        <v>90520</v>
      </c>
      <c r="D18" s="96"/>
      <c r="E18" s="97">
        <v>69905</v>
      </c>
      <c r="F18" s="96"/>
      <c r="G18" s="97">
        <v>9005.5</v>
      </c>
      <c r="H18" s="96"/>
      <c r="I18" s="97">
        <v>19080.5</v>
      </c>
      <c r="J18" s="96"/>
      <c r="K18" s="97">
        <v>34177.5</v>
      </c>
      <c r="L18" s="98"/>
      <c r="M18" s="97">
        <v>34177.5</v>
      </c>
      <c r="N18" s="99"/>
      <c r="O18" s="97">
        <v>29915</v>
      </c>
      <c r="P18" s="96"/>
      <c r="Q18" s="97">
        <v>41230</v>
      </c>
      <c r="R18" s="96"/>
      <c r="S18" s="97">
        <v>18755</v>
      </c>
      <c r="T18" s="96"/>
      <c r="U18" s="97">
        <v>241722.5</v>
      </c>
      <c r="V18" s="96"/>
      <c r="W18" s="97">
        <v>79050</v>
      </c>
      <c r="X18" s="96"/>
      <c r="Y18" s="97">
        <v>4701.666666666667</v>
      </c>
      <c r="Z18" s="96"/>
      <c r="AA18" s="97">
        <v>4701.666666666667</v>
      </c>
      <c r="AB18" s="96"/>
      <c r="AC18" s="97">
        <v>4701.666666666667</v>
      </c>
      <c r="AD18" s="96"/>
      <c r="AE18" s="97">
        <v>790.5</v>
      </c>
      <c r="AF18" s="96"/>
      <c r="AG18" s="97">
        <v>53630</v>
      </c>
      <c r="AH18" s="96"/>
      <c r="AI18" s="97">
        <v>83545</v>
      </c>
      <c r="AJ18" s="96"/>
      <c r="AK18" s="97">
        <v>15655</v>
      </c>
      <c r="AL18" s="96"/>
      <c r="AM18" s="97">
        <v>41230</v>
      </c>
      <c r="AN18" s="96"/>
      <c r="AO18" s="97">
        <v>26660</v>
      </c>
      <c r="AP18" s="96"/>
      <c r="AQ18" s="97">
        <v>11470</v>
      </c>
      <c r="AR18" s="96"/>
      <c r="AS18" s="97">
        <v>47895</v>
      </c>
      <c r="AT18" s="96"/>
      <c r="AU18" s="97">
        <v>0</v>
      </c>
      <c r="AV18" s="96"/>
      <c r="AW18" s="97">
        <v>50995</v>
      </c>
      <c r="AX18" s="96"/>
      <c r="AY18" s="97">
        <v>251100</v>
      </c>
      <c r="AZ18" s="98"/>
      <c r="BA18" s="97">
        <v>28830</v>
      </c>
      <c r="BB18" s="100"/>
      <c r="BC18" s="97">
        <v>1395</v>
      </c>
      <c r="BD18" s="96"/>
      <c r="BE18" s="97">
        <v>0</v>
      </c>
      <c r="BF18" s="96"/>
      <c r="BG18" s="97">
        <v>1294839</v>
      </c>
      <c r="BK18" s="100"/>
      <c r="BL18" s="97">
        <v>29597.25</v>
      </c>
      <c r="BM18" s="100"/>
      <c r="BN18" s="97">
        <v>31155</v>
      </c>
      <c r="BO18" s="100"/>
      <c r="BP18" s="102">
        <v>60752.25</v>
      </c>
    </row>
    <row r="19" spans="1:68" x14ac:dyDescent="0.25">
      <c r="A19" s="93">
        <v>37164</v>
      </c>
      <c r="B19" s="96"/>
      <c r="C19" s="97">
        <v>84750</v>
      </c>
      <c r="D19" s="96"/>
      <c r="E19" s="97">
        <v>68700</v>
      </c>
      <c r="F19" s="96"/>
      <c r="G19" s="97">
        <v>8865</v>
      </c>
      <c r="H19" s="96"/>
      <c r="I19" s="97">
        <v>18615</v>
      </c>
      <c r="J19" s="96"/>
      <c r="K19" s="97">
        <v>33675</v>
      </c>
      <c r="L19" s="98"/>
      <c r="M19" s="97">
        <v>33675</v>
      </c>
      <c r="N19" s="99"/>
      <c r="O19" s="97">
        <v>29550</v>
      </c>
      <c r="P19" s="96"/>
      <c r="Q19" s="97">
        <v>40800</v>
      </c>
      <c r="R19" s="96"/>
      <c r="S19" s="97">
        <v>18450</v>
      </c>
      <c r="T19" s="96"/>
      <c r="U19" s="97">
        <v>236707.5</v>
      </c>
      <c r="V19" s="96"/>
      <c r="W19" s="97">
        <v>77850</v>
      </c>
      <c r="X19" s="96"/>
      <c r="Y19" s="97">
        <v>4550</v>
      </c>
      <c r="Z19" s="96"/>
      <c r="AA19" s="97">
        <v>4550</v>
      </c>
      <c r="AB19" s="96"/>
      <c r="AC19" s="97">
        <v>4550</v>
      </c>
      <c r="AD19" s="96"/>
      <c r="AE19" s="97">
        <v>765</v>
      </c>
      <c r="AF19" s="96"/>
      <c r="AG19" s="97">
        <v>52650</v>
      </c>
      <c r="AH19" s="96"/>
      <c r="AI19" s="97">
        <v>79350</v>
      </c>
      <c r="AJ19" s="96"/>
      <c r="AK19" s="97">
        <v>15150</v>
      </c>
      <c r="AL19" s="96"/>
      <c r="AM19" s="97">
        <v>39750</v>
      </c>
      <c r="AN19" s="96"/>
      <c r="AO19" s="97">
        <v>25650</v>
      </c>
      <c r="AP19" s="96"/>
      <c r="AQ19" s="97">
        <v>10650</v>
      </c>
      <c r="AR19" s="96"/>
      <c r="AS19" s="97">
        <v>44850</v>
      </c>
      <c r="AT19" s="96"/>
      <c r="AU19" s="97">
        <v>0</v>
      </c>
      <c r="AV19" s="96"/>
      <c r="AW19" s="97">
        <v>46350</v>
      </c>
      <c r="AX19" s="96"/>
      <c r="AY19" s="97">
        <v>235800</v>
      </c>
      <c r="AZ19" s="98"/>
      <c r="BA19" s="97">
        <v>28950</v>
      </c>
      <c r="BB19" s="100"/>
      <c r="BC19" s="97">
        <v>1500</v>
      </c>
      <c r="BD19" s="96"/>
      <c r="BE19" s="97">
        <v>0</v>
      </c>
      <c r="BF19" s="96"/>
      <c r="BG19" s="97">
        <v>1246702.5</v>
      </c>
      <c r="BK19" s="100"/>
      <c r="BL19" s="97">
        <v>29283.75</v>
      </c>
      <c r="BM19" s="100"/>
      <c r="BN19" s="97">
        <v>30825</v>
      </c>
      <c r="BO19" s="100"/>
      <c r="BP19" s="102">
        <v>60108.75</v>
      </c>
    </row>
    <row r="20" spans="1:68" x14ac:dyDescent="0.25">
      <c r="A20" s="93">
        <v>37195</v>
      </c>
      <c r="B20" s="96"/>
      <c r="C20" s="97">
        <v>79205</v>
      </c>
      <c r="D20" s="96"/>
      <c r="E20" s="97">
        <v>67580</v>
      </c>
      <c r="F20" s="96"/>
      <c r="G20" s="97">
        <v>8757.5</v>
      </c>
      <c r="H20" s="96"/>
      <c r="I20" s="97">
        <v>18057.5</v>
      </c>
      <c r="J20" s="96"/>
      <c r="K20" s="97">
        <v>33170</v>
      </c>
      <c r="L20" s="98"/>
      <c r="M20" s="97">
        <v>33170</v>
      </c>
      <c r="N20" s="99"/>
      <c r="O20" s="97">
        <v>28985</v>
      </c>
      <c r="P20" s="96"/>
      <c r="Q20" s="97">
        <v>40300</v>
      </c>
      <c r="R20" s="96"/>
      <c r="S20" s="97">
        <v>17980</v>
      </c>
      <c r="T20" s="96"/>
      <c r="U20" s="97">
        <v>232073.75</v>
      </c>
      <c r="V20" s="96"/>
      <c r="W20" s="97">
        <v>76725</v>
      </c>
      <c r="X20" s="96"/>
      <c r="Y20" s="97">
        <v>4391.666666666667</v>
      </c>
      <c r="Z20" s="96"/>
      <c r="AA20" s="97">
        <v>4391.666666666667</v>
      </c>
      <c r="AB20" s="96"/>
      <c r="AC20" s="97">
        <v>4391.666666666667</v>
      </c>
      <c r="AD20" s="96"/>
      <c r="AE20" s="97">
        <v>697.5</v>
      </c>
      <c r="AF20" s="96"/>
      <c r="AG20" s="97">
        <v>51925</v>
      </c>
      <c r="AH20" s="96"/>
      <c r="AI20" s="97">
        <v>75175</v>
      </c>
      <c r="AJ20" s="96"/>
      <c r="AK20" s="97">
        <v>14725</v>
      </c>
      <c r="AL20" s="96"/>
      <c r="AM20" s="97">
        <v>38285</v>
      </c>
      <c r="AN20" s="96"/>
      <c r="AO20" s="97">
        <v>24645</v>
      </c>
      <c r="AP20" s="96"/>
      <c r="AQ20" s="97">
        <v>9920</v>
      </c>
      <c r="AR20" s="96"/>
      <c r="AS20" s="97">
        <v>32705</v>
      </c>
      <c r="AT20" s="96"/>
      <c r="AU20" s="97">
        <v>0</v>
      </c>
      <c r="AV20" s="96"/>
      <c r="AW20" s="97">
        <v>120900</v>
      </c>
      <c r="AX20" s="96"/>
      <c r="AY20" s="97">
        <v>221495</v>
      </c>
      <c r="AZ20" s="98"/>
      <c r="BA20" s="97">
        <v>28830</v>
      </c>
      <c r="BB20" s="100"/>
      <c r="BC20" s="97">
        <v>1395</v>
      </c>
      <c r="BD20" s="96"/>
      <c r="BE20" s="97">
        <v>0</v>
      </c>
      <c r="BF20" s="96"/>
      <c r="BG20" s="97">
        <v>1269876.25</v>
      </c>
      <c r="BK20" s="100"/>
      <c r="BL20" s="97">
        <v>28934.625</v>
      </c>
      <c r="BM20" s="100"/>
      <c r="BN20" s="97">
        <v>30457.5</v>
      </c>
      <c r="BO20" s="100"/>
      <c r="BP20" s="102">
        <v>59392.125</v>
      </c>
    </row>
    <row r="21" spans="1:68" x14ac:dyDescent="0.25">
      <c r="A21" s="93">
        <v>37225</v>
      </c>
      <c r="B21" s="96"/>
      <c r="C21" s="97">
        <v>74100</v>
      </c>
      <c r="D21" s="96"/>
      <c r="E21" s="97">
        <v>66450</v>
      </c>
      <c r="F21" s="96"/>
      <c r="G21" s="97">
        <v>8430</v>
      </c>
      <c r="H21" s="96"/>
      <c r="I21" s="97">
        <v>17580</v>
      </c>
      <c r="J21" s="96"/>
      <c r="K21" s="97">
        <v>32625</v>
      </c>
      <c r="L21" s="98"/>
      <c r="M21" s="97">
        <v>32625</v>
      </c>
      <c r="N21" s="99"/>
      <c r="O21" s="97">
        <v>28350</v>
      </c>
      <c r="P21" s="96"/>
      <c r="Q21" s="97">
        <v>39750</v>
      </c>
      <c r="R21" s="96"/>
      <c r="S21" s="97">
        <v>17700</v>
      </c>
      <c r="T21" s="96"/>
      <c r="U21" s="97">
        <v>227148.75</v>
      </c>
      <c r="V21" s="96"/>
      <c r="W21" s="97">
        <v>75525</v>
      </c>
      <c r="X21" s="96"/>
      <c r="Y21" s="97">
        <v>4250</v>
      </c>
      <c r="Z21" s="96"/>
      <c r="AA21" s="97">
        <v>4250</v>
      </c>
      <c r="AB21" s="96"/>
      <c r="AC21" s="97">
        <v>4250</v>
      </c>
      <c r="AD21" s="96"/>
      <c r="AE21" s="97">
        <v>630</v>
      </c>
      <c r="AF21" s="96"/>
      <c r="AG21" s="97">
        <v>51000</v>
      </c>
      <c r="AH21" s="96"/>
      <c r="AI21" s="97">
        <v>70800</v>
      </c>
      <c r="AJ21" s="96"/>
      <c r="AK21" s="97">
        <v>14250</v>
      </c>
      <c r="AL21" s="96"/>
      <c r="AM21" s="97">
        <v>37050</v>
      </c>
      <c r="AN21" s="96"/>
      <c r="AO21" s="97">
        <v>23700</v>
      </c>
      <c r="AP21" s="96"/>
      <c r="AQ21" s="97">
        <v>9300</v>
      </c>
      <c r="AR21" s="96"/>
      <c r="AS21" s="97">
        <v>23550</v>
      </c>
      <c r="AT21" s="96"/>
      <c r="AU21" s="97">
        <v>0</v>
      </c>
      <c r="AV21" s="96"/>
      <c r="AW21" s="97">
        <v>105000</v>
      </c>
      <c r="AX21" s="96"/>
      <c r="AY21" s="97">
        <v>179550</v>
      </c>
      <c r="AZ21" s="98"/>
      <c r="BA21" s="97">
        <v>28950</v>
      </c>
      <c r="BB21" s="100"/>
      <c r="BC21" s="97">
        <v>1350</v>
      </c>
      <c r="BD21" s="96"/>
      <c r="BE21" s="97">
        <v>0</v>
      </c>
      <c r="BF21" s="96"/>
      <c r="BG21" s="97">
        <v>1178163.75</v>
      </c>
      <c r="BK21" s="100"/>
      <c r="BL21" s="97">
        <v>28571.25</v>
      </c>
      <c r="BM21" s="100"/>
      <c r="BN21" s="97">
        <v>30075</v>
      </c>
      <c r="BO21" s="100"/>
      <c r="BP21" s="102">
        <v>58646.25</v>
      </c>
    </row>
    <row r="22" spans="1:68" x14ac:dyDescent="0.25">
      <c r="A22" s="93">
        <v>37256</v>
      </c>
      <c r="B22" s="96"/>
      <c r="C22" s="97">
        <v>69440</v>
      </c>
      <c r="D22" s="96"/>
      <c r="E22" s="97">
        <v>65410</v>
      </c>
      <c r="F22" s="96"/>
      <c r="G22" s="97">
        <v>8354.5</v>
      </c>
      <c r="H22" s="96"/>
      <c r="I22" s="97">
        <v>17189.5</v>
      </c>
      <c r="J22" s="96"/>
      <c r="K22" s="97">
        <v>32162.5</v>
      </c>
      <c r="L22" s="98"/>
      <c r="M22" s="97">
        <v>32162.5</v>
      </c>
      <c r="N22" s="99"/>
      <c r="O22" s="97">
        <v>27900</v>
      </c>
      <c r="P22" s="96"/>
      <c r="Q22" s="97">
        <v>39215</v>
      </c>
      <c r="R22" s="96"/>
      <c r="S22" s="97">
        <v>17360</v>
      </c>
      <c r="T22" s="96"/>
      <c r="U22" s="97">
        <v>222580</v>
      </c>
      <c r="V22" s="96"/>
      <c r="W22" s="97">
        <v>74400</v>
      </c>
      <c r="X22" s="96"/>
      <c r="Y22" s="97">
        <v>4081.6666666666665</v>
      </c>
      <c r="Z22" s="96"/>
      <c r="AA22" s="97">
        <v>4081.6666666666665</v>
      </c>
      <c r="AB22" s="96"/>
      <c r="AC22" s="97">
        <v>4081.6666666666665</v>
      </c>
      <c r="AD22" s="96"/>
      <c r="AE22" s="97">
        <v>604.5</v>
      </c>
      <c r="AF22" s="96"/>
      <c r="AG22" s="97">
        <v>50065</v>
      </c>
      <c r="AH22" s="96"/>
      <c r="AI22" s="97">
        <v>66650</v>
      </c>
      <c r="AJ22" s="96"/>
      <c r="AK22" s="97">
        <v>13795</v>
      </c>
      <c r="AL22" s="96"/>
      <c r="AM22" s="97">
        <v>35805</v>
      </c>
      <c r="AN22" s="96"/>
      <c r="AO22" s="97">
        <v>22785</v>
      </c>
      <c r="AP22" s="96"/>
      <c r="AQ22" s="97">
        <v>8680</v>
      </c>
      <c r="AR22" s="96"/>
      <c r="AS22" s="97">
        <v>16740</v>
      </c>
      <c r="AT22" s="96"/>
      <c r="AU22" s="97">
        <v>0</v>
      </c>
      <c r="AV22" s="96"/>
      <c r="AW22" s="97">
        <v>103540</v>
      </c>
      <c r="AX22" s="96"/>
      <c r="AY22" s="97">
        <v>136245</v>
      </c>
      <c r="AZ22" s="98"/>
      <c r="BA22" s="97">
        <v>28830</v>
      </c>
      <c r="BB22" s="100"/>
      <c r="BC22" s="97">
        <v>1395</v>
      </c>
      <c r="BD22" s="96"/>
      <c r="BE22" s="97">
        <v>0</v>
      </c>
      <c r="BF22" s="96"/>
      <c r="BG22" s="97">
        <v>1103553.5</v>
      </c>
      <c r="BK22" s="100"/>
      <c r="BL22" s="97">
        <v>28198.375</v>
      </c>
      <c r="BM22" s="100"/>
      <c r="BN22" s="97">
        <v>29682.5</v>
      </c>
      <c r="BO22" s="100"/>
      <c r="BP22" s="102">
        <v>57880.875</v>
      </c>
    </row>
    <row r="23" spans="1:68" x14ac:dyDescent="0.25">
      <c r="A23" s="93">
        <v>37287</v>
      </c>
      <c r="B23" s="96"/>
      <c r="C23" s="97">
        <v>64945</v>
      </c>
      <c r="D23" s="96"/>
      <c r="E23" s="97">
        <v>64325</v>
      </c>
      <c r="F23" s="96"/>
      <c r="G23" s="97">
        <v>8153</v>
      </c>
      <c r="H23" s="96"/>
      <c r="I23" s="97">
        <v>16833</v>
      </c>
      <c r="J23" s="96"/>
      <c r="K23" s="97">
        <v>31697.5</v>
      </c>
      <c r="L23" s="98"/>
      <c r="M23" s="97">
        <v>31697.5</v>
      </c>
      <c r="N23" s="99"/>
      <c r="O23" s="97">
        <v>27435</v>
      </c>
      <c r="P23" s="96"/>
      <c r="Q23" s="97">
        <v>38750</v>
      </c>
      <c r="R23" s="96"/>
      <c r="S23" s="97">
        <v>17050</v>
      </c>
      <c r="T23" s="96"/>
      <c r="U23" s="97">
        <v>217984.25</v>
      </c>
      <c r="V23" s="96"/>
      <c r="W23" s="97">
        <v>73315</v>
      </c>
      <c r="X23" s="96"/>
      <c r="Y23" s="97">
        <v>3978.3333333333335</v>
      </c>
      <c r="Z23" s="96"/>
      <c r="AA23" s="97">
        <v>3978.3333333333335</v>
      </c>
      <c r="AB23" s="96"/>
      <c r="AC23" s="97">
        <v>3978.3333333333335</v>
      </c>
      <c r="AD23" s="96"/>
      <c r="AE23" s="97">
        <v>558</v>
      </c>
      <c r="AF23" s="96"/>
      <c r="AG23" s="97">
        <v>49290</v>
      </c>
      <c r="AH23" s="96"/>
      <c r="AI23" s="97">
        <v>62465</v>
      </c>
      <c r="AJ23" s="96"/>
      <c r="AK23" s="97">
        <v>13330</v>
      </c>
      <c r="AL23" s="96"/>
      <c r="AM23" s="97">
        <v>34565</v>
      </c>
      <c r="AN23" s="96"/>
      <c r="AO23" s="97">
        <v>21855</v>
      </c>
      <c r="AP23" s="96"/>
      <c r="AQ23" s="97">
        <v>8060</v>
      </c>
      <c r="AR23" s="96"/>
      <c r="AS23" s="97">
        <v>12245</v>
      </c>
      <c r="AT23" s="96"/>
      <c r="AU23" s="97">
        <v>0</v>
      </c>
      <c r="AV23" s="96"/>
      <c r="AW23" s="97">
        <v>80755</v>
      </c>
      <c r="AX23" s="96"/>
      <c r="AY23" s="97">
        <v>101990</v>
      </c>
      <c r="AZ23" s="98"/>
      <c r="BA23" s="97">
        <v>28830</v>
      </c>
      <c r="BB23" s="100"/>
      <c r="BC23" s="97">
        <v>1240</v>
      </c>
      <c r="BD23" s="96"/>
      <c r="BE23" s="97">
        <v>0</v>
      </c>
      <c r="BF23" s="96"/>
      <c r="BG23" s="97">
        <v>1019303.25</v>
      </c>
      <c r="BK23" s="100"/>
      <c r="BL23" s="97">
        <v>27903.875</v>
      </c>
      <c r="BM23" s="100"/>
      <c r="BN23" s="97">
        <v>29372.5</v>
      </c>
      <c r="BO23" s="100"/>
      <c r="BP23" s="102">
        <v>57276.375</v>
      </c>
    </row>
    <row r="24" spans="1:68" x14ac:dyDescent="0.25">
      <c r="A24" s="93">
        <v>37315</v>
      </c>
      <c r="B24" s="96"/>
      <c r="C24" s="97">
        <v>60620</v>
      </c>
      <c r="D24" s="96"/>
      <c r="E24" s="97">
        <v>63280</v>
      </c>
      <c r="F24" s="96"/>
      <c r="G24" s="97">
        <v>7560</v>
      </c>
      <c r="H24" s="96"/>
      <c r="I24" s="97">
        <v>15820</v>
      </c>
      <c r="J24" s="96"/>
      <c r="K24" s="97">
        <v>31220</v>
      </c>
      <c r="L24" s="98"/>
      <c r="M24" s="97">
        <v>31220</v>
      </c>
      <c r="N24" s="99"/>
      <c r="O24" s="97">
        <v>27020</v>
      </c>
      <c r="P24" s="96"/>
      <c r="Q24" s="97">
        <v>38360</v>
      </c>
      <c r="R24" s="96"/>
      <c r="S24" s="97">
        <v>16660</v>
      </c>
      <c r="T24" s="96"/>
      <c r="U24" s="97">
        <v>213461.5</v>
      </c>
      <c r="V24" s="96"/>
      <c r="W24" s="97">
        <v>72170</v>
      </c>
      <c r="X24" s="96"/>
      <c r="Y24" s="97">
        <v>3826.6666666666665</v>
      </c>
      <c r="Z24" s="96"/>
      <c r="AA24" s="97">
        <v>3826.6666666666665</v>
      </c>
      <c r="AB24" s="96"/>
      <c r="AC24" s="97">
        <v>3826.6666666666665</v>
      </c>
      <c r="AD24" s="96"/>
      <c r="AE24" s="97">
        <v>0</v>
      </c>
      <c r="AF24" s="96"/>
      <c r="AG24" s="97">
        <v>48440</v>
      </c>
      <c r="AH24" s="96"/>
      <c r="AI24" s="97">
        <v>58240</v>
      </c>
      <c r="AJ24" s="96"/>
      <c r="AK24" s="97">
        <v>12880</v>
      </c>
      <c r="AL24" s="96"/>
      <c r="AM24" s="97">
        <v>33320</v>
      </c>
      <c r="AN24" s="96"/>
      <c r="AO24" s="97">
        <v>11620</v>
      </c>
      <c r="AP24" s="96"/>
      <c r="AQ24" s="97">
        <v>7560</v>
      </c>
      <c r="AR24" s="96"/>
      <c r="AS24" s="97">
        <v>10640</v>
      </c>
      <c r="AT24" s="96"/>
      <c r="AU24" s="97">
        <v>0</v>
      </c>
      <c r="AV24" s="96"/>
      <c r="AW24" s="97">
        <v>54740</v>
      </c>
      <c r="AX24" s="96"/>
      <c r="AY24" s="97">
        <v>86660</v>
      </c>
      <c r="AZ24" s="98"/>
      <c r="BA24" s="97">
        <v>28840</v>
      </c>
      <c r="BB24" s="100"/>
      <c r="BC24" s="97">
        <v>1260</v>
      </c>
      <c r="BD24" s="96"/>
      <c r="BE24" s="97">
        <v>0</v>
      </c>
      <c r="BF24" s="96"/>
      <c r="BG24" s="97">
        <v>943071.5</v>
      </c>
      <c r="BK24" s="100"/>
      <c r="BL24" s="97">
        <v>27531</v>
      </c>
      <c r="BM24" s="100"/>
      <c r="BN24" s="97">
        <v>28980</v>
      </c>
      <c r="BO24" s="100"/>
      <c r="BP24" s="102">
        <v>56511</v>
      </c>
    </row>
    <row r="25" spans="1:68" x14ac:dyDescent="0.25">
      <c r="A25" s="93">
        <v>37346</v>
      </c>
      <c r="B25" s="96"/>
      <c r="C25" s="97">
        <v>52235</v>
      </c>
      <c r="D25" s="96"/>
      <c r="E25" s="97">
        <v>62310</v>
      </c>
      <c r="F25" s="96"/>
      <c r="G25" s="97">
        <v>7440</v>
      </c>
      <c r="H25" s="96"/>
      <c r="I25" s="97">
        <v>15500</v>
      </c>
      <c r="J25" s="96"/>
      <c r="K25" s="97">
        <v>30767.5</v>
      </c>
      <c r="L25" s="98"/>
      <c r="M25" s="97">
        <v>30767.5</v>
      </c>
      <c r="N25" s="99"/>
      <c r="O25" s="97">
        <v>26505</v>
      </c>
      <c r="P25" s="96"/>
      <c r="Q25" s="97">
        <v>37820</v>
      </c>
      <c r="R25" s="96"/>
      <c r="S25" s="97">
        <v>16430</v>
      </c>
      <c r="T25" s="96"/>
      <c r="U25" s="97">
        <v>209494.125</v>
      </c>
      <c r="V25" s="96"/>
      <c r="W25" s="97">
        <v>71067.5</v>
      </c>
      <c r="X25" s="96"/>
      <c r="Y25" s="97">
        <v>3720</v>
      </c>
      <c r="Z25" s="96"/>
      <c r="AA25" s="97">
        <v>3720</v>
      </c>
      <c r="AB25" s="96"/>
      <c r="AC25" s="97">
        <v>3720</v>
      </c>
      <c r="AD25" s="96"/>
      <c r="AE25" s="97">
        <v>0</v>
      </c>
      <c r="AF25" s="96"/>
      <c r="AG25" s="97">
        <v>47585</v>
      </c>
      <c r="AH25" s="96"/>
      <c r="AI25" s="97">
        <v>53940</v>
      </c>
      <c r="AJ25" s="96"/>
      <c r="AK25" s="97">
        <v>12400</v>
      </c>
      <c r="AL25" s="96"/>
      <c r="AM25" s="97">
        <v>32085</v>
      </c>
      <c r="AN25" s="96"/>
      <c r="AO25" s="97">
        <v>11005</v>
      </c>
      <c r="AP25" s="96"/>
      <c r="AQ25" s="97">
        <v>7130</v>
      </c>
      <c r="AR25" s="96"/>
      <c r="AS25" s="97">
        <v>19840</v>
      </c>
      <c r="AT25" s="96"/>
      <c r="AU25" s="97">
        <v>0</v>
      </c>
      <c r="AV25" s="96"/>
      <c r="AW25" s="97">
        <v>37355</v>
      </c>
      <c r="AX25" s="96"/>
      <c r="AY25" s="97">
        <v>78275</v>
      </c>
      <c r="AZ25" s="98"/>
      <c r="BA25" s="97">
        <v>28830</v>
      </c>
      <c r="BB25" s="100"/>
      <c r="BC25" s="97">
        <v>1240</v>
      </c>
      <c r="BD25" s="96"/>
      <c r="BE25" s="97">
        <v>0</v>
      </c>
      <c r="BF25" s="96"/>
      <c r="BG25" s="97">
        <v>901181.625</v>
      </c>
      <c r="BK25" s="100"/>
      <c r="BL25" s="97">
        <v>27241.25</v>
      </c>
      <c r="BM25" s="100"/>
      <c r="BN25" s="97">
        <v>28675</v>
      </c>
      <c r="BO25" s="100"/>
      <c r="BP25" s="102">
        <v>55916.25</v>
      </c>
    </row>
    <row r="26" spans="1:68" x14ac:dyDescent="0.25">
      <c r="A26" s="93">
        <v>37376</v>
      </c>
      <c r="B26" s="96"/>
      <c r="C26" s="97">
        <v>48750</v>
      </c>
      <c r="D26" s="96"/>
      <c r="E26" s="97">
        <v>61200</v>
      </c>
      <c r="F26" s="96"/>
      <c r="G26" s="97">
        <v>7350</v>
      </c>
      <c r="H26" s="96"/>
      <c r="I26" s="97">
        <v>15150</v>
      </c>
      <c r="J26" s="96"/>
      <c r="K26" s="97">
        <v>30300</v>
      </c>
      <c r="L26" s="98"/>
      <c r="M26" s="97">
        <v>30300</v>
      </c>
      <c r="N26" s="99"/>
      <c r="O26" s="97">
        <v>25950</v>
      </c>
      <c r="P26" s="96"/>
      <c r="Q26" s="97">
        <v>37350</v>
      </c>
      <c r="R26" s="96"/>
      <c r="S26" s="97">
        <v>16050</v>
      </c>
      <c r="T26" s="96"/>
      <c r="U26" s="97">
        <v>205297.5</v>
      </c>
      <c r="V26" s="96"/>
      <c r="W26" s="97">
        <v>70050</v>
      </c>
      <c r="X26" s="96"/>
      <c r="Y26" s="97">
        <v>3600</v>
      </c>
      <c r="Z26" s="96"/>
      <c r="AA26" s="97">
        <v>3600</v>
      </c>
      <c r="AB26" s="96"/>
      <c r="AC26" s="97">
        <v>3600</v>
      </c>
      <c r="AD26" s="96"/>
      <c r="AE26" s="97">
        <v>0</v>
      </c>
      <c r="AF26" s="96"/>
      <c r="AG26" s="97">
        <v>46800</v>
      </c>
      <c r="AH26" s="96"/>
      <c r="AI26" s="97">
        <v>49800</v>
      </c>
      <c r="AJ26" s="96"/>
      <c r="AK26" s="97">
        <v>12000</v>
      </c>
      <c r="AL26" s="96"/>
      <c r="AM26" s="97">
        <v>31050</v>
      </c>
      <c r="AN26" s="96"/>
      <c r="AO26" s="97">
        <v>10350</v>
      </c>
      <c r="AP26" s="96"/>
      <c r="AQ26" s="97">
        <v>6600</v>
      </c>
      <c r="AR26" s="96"/>
      <c r="AS26" s="97">
        <v>14550</v>
      </c>
      <c r="AT26" s="96"/>
      <c r="AU26" s="97">
        <v>0</v>
      </c>
      <c r="AV26" s="96"/>
      <c r="AW26" s="97">
        <v>41100</v>
      </c>
      <c r="AX26" s="96"/>
      <c r="AY26" s="97">
        <v>57750</v>
      </c>
      <c r="AZ26" s="98"/>
      <c r="BA26" s="97">
        <v>28200</v>
      </c>
      <c r="BB26" s="100"/>
      <c r="BC26" s="97">
        <v>0</v>
      </c>
      <c r="BD26" s="96"/>
      <c r="BE26" s="97">
        <v>0</v>
      </c>
      <c r="BF26" s="96"/>
      <c r="BG26" s="97">
        <v>856747.5</v>
      </c>
      <c r="BK26" s="100"/>
      <c r="BL26" s="97">
        <v>26861.25</v>
      </c>
      <c r="BM26" s="100"/>
      <c r="BN26" s="97">
        <v>28275</v>
      </c>
      <c r="BO26" s="100"/>
      <c r="BP26" s="102">
        <v>55136.25</v>
      </c>
    </row>
    <row r="27" spans="1:68" x14ac:dyDescent="0.25">
      <c r="A27" s="93">
        <v>37407</v>
      </c>
      <c r="B27" s="96"/>
      <c r="C27" s="97">
        <v>45570</v>
      </c>
      <c r="D27" s="96"/>
      <c r="E27" s="97">
        <v>60295</v>
      </c>
      <c r="F27" s="96"/>
      <c r="G27" s="97">
        <v>7285</v>
      </c>
      <c r="H27" s="96"/>
      <c r="I27" s="97">
        <v>14725</v>
      </c>
      <c r="J27" s="96"/>
      <c r="K27" s="97">
        <v>29837.5</v>
      </c>
      <c r="L27" s="98"/>
      <c r="M27" s="97">
        <v>29837.5</v>
      </c>
      <c r="N27" s="99"/>
      <c r="O27" s="97">
        <v>25730</v>
      </c>
      <c r="P27" s="96"/>
      <c r="Q27" s="97">
        <v>36890</v>
      </c>
      <c r="R27" s="96"/>
      <c r="S27" s="97">
        <v>15810</v>
      </c>
      <c r="T27" s="96"/>
      <c r="U27" s="97">
        <v>200996.25</v>
      </c>
      <c r="V27" s="96"/>
      <c r="W27" s="97">
        <v>68975</v>
      </c>
      <c r="X27" s="96"/>
      <c r="Y27" s="97">
        <v>3461.6666666666665</v>
      </c>
      <c r="Z27" s="96"/>
      <c r="AA27" s="97">
        <v>3461.6666666666665</v>
      </c>
      <c r="AB27" s="96"/>
      <c r="AC27" s="97">
        <v>3461.6666666666665</v>
      </c>
      <c r="AD27" s="96"/>
      <c r="AE27" s="97">
        <v>0</v>
      </c>
      <c r="AF27" s="96"/>
      <c r="AG27" s="97">
        <v>46035</v>
      </c>
      <c r="AH27" s="96"/>
      <c r="AI27" s="97">
        <v>45570</v>
      </c>
      <c r="AJ27" s="96"/>
      <c r="AK27" s="97">
        <v>11625</v>
      </c>
      <c r="AL27" s="96"/>
      <c r="AM27" s="97">
        <v>29915</v>
      </c>
      <c r="AN27" s="96"/>
      <c r="AO27" s="97">
        <v>9610</v>
      </c>
      <c r="AP27" s="96"/>
      <c r="AQ27" s="97">
        <v>6200</v>
      </c>
      <c r="AR27" s="96"/>
      <c r="AS27" s="97">
        <v>10695</v>
      </c>
      <c r="AT27" s="96"/>
      <c r="AU27" s="97">
        <v>0</v>
      </c>
      <c r="AV27" s="96"/>
      <c r="AW27" s="97">
        <v>58590</v>
      </c>
      <c r="AX27" s="96"/>
      <c r="AY27" s="97">
        <v>37355</v>
      </c>
      <c r="AZ27" s="98"/>
      <c r="BA27" s="97">
        <v>24335</v>
      </c>
      <c r="BB27" s="100"/>
      <c r="BC27" s="97">
        <v>0</v>
      </c>
      <c r="BD27" s="96"/>
      <c r="BE27" s="97">
        <v>0</v>
      </c>
      <c r="BF27" s="96"/>
      <c r="BG27" s="97">
        <v>826266.25</v>
      </c>
      <c r="BK27" s="100"/>
      <c r="BL27" s="97">
        <v>26578.625</v>
      </c>
      <c r="BM27" s="100"/>
      <c r="BN27" s="97">
        <v>27977.5</v>
      </c>
      <c r="BO27" s="100"/>
      <c r="BP27" s="102">
        <v>54556.125</v>
      </c>
    </row>
    <row r="28" spans="1:68" x14ac:dyDescent="0.25">
      <c r="A28" s="93">
        <v>37437</v>
      </c>
      <c r="B28" s="96"/>
      <c r="C28" s="97">
        <v>42600</v>
      </c>
      <c r="D28" s="96"/>
      <c r="E28" s="97">
        <v>59250</v>
      </c>
      <c r="F28" s="96"/>
      <c r="G28" s="97">
        <v>7200</v>
      </c>
      <c r="H28" s="96"/>
      <c r="I28" s="97">
        <v>14400</v>
      </c>
      <c r="J28" s="96"/>
      <c r="K28" s="97">
        <v>29400</v>
      </c>
      <c r="L28" s="98"/>
      <c r="M28" s="97">
        <v>29400</v>
      </c>
      <c r="N28" s="99"/>
      <c r="O28" s="97">
        <v>25200</v>
      </c>
      <c r="P28" s="96"/>
      <c r="Q28" s="97">
        <v>36300</v>
      </c>
      <c r="R28" s="96"/>
      <c r="S28" s="97">
        <v>15450</v>
      </c>
      <c r="T28" s="96"/>
      <c r="U28" s="97">
        <v>197152.5</v>
      </c>
      <c r="V28" s="96"/>
      <c r="W28" s="97">
        <v>67950</v>
      </c>
      <c r="X28" s="96"/>
      <c r="Y28" s="97">
        <v>3350</v>
      </c>
      <c r="Z28" s="96"/>
      <c r="AA28" s="97">
        <v>3350</v>
      </c>
      <c r="AB28" s="96"/>
      <c r="AC28" s="97">
        <v>3350</v>
      </c>
      <c r="AD28" s="96"/>
      <c r="AE28" s="97">
        <v>0</v>
      </c>
      <c r="AF28" s="96"/>
      <c r="AG28" s="97">
        <v>45300</v>
      </c>
      <c r="AH28" s="96"/>
      <c r="AI28" s="97">
        <v>41250</v>
      </c>
      <c r="AJ28" s="96"/>
      <c r="AK28" s="97">
        <v>11250</v>
      </c>
      <c r="AL28" s="96"/>
      <c r="AM28" s="97">
        <v>28950</v>
      </c>
      <c r="AN28" s="96"/>
      <c r="AO28" s="97">
        <v>9000</v>
      </c>
      <c r="AP28" s="96"/>
      <c r="AQ28" s="97">
        <v>5700</v>
      </c>
      <c r="AR28" s="96"/>
      <c r="AS28" s="97">
        <v>23550</v>
      </c>
      <c r="AT28" s="96"/>
      <c r="AU28" s="97">
        <v>0</v>
      </c>
      <c r="AV28" s="96"/>
      <c r="AW28" s="97">
        <v>41850</v>
      </c>
      <c r="AX28" s="96"/>
      <c r="AY28" s="97">
        <v>38850</v>
      </c>
      <c r="AZ28" s="98"/>
      <c r="BA28" s="97">
        <v>21300</v>
      </c>
      <c r="BB28" s="100"/>
      <c r="BC28" s="97">
        <v>0</v>
      </c>
      <c r="BD28" s="96"/>
      <c r="BE28" s="97">
        <v>0</v>
      </c>
      <c r="BF28" s="96"/>
      <c r="BG28" s="97">
        <v>801352.5</v>
      </c>
      <c r="BK28" s="100"/>
      <c r="BL28" s="97">
        <v>26220</v>
      </c>
      <c r="BM28" s="100"/>
      <c r="BN28" s="97">
        <v>27600</v>
      </c>
      <c r="BO28" s="100"/>
      <c r="BP28" s="102">
        <v>53820</v>
      </c>
    </row>
    <row r="29" spans="1:68" x14ac:dyDescent="0.25">
      <c r="A29" s="93">
        <v>37468</v>
      </c>
      <c r="B29" s="96"/>
      <c r="C29" s="97">
        <v>39835</v>
      </c>
      <c r="D29" s="96"/>
      <c r="E29" s="97">
        <v>58280</v>
      </c>
      <c r="F29" s="96"/>
      <c r="G29" s="97">
        <v>6975</v>
      </c>
      <c r="H29" s="96"/>
      <c r="I29" s="97">
        <v>14105</v>
      </c>
      <c r="J29" s="96"/>
      <c r="K29" s="97">
        <v>28985</v>
      </c>
      <c r="L29" s="98"/>
      <c r="M29" s="97">
        <v>28985</v>
      </c>
      <c r="N29" s="99"/>
      <c r="O29" s="97">
        <v>24800</v>
      </c>
      <c r="P29" s="96"/>
      <c r="Q29" s="97">
        <v>35805</v>
      </c>
      <c r="R29" s="96"/>
      <c r="S29" s="97">
        <v>15190</v>
      </c>
      <c r="T29" s="96"/>
      <c r="U29" s="97">
        <v>193428.375</v>
      </c>
      <c r="V29" s="96"/>
      <c r="W29" s="97">
        <v>66882.5</v>
      </c>
      <c r="X29" s="96"/>
      <c r="Y29" s="97">
        <v>3255</v>
      </c>
      <c r="Z29" s="96"/>
      <c r="AA29" s="97">
        <v>3255</v>
      </c>
      <c r="AB29" s="96"/>
      <c r="AC29" s="97">
        <v>3255</v>
      </c>
      <c r="AD29" s="96"/>
      <c r="AE29" s="97">
        <v>0</v>
      </c>
      <c r="AF29" s="96"/>
      <c r="AG29" s="97">
        <v>44485</v>
      </c>
      <c r="AH29" s="96"/>
      <c r="AI29" s="97">
        <v>47585</v>
      </c>
      <c r="AJ29" s="96"/>
      <c r="AK29" s="97">
        <v>10850</v>
      </c>
      <c r="AL29" s="96"/>
      <c r="AM29" s="97">
        <v>27900</v>
      </c>
      <c r="AN29" s="96"/>
      <c r="AO29" s="97">
        <v>8525</v>
      </c>
      <c r="AP29" s="96"/>
      <c r="AQ29" s="97">
        <v>5425</v>
      </c>
      <c r="AR29" s="96"/>
      <c r="AS29" s="97">
        <v>32705</v>
      </c>
      <c r="AT29" s="96"/>
      <c r="AU29" s="97">
        <v>0</v>
      </c>
      <c r="AV29" s="96"/>
      <c r="AW29" s="97">
        <v>20460</v>
      </c>
      <c r="AX29" s="96"/>
      <c r="AY29" s="97">
        <v>98890</v>
      </c>
      <c r="AZ29" s="98"/>
      <c r="BA29" s="97">
        <v>19065</v>
      </c>
      <c r="BB29" s="100"/>
      <c r="BC29" s="97">
        <v>0</v>
      </c>
      <c r="BD29" s="96"/>
      <c r="BE29" s="97">
        <v>0</v>
      </c>
      <c r="BF29" s="96"/>
      <c r="BG29" s="97">
        <v>838925.875</v>
      </c>
      <c r="BK29" s="100"/>
      <c r="BL29" s="97">
        <v>25916</v>
      </c>
      <c r="BM29" s="100"/>
      <c r="BN29" s="97">
        <v>27280</v>
      </c>
      <c r="BO29" s="100"/>
      <c r="BP29" s="102">
        <v>53196</v>
      </c>
    </row>
    <row r="30" spans="1:68" x14ac:dyDescent="0.25">
      <c r="A30" s="93">
        <v>37499</v>
      </c>
      <c r="B30" s="96"/>
      <c r="C30" s="97">
        <v>37200</v>
      </c>
      <c r="D30" s="96"/>
      <c r="E30" s="97">
        <v>57350</v>
      </c>
      <c r="F30" s="96"/>
      <c r="G30" s="97">
        <v>6975</v>
      </c>
      <c r="H30" s="96"/>
      <c r="I30" s="97">
        <v>13795</v>
      </c>
      <c r="J30" s="96"/>
      <c r="K30" s="97">
        <v>28597.5</v>
      </c>
      <c r="L30" s="98"/>
      <c r="M30" s="97">
        <v>28597.5</v>
      </c>
      <c r="N30" s="99"/>
      <c r="O30" s="97">
        <v>24490</v>
      </c>
      <c r="P30" s="96"/>
      <c r="Q30" s="97">
        <v>35340</v>
      </c>
      <c r="R30" s="96"/>
      <c r="S30" s="97">
        <v>14880</v>
      </c>
      <c r="T30" s="96"/>
      <c r="U30" s="97">
        <v>189526.25</v>
      </c>
      <c r="V30" s="96"/>
      <c r="W30" s="97">
        <v>65875</v>
      </c>
      <c r="X30" s="96"/>
      <c r="Y30" s="97">
        <v>3100</v>
      </c>
      <c r="Z30" s="96"/>
      <c r="AA30" s="97">
        <v>3100</v>
      </c>
      <c r="AB30" s="96"/>
      <c r="AC30" s="97">
        <v>3100</v>
      </c>
      <c r="AD30" s="96"/>
      <c r="AE30" s="97">
        <v>0</v>
      </c>
      <c r="AF30" s="96"/>
      <c r="AG30" s="97">
        <v>43710</v>
      </c>
      <c r="AH30" s="96"/>
      <c r="AI30" s="97">
        <v>43400</v>
      </c>
      <c r="AJ30" s="96"/>
      <c r="AK30" s="97">
        <v>10540</v>
      </c>
      <c r="AL30" s="96"/>
      <c r="AM30" s="97">
        <v>26970</v>
      </c>
      <c r="AN30" s="96"/>
      <c r="AO30" s="97">
        <v>7905</v>
      </c>
      <c r="AP30" s="96"/>
      <c r="AQ30" s="97">
        <v>4960</v>
      </c>
      <c r="AR30" s="96"/>
      <c r="AS30" s="97">
        <v>29760</v>
      </c>
      <c r="AT30" s="96"/>
      <c r="AU30" s="97">
        <v>0</v>
      </c>
      <c r="AV30" s="96"/>
      <c r="AW30" s="97">
        <v>0</v>
      </c>
      <c r="AX30" s="96"/>
      <c r="AY30" s="97">
        <v>81375</v>
      </c>
      <c r="AZ30" s="98"/>
      <c r="BA30" s="97">
        <v>16740</v>
      </c>
      <c r="BB30" s="100"/>
      <c r="BC30" s="97">
        <v>0</v>
      </c>
      <c r="BD30" s="96"/>
      <c r="BE30" s="97">
        <v>0</v>
      </c>
      <c r="BF30" s="96"/>
      <c r="BG30" s="97">
        <v>777286.25</v>
      </c>
      <c r="BK30" s="100"/>
      <c r="BL30" s="97">
        <v>25621.5</v>
      </c>
      <c r="BM30" s="100"/>
      <c r="BN30" s="97">
        <v>26970</v>
      </c>
      <c r="BO30" s="100"/>
      <c r="BP30" s="102">
        <v>52591.5</v>
      </c>
    </row>
    <row r="31" spans="1:68" x14ac:dyDescent="0.25">
      <c r="A31" s="93">
        <v>37529</v>
      </c>
      <c r="B31" s="96"/>
      <c r="C31" s="97">
        <v>34800</v>
      </c>
      <c r="D31" s="96"/>
      <c r="E31" s="97">
        <v>56400</v>
      </c>
      <c r="F31" s="96"/>
      <c r="G31" s="97">
        <v>6900</v>
      </c>
      <c r="H31" s="96"/>
      <c r="I31" s="97">
        <v>13500</v>
      </c>
      <c r="J31" s="96"/>
      <c r="K31" s="97">
        <v>28125</v>
      </c>
      <c r="L31" s="98"/>
      <c r="M31" s="97">
        <v>28125</v>
      </c>
      <c r="N31" s="99"/>
      <c r="O31" s="97">
        <v>23850</v>
      </c>
      <c r="P31" s="96"/>
      <c r="Q31" s="97">
        <v>34950</v>
      </c>
      <c r="R31" s="96"/>
      <c r="S31" s="97">
        <v>14550</v>
      </c>
      <c r="T31" s="96"/>
      <c r="U31" s="97">
        <v>185752.5</v>
      </c>
      <c r="V31" s="96"/>
      <c r="W31" s="97">
        <v>64950</v>
      </c>
      <c r="X31" s="96"/>
      <c r="Y31" s="97">
        <v>3000</v>
      </c>
      <c r="Z31" s="96"/>
      <c r="AA31" s="97">
        <v>3000</v>
      </c>
      <c r="AB31" s="96"/>
      <c r="AC31" s="97">
        <v>3000</v>
      </c>
      <c r="AD31" s="96"/>
      <c r="AE31" s="97">
        <v>0</v>
      </c>
      <c r="AF31" s="96"/>
      <c r="AG31" s="97">
        <v>43050</v>
      </c>
      <c r="AH31" s="96"/>
      <c r="AI31" s="97">
        <v>39150</v>
      </c>
      <c r="AJ31" s="96"/>
      <c r="AK31" s="97">
        <v>10200</v>
      </c>
      <c r="AL31" s="96"/>
      <c r="AM31" s="97">
        <v>25950</v>
      </c>
      <c r="AN31" s="96"/>
      <c r="AO31" s="97">
        <v>7500</v>
      </c>
      <c r="AP31" s="96"/>
      <c r="AQ31" s="97">
        <v>4650</v>
      </c>
      <c r="AR31" s="96"/>
      <c r="AS31" s="97">
        <v>22050</v>
      </c>
      <c r="AT31" s="96"/>
      <c r="AU31" s="97">
        <v>0</v>
      </c>
      <c r="AV31" s="96"/>
      <c r="AW31" s="97">
        <v>0</v>
      </c>
      <c r="AX31" s="96"/>
      <c r="AY31" s="97">
        <v>80700</v>
      </c>
      <c r="AZ31" s="98"/>
      <c r="BA31" s="97">
        <v>28950</v>
      </c>
      <c r="BB31" s="100"/>
      <c r="BC31" s="97">
        <v>0</v>
      </c>
      <c r="BD31" s="96"/>
      <c r="BE31" s="97">
        <v>0</v>
      </c>
      <c r="BF31" s="96"/>
      <c r="BG31" s="97">
        <v>763102.5</v>
      </c>
      <c r="BK31" s="100"/>
      <c r="BL31" s="97">
        <v>25293.75</v>
      </c>
      <c r="BM31" s="100"/>
      <c r="BN31" s="97">
        <v>26625</v>
      </c>
      <c r="BO31" s="100"/>
      <c r="BP31" s="102">
        <v>51918.75</v>
      </c>
    </row>
    <row r="32" spans="1:68" x14ac:dyDescent="0.25">
      <c r="A32" s="93">
        <v>37560</v>
      </c>
      <c r="B32" s="96"/>
      <c r="C32" s="97">
        <v>32550</v>
      </c>
      <c r="D32" s="96"/>
      <c r="E32" s="97">
        <v>55490</v>
      </c>
      <c r="F32" s="96"/>
      <c r="G32" s="97">
        <v>6820</v>
      </c>
      <c r="H32" s="96"/>
      <c r="I32" s="97">
        <v>13175</v>
      </c>
      <c r="J32" s="96"/>
      <c r="K32" s="97">
        <v>27745</v>
      </c>
      <c r="L32" s="98"/>
      <c r="M32" s="97">
        <v>27745</v>
      </c>
      <c r="N32" s="99"/>
      <c r="O32" s="97">
        <v>23560</v>
      </c>
      <c r="P32" s="96"/>
      <c r="Q32" s="97">
        <v>34410</v>
      </c>
      <c r="R32" s="96"/>
      <c r="S32" s="97">
        <v>14260</v>
      </c>
      <c r="T32" s="96"/>
      <c r="U32" s="97">
        <v>182105.625</v>
      </c>
      <c r="V32" s="96"/>
      <c r="W32" s="97">
        <v>63937.5</v>
      </c>
      <c r="X32" s="96"/>
      <c r="Y32" s="97">
        <v>2893.3333333333335</v>
      </c>
      <c r="Z32" s="96"/>
      <c r="AA32" s="97">
        <v>2893.3333333333335</v>
      </c>
      <c r="AB32" s="96"/>
      <c r="AC32" s="97">
        <v>2893.3333333333335</v>
      </c>
      <c r="AD32" s="96"/>
      <c r="AE32" s="97">
        <v>0</v>
      </c>
      <c r="AF32" s="96"/>
      <c r="AG32" s="97">
        <v>42315</v>
      </c>
      <c r="AH32" s="96"/>
      <c r="AI32" s="97">
        <v>34875</v>
      </c>
      <c r="AJ32" s="96"/>
      <c r="AK32" s="97">
        <v>9920</v>
      </c>
      <c r="AL32" s="96"/>
      <c r="AM32" s="97">
        <v>25110</v>
      </c>
      <c r="AN32" s="96"/>
      <c r="AO32" s="97">
        <v>6975</v>
      </c>
      <c r="AP32" s="96"/>
      <c r="AQ32" s="97">
        <v>4340</v>
      </c>
      <c r="AR32" s="96"/>
      <c r="AS32" s="97">
        <v>15965</v>
      </c>
      <c r="AT32" s="96"/>
      <c r="AU32" s="97">
        <v>0</v>
      </c>
      <c r="AV32" s="96"/>
      <c r="AW32" s="97">
        <v>0</v>
      </c>
      <c r="AX32" s="96"/>
      <c r="AY32" s="97">
        <v>79825</v>
      </c>
      <c r="AZ32" s="98"/>
      <c r="BA32" s="97">
        <v>51770</v>
      </c>
      <c r="BB32" s="100"/>
      <c r="BC32" s="97">
        <v>0</v>
      </c>
      <c r="BD32" s="96"/>
      <c r="BE32" s="97">
        <v>0</v>
      </c>
      <c r="BF32" s="96"/>
      <c r="BG32" s="97">
        <v>761573.125</v>
      </c>
      <c r="BK32" s="100"/>
      <c r="BL32" s="97">
        <v>24958.875</v>
      </c>
      <c r="BM32" s="100"/>
      <c r="BN32" s="97">
        <v>26272.5</v>
      </c>
      <c r="BO32" s="100"/>
      <c r="BP32" s="102">
        <v>51231.375</v>
      </c>
    </row>
    <row r="33" spans="1:68" x14ac:dyDescent="0.25">
      <c r="A33" s="93">
        <v>37590</v>
      </c>
      <c r="B33" s="96"/>
      <c r="C33" s="97">
        <v>30300</v>
      </c>
      <c r="D33" s="96"/>
      <c r="E33" s="97">
        <v>54600</v>
      </c>
      <c r="F33" s="96"/>
      <c r="G33" s="97">
        <v>6600</v>
      </c>
      <c r="H33" s="96"/>
      <c r="I33" s="97">
        <v>12900</v>
      </c>
      <c r="J33" s="96"/>
      <c r="K33" s="97">
        <v>27300</v>
      </c>
      <c r="L33" s="98"/>
      <c r="M33" s="97">
        <v>27300</v>
      </c>
      <c r="N33" s="99"/>
      <c r="O33" s="97">
        <v>23250</v>
      </c>
      <c r="P33" s="96"/>
      <c r="Q33" s="97">
        <v>33900</v>
      </c>
      <c r="R33" s="96"/>
      <c r="S33" s="97">
        <v>13950</v>
      </c>
      <c r="T33" s="96"/>
      <c r="U33" s="97">
        <v>178500</v>
      </c>
      <c r="V33" s="96"/>
      <c r="W33" s="97">
        <v>63000</v>
      </c>
      <c r="X33" s="96"/>
      <c r="Y33" s="97">
        <v>2800</v>
      </c>
      <c r="Z33" s="96"/>
      <c r="AA33" s="97">
        <v>2800</v>
      </c>
      <c r="AB33" s="96"/>
      <c r="AC33" s="97">
        <v>2800</v>
      </c>
      <c r="AD33" s="96"/>
      <c r="AE33" s="97">
        <v>0</v>
      </c>
      <c r="AF33" s="96"/>
      <c r="AG33" s="97">
        <v>41550</v>
      </c>
      <c r="AH33" s="96"/>
      <c r="AI33" s="97">
        <v>30750</v>
      </c>
      <c r="AJ33" s="96"/>
      <c r="AK33" s="97">
        <v>9600</v>
      </c>
      <c r="AL33" s="96"/>
      <c r="AM33" s="97">
        <v>24150</v>
      </c>
      <c r="AN33" s="96"/>
      <c r="AO33" s="97">
        <v>6600</v>
      </c>
      <c r="AP33" s="96"/>
      <c r="AQ33" s="97">
        <v>4050</v>
      </c>
      <c r="AR33" s="96"/>
      <c r="AS33" s="97">
        <v>11400</v>
      </c>
      <c r="AT33" s="96"/>
      <c r="AU33" s="97">
        <v>0</v>
      </c>
      <c r="AV33" s="96"/>
      <c r="AW33" s="97">
        <v>0</v>
      </c>
      <c r="AX33" s="96"/>
      <c r="AY33" s="97">
        <v>79050</v>
      </c>
      <c r="AZ33" s="98"/>
      <c r="BA33" s="97">
        <v>51750</v>
      </c>
      <c r="BB33" s="100"/>
      <c r="BC33" s="97">
        <v>0</v>
      </c>
      <c r="BD33" s="96"/>
      <c r="BE33" s="97">
        <v>0</v>
      </c>
      <c r="BF33" s="96"/>
      <c r="BG33" s="97">
        <v>738900</v>
      </c>
      <c r="BK33" s="100"/>
      <c r="BL33" s="97">
        <v>24723.75</v>
      </c>
      <c r="BM33" s="100"/>
      <c r="BN33" s="97">
        <v>26025</v>
      </c>
      <c r="BO33" s="100"/>
      <c r="BP33" s="102">
        <v>50748.75</v>
      </c>
    </row>
    <row r="34" spans="1:68" x14ac:dyDescent="0.25">
      <c r="A34" s="93">
        <v>37621</v>
      </c>
      <c r="B34" s="96"/>
      <c r="C34" s="97">
        <v>28365</v>
      </c>
      <c r="D34" s="96"/>
      <c r="E34" s="97">
        <v>53630</v>
      </c>
      <c r="F34" s="96"/>
      <c r="G34" s="97">
        <v>6510</v>
      </c>
      <c r="H34" s="96"/>
      <c r="I34" s="97">
        <v>12555</v>
      </c>
      <c r="J34" s="96"/>
      <c r="K34" s="97">
        <v>26892.5</v>
      </c>
      <c r="L34" s="98"/>
      <c r="M34" s="97">
        <v>26892.5</v>
      </c>
      <c r="N34" s="99"/>
      <c r="O34" s="97">
        <v>22785</v>
      </c>
      <c r="P34" s="96"/>
      <c r="Q34" s="97">
        <v>33480</v>
      </c>
      <c r="R34" s="96"/>
      <c r="S34" s="97">
        <v>13795</v>
      </c>
      <c r="T34" s="96"/>
      <c r="U34" s="97">
        <v>174995</v>
      </c>
      <c r="V34" s="96"/>
      <c r="W34" s="97">
        <v>62000</v>
      </c>
      <c r="X34" s="96"/>
      <c r="Y34" s="97">
        <v>2738.3333333333335</v>
      </c>
      <c r="Z34" s="96"/>
      <c r="AA34" s="97">
        <v>2738.3333333333335</v>
      </c>
      <c r="AB34" s="96"/>
      <c r="AC34" s="97">
        <v>2738.3333333333335</v>
      </c>
      <c r="AD34" s="96"/>
      <c r="AE34" s="97">
        <v>0</v>
      </c>
      <c r="AF34" s="96"/>
      <c r="AG34" s="97">
        <v>40765</v>
      </c>
      <c r="AH34" s="96"/>
      <c r="AI34" s="97">
        <v>26505</v>
      </c>
      <c r="AJ34" s="96"/>
      <c r="AK34" s="97">
        <v>9300</v>
      </c>
      <c r="AL34" s="96"/>
      <c r="AM34" s="97">
        <v>23405</v>
      </c>
      <c r="AN34" s="96"/>
      <c r="AO34" s="97">
        <v>6200</v>
      </c>
      <c r="AP34" s="96"/>
      <c r="AQ34" s="97">
        <v>3875</v>
      </c>
      <c r="AR34" s="96"/>
      <c r="AS34" s="97">
        <v>12245</v>
      </c>
      <c r="AT34" s="96"/>
      <c r="AU34" s="97">
        <v>0</v>
      </c>
      <c r="AV34" s="96"/>
      <c r="AW34" s="97">
        <v>0</v>
      </c>
      <c r="AX34" s="96"/>
      <c r="AY34" s="97">
        <v>78430</v>
      </c>
      <c r="AZ34" s="98"/>
      <c r="BA34" s="97">
        <v>51770</v>
      </c>
      <c r="BB34" s="100"/>
      <c r="BC34" s="97">
        <v>0</v>
      </c>
      <c r="BD34" s="96"/>
      <c r="BE34" s="97">
        <v>0</v>
      </c>
      <c r="BF34" s="96"/>
      <c r="BG34" s="97">
        <v>722610</v>
      </c>
      <c r="BK34" s="100"/>
      <c r="BL34" s="97">
        <v>24369.875</v>
      </c>
      <c r="BM34" s="100"/>
      <c r="BN34" s="97">
        <v>25652.5</v>
      </c>
      <c r="BO34" s="100"/>
      <c r="BP34" s="102">
        <v>50022.375</v>
      </c>
    </row>
    <row r="35" spans="1:68" x14ac:dyDescent="0.25">
      <c r="A35" s="93">
        <v>37652</v>
      </c>
      <c r="B35" s="96"/>
      <c r="C35" s="97">
        <v>26505</v>
      </c>
      <c r="D35" s="96"/>
      <c r="E35" s="97">
        <v>52855</v>
      </c>
      <c r="F35" s="96"/>
      <c r="G35" s="97">
        <v>6510</v>
      </c>
      <c r="H35" s="96"/>
      <c r="I35" s="97">
        <v>12245</v>
      </c>
      <c r="J35" s="96"/>
      <c r="K35" s="97">
        <v>26505</v>
      </c>
      <c r="L35" s="98"/>
      <c r="M35" s="97">
        <v>26505</v>
      </c>
      <c r="N35" s="99"/>
      <c r="O35" s="97">
        <v>22010</v>
      </c>
      <c r="P35" s="96"/>
      <c r="Q35" s="97">
        <v>32860</v>
      </c>
      <c r="R35" s="96"/>
      <c r="S35" s="97">
        <v>13485</v>
      </c>
      <c r="T35" s="96"/>
      <c r="U35" s="97">
        <v>171631.5</v>
      </c>
      <c r="V35" s="96"/>
      <c r="W35" s="97">
        <v>61070</v>
      </c>
      <c r="X35" s="96"/>
      <c r="Y35" s="97">
        <v>2635</v>
      </c>
      <c r="Z35" s="96"/>
      <c r="AA35" s="97">
        <v>2635</v>
      </c>
      <c r="AB35" s="96"/>
      <c r="AC35" s="97">
        <v>2635</v>
      </c>
      <c r="AD35" s="96"/>
      <c r="AE35" s="97">
        <v>0</v>
      </c>
      <c r="AF35" s="96"/>
      <c r="AG35" s="97">
        <v>40145</v>
      </c>
      <c r="AH35" s="96"/>
      <c r="AI35" s="97">
        <v>22165</v>
      </c>
      <c r="AJ35" s="96"/>
      <c r="AK35" s="97">
        <v>8990</v>
      </c>
      <c r="AL35" s="96"/>
      <c r="AM35" s="97">
        <v>22475</v>
      </c>
      <c r="AN35" s="96"/>
      <c r="AO35" s="97">
        <v>5735</v>
      </c>
      <c r="AP35" s="96"/>
      <c r="AQ35" s="97">
        <v>3565</v>
      </c>
      <c r="AR35" s="96"/>
      <c r="AS35" s="97">
        <v>27435</v>
      </c>
      <c r="AT35" s="96"/>
      <c r="AU35" s="97">
        <v>0</v>
      </c>
      <c r="AV35" s="96"/>
      <c r="AW35" s="97">
        <v>0</v>
      </c>
      <c r="AX35" s="96"/>
      <c r="AY35" s="97">
        <v>78430</v>
      </c>
      <c r="AZ35" s="98"/>
      <c r="BA35" s="97">
        <v>51770</v>
      </c>
      <c r="BB35" s="100"/>
      <c r="BC35" s="97">
        <v>775</v>
      </c>
      <c r="BD35" s="96"/>
      <c r="BE35" s="97">
        <v>0</v>
      </c>
      <c r="BF35" s="96"/>
      <c r="BG35" s="97">
        <v>721571.5</v>
      </c>
      <c r="BK35" s="100"/>
      <c r="BL35" s="97">
        <v>24075.375</v>
      </c>
      <c r="BM35" s="100"/>
      <c r="BN35" s="97">
        <v>25342.5</v>
      </c>
      <c r="BO35" s="100"/>
      <c r="BP35" s="102">
        <v>49417.875</v>
      </c>
    </row>
    <row r="36" spans="1:68" x14ac:dyDescent="0.25">
      <c r="A36" s="93">
        <v>37680</v>
      </c>
      <c r="B36" s="96"/>
      <c r="C36" s="97">
        <v>19600</v>
      </c>
      <c r="D36" s="96"/>
      <c r="E36" s="97">
        <v>51940</v>
      </c>
      <c r="F36" s="96"/>
      <c r="G36" s="97">
        <v>6440</v>
      </c>
      <c r="H36" s="96"/>
      <c r="I36" s="97">
        <v>12040</v>
      </c>
      <c r="J36" s="96"/>
      <c r="K36" s="97">
        <v>26110</v>
      </c>
      <c r="L36" s="98"/>
      <c r="M36" s="97">
        <v>26110</v>
      </c>
      <c r="N36" s="99"/>
      <c r="O36" s="97">
        <v>21700</v>
      </c>
      <c r="P36" s="96"/>
      <c r="Q36" s="97">
        <v>32480</v>
      </c>
      <c r="R36" s="96"/>
      <c r="S36" s="97">
        <v>13160</v>
      </c>
      <c r="T36" s="96"/>
      <c r="U36" s="97">
        <v>168350</v>
      </c>
      <c r="V36" s="96"/>
      <c r="W36" s="97">
        <v>60200</v>
      </c>
      <c r="X36" s="96"/>
      <c r="Y36" s="97">
        <v>2566.6666666666665</v>
      </c>
      <c r="Z36" s="96"/>
      <c r="AA36" s="97">
        <v>2566.6666666666665</v>
      </c>
      <c r="AB36" s="96"/>
      <c r="AC36" s="97">
        <v>2566.6666666666665</v>
      </c>
      <c r="AD36" s="96"/>
      <c r="AE36" s="97">
        <v>0</v>
      </c>
      <c r="AF36" s="96"/>
      <c r="AG36" s="97">
        <v>39480</v>
      </c>
      <c r="AH36" s="96"/>
      <c r="AI36" s="97">
        <v>18060</v>
      </c>
      <c r="AJ36" s="96"/>
      <c r="AK36" s="97">
        <v>8680</v>
      </c>
      <c r="AL36" s="96"/>
      <c r="AM36" s="97">
        <v>21700</v>
      </c>
      <c r="AN36" s="96"/>
      <c r="AO36" s="97">
        <v>1820</v>
      </c>
      <c r="AP36" s="96"/>
      <c r="AQ36" s="97">
        <v>3360</v>
      </c>
      <c r="AR36" s="96"/>
      <c r="AS36" s="97">
        <v>0</v>
      </c>
      <c r="AT36" s="96"/>
      <c r="AU36" s="97">
        <v>0</v>
      </c>
      <c r="AV36" s="96"/>
      <c r="AW36" s="97">
        <v>0</v>
      </c>
      <c r="AX36" s="96"/>
      <c r="AY36" s="97">
        <v>0</v>
      </c>
      <c r="AZ36" s="98"/>
      <c r="BA36" s="97">
        <v>0</v>
      </c>
      <c r="BB36" s="100"/>
      <c r="BC36" s="97">
        <v>840</v>
      </c>
      <c r="BD36" s="96"/>
      <c r="BE36" s="97">
        <v>0</v>
      </c>
      <c r="BF36" s="96"/>
      <c r="BG36" s="97">
        <v>539770</v>
      </c>
      <c r="BK36" s="100"/>
      <c r="BL36" s="97">
        <v>23807</v>
      </c>
      <c r="BM36" s="100"/>
      <c r="BN36" s="97">
        <v>25060</v>
      </c>
      <c r="BO36" s="100"/>
      <c r="BP36" s="102">
        <v>48867</v>
      </c>
    </row>
    <row r="37" spans="1:68" x14ac:dyDescent="0.25">
      <c r="A37" s="93">
        <v>37711</v>
      </c>
      <c r="B37" s="96"/>
      <c r="C37" s="97">
        <v>18600</v>
      </c>
      <c r="D37" s="96"/>
      <c r="E37" s="97">
        <v>51150</v>
      </c>
      <c r="F37" s="96"/>
      <c r="G37" s="97">
        <v>6355</v>
      </c>
      <c r="H37" s="96"/>
      <c r="I37" s="97">
        <v>11625</v>
      </c>
      <c r="J37" s="96"/>
      <c r="K37" s="97">
        <v>25730</v>
      </c>
      <c r="L37" s="98"/>
      <c r="M37" s="97">
        <v>25730</v>
      </c>
      <c r="N37" s="99"/>
      <c r="O37" s="97">
        <v>21390</v>
      </c>
      <c r="P37" s="96"/>
      <c r="Q37" s="97">
        <v>31930</v>
      </c>
      <c r="R37" s="96"/>
      <c r="S37" s="97">
        <v>13020</v>
      </c>
      <c r="T37" s="96"/>
      <c r="U37" s="97">
        <v>165288.125</v>
      </c>
      <c r="V37" s="96"/>
      <c r="W37" s="97">
        <v>59287.5</v>
      </c>
      <c r="X37" s="96"/>
      <c r="Y37" s="97">
        <v>2480</v>
      </c>
      <c r="Z37" s="96"/>
      <c r="AA37" s="97">
        <v>2480</v>
      </c>
      <c r="AB37" s="96"/>
      <c r="AC37" s="97">
        <v>2480</v>
      </c>
      <c r="AD37" s="96"/>
      <c r="AE37" s="97">
        <v>0</v>
      </c>
      <c r="AF37" s="96"/>
      <c r="AG37" s="97">
        <v>38750</v>
      </c>
      <c r="AH37" s="96"/>
      <c r="AI37" s="97">
        <v>13795</v>
      </c>
      <c r="AJ37" s="96"/>
      <c r="AK37" s="97">
        <v>8370</v>
      </c>
      <c r="AL37" s="96"/>
      <c r="AM37" s="97">
        <v>20925</v>
      </c>
      <c r="AN37" s="96"/>
      <c r="AO37" s="97">
        <v>1705</v>
      </c>
      <c r="AP37" s="96"/>
      <c r="AQ37" s="97">
        <v>3100</v>
      </c>
      <c r="AR37" s="96"/>
      <c r="AS37" s="97">
        <v>0</v>
      </c>
      <c r="AT37" s="96"/>
      <c r="AU37" s="97">
        <v>0</v>
      </c>
      <c r="AV37" s="96"/>
      <c r="AW37" s="97">
        <v>0</v>
      </c>
      <c r="AX37" s="96"/>
      <c r="AY37" s="97">
        <v>0</v>
      </c>
      <c r="AZ37" s="98"/>
      <c r="BA37" s="97">
        <v>0</v>
      </c>
      <c r="BB37" s="100"/>
      <c r="BC37" s="97">
        <v>775</v>
      </c>
      <c r="BD37" s="96"/>
      <c r="BE37" s="97">
        <v>0</v>
      </c>
      <c r="BF37" s="96"/>
      <c r="BG37" s="97">
        <v>524965.625</v>
      </c>
      <c r="BK37" s="100"/>
      <c r="BL37" s="97">
        <v>23486.375</v>
      </c>
      <c r="BM37" s="100"/>
      <c r="BN37" s="97">
        <v>24722.5</v>
      </c>
      <c r="BO37" s="100"/>
      <c r="BP37" s="102">
        <v>48208.875</v>
      </c>
    </row>
    <row r="38" spans="1:68" x14ac:dyDescent="0.25">
      <c r="A38" s="93">
        <v>37741</v>
      </c>
      <c r="B38" s="96"/>
      <c r="C38" s="97">
        <v>17850</v>
      </c>
      <c r="D38" s="96"/>
      <c r="E38" s="97">
        <v>50250</v>
      </c>
      <c r="F38" s="96"/>
      <c r="G38" s="97">
        <v>6150</v>
      </c>
      <c r="H38" s="96"/>
      <c r="I38" s="97">
        <v>11400</v>
      </c>
      <c r="J38" s="96"/>
      <c r="K38" s="97">
        <v>25350</v>
      </c>
      <c r="L38" s="98"/>
      <c r="M38" s="97">
        <v>25350</v>
      </c>
      <c r="N38" s="99"/>
      <c r="O38" s="97">
        <v>21000</v>
      </c>
      <c r="P38" s="96"/>
      <c r="Q38" s="97">
        <v>31500</v>
      </c>
      <c r="R38" s="96"/>
      <c r="S38" s="97">
        <v>12750</v>
      </c>
      <c r="T38" s="96"/>
      <c r="U38" s="97">
        <v>162082.5</v>
      </c>
      <c r="V38" s="96"/>
      <c r="W38" s="97">
        <v>58350</v>
      </c>
      <c r="X38" s="96"/>
      <c r="Y38" s="97">
        <v>2400</v>
      </c>
      <c r="Z38" s="96"/>
      <c r="AA38" s="97">
        <v>2400</v>
      </c>
      <c r="AB38" s="96"/>
      <c r="AC38" s="97">
        <v>2400</v>
      </c>
      <c r="AD38" s="96"/>
      <c r="AE38" s="97">
        <v>0</v>
      </c>
      <c r="AF38" s="96"/>
      <c r="AG38" s="97">
        <v>38100</v>
      </c>
      <c r="AH38" s="96"/>
      <c r="AI38" s="97">
        <v>9600</v>
      </c>
      <c r="AJ38" s="96"/>
      <c r="AK38" s="97">
        <v>8100</v>
      </c>
      <c r="AL38" s="96"/>
      <c r="AM38" s="97">
        <v>20250</v>
      </c>
      <c r="AN38" s="96"/>
      <c r="AO38" s="97">
        <v>1650</v>
      </c>
      <c r="AP38" s="96"/>
      <c r="AQ38" s="97">
        <v>2850</v>
      </c>
      <c r="AR38" s="96"/>
      <c r="AS38" s="97">
        <v>0</v>
      </c>
      <c r="AT38" s="96"/>
      <c r="AU38" s="97">
        <v>0</v>
      </c>
      <c r="AV38" s="96"/>
      <c r="AW38" s="97">
        <v>0</v>
      </c>
      <c r="AX38" s="96"/>
      <c r="AY38" s="97">
        <v>0</v>
      </c>
      <c r="AZ38" s="98"/>
      <c r="BA38" s="97">
        <v>0</v>
      </c>
      <c r="BB38" s="100"/>
      <c r="BC38" s="97">
        <v>750</v>
      </c>
      <c r="BD38" s="96"/>
      <c r="BE38" s="97">
        <v>0</v>
      </c>
      <c r="BF38" s="96"/>
      <c r="BG38" s="97">
        <v>510532.5</v>
      </c>
      <c r="BK38" s="100"/>
      <c r="BL38" s="97">
        <v>23227.5</v>
      </c>
      <c r="BM38" s="100"/>
      <c r="BN38" s="97">
        <v>24450</v>
      </c>
      <c r="BO38" s="100"/>
      <c r="BP38" s="102">
        <v>47677.5</v>
      </c>
    </row>
    <row r="39" spans="1:68" x14ac:dyDescent="0.25">
      <c r="A39" s="93">
        <v>37772</v>
      </c>
      <c r="B39" s="96"/>
      <c r="C39" s="97">
        <v>17050</v>
      </c>
      <c r="D39" s="96"/>
      <c r="E39" s="97">
        <v>49445</v>
      </c>
      <c r="F39" s="96"/>
      <c r="G39" s="97">
        <v>6045</v>
      </c>
      <c r="H39" s="96"/>
      <c r="I39" s="97">
        <v>11160</v>
      </c>
      <c r="J39" s="96"/>
      <c r="K39" s="97">
        <v>24955</v>
      </c>
      <c r="L39" s="98"/>
      <c r="M39" s="97">
        <v>24955</v>
      </c>
      <c r="N39" s="99"/>
      <c r="O39" s="97">
        <v>20770</v>
      </c>
      <c r="P39" s="96"/>
      <c r="Q39" s="97">
        <v>31000</v>
      </c>
      <c r="R39" s="96"/>
      <c r="S39" s="97">
        <v>12400</v>
      </c>
      <c r="T39" s="96"/>
      <c r="U39" s="97">
        <v>158789.75</v>
      </c>
      <c r="V39" s="96"/>
      <c r="W39" s="97">
        <v>57505</v>
      </c>
      <c r="X39" s="96"/>
      <c r="Y39" s="97">
        <v>2325</v>
      </c>
      <c r="Z39" s="96"/>
      <c r="AA39" s="97">
        <v>2325</v>
      </c>
      <c r="AB39" s="96"/>
      <c r="AC39" s="97">
        <v>2325</v>
      </c>
      <c r="AD39" s="96"/>
      <c r="AE39" s="97">
        <v>0</v>
      </c>
      <c r="AF39" s="96"/>
      <c r="AG39" s="97">
        <v>37355</v>
      </c>
      <c r="AH39" s="96"/>
      <c r="AI39" s="97">
        <v>5270</v>
      </c>
      <c r="AJ39" s="96"/>
      <c r="AK39" s="97">
        <v>7905</v>
      </c>
      <c r="AL39" s="96"/>
      <c r="AM39" s="97">
        <v>19530</v>
      </c>
      <c r="AN39" s="96"/>
      <c r="AO39" s="97">
        <v>1550</v>
      </c>
      <c r="AP39" s="96"/>
      <c r="AQ39" s="97">
        <v>2635</v>
      </c>
      <c r="AR39" s="96"/>
      <c r="AS39" s="97">
        <v>0</v>
      </c>
      <c r="AT39" s="96"/>
      <c r="AU39" s="97">
        <v>0</v>
      </c>
      <c r="AV39" s="96"/>
      <c r="AW39" s="97">
        <v>0</v>
      </c>
      <c r="AX39" s="96"/>
      <c r="AY39" s="97">
        <v>0</v>
      </c>
      <c r="AZ39" s="98"/>
      <c r="BA39" s="97">
        <v>0</v>
      </c>
      <c r="BB39" s="100"/>
      <c r="BC39" s="97">
        <v>775</v>
      </c>
      <c r="BD39" s="96"/>
      <c r="BE39" s="97">
        <v>0</v>
      </c>
      <c r="BF39" s="96"/>
      <c r="BG39" s="97">
        <v>496069.75</v>
      </c>
      <c r="BK39" s="100"/>
      <c r="BL39" s="97">
        <v>22971</v>
      </c>
      <c r="BM39" s="100"/>
      <c r="BN39" s="97">
        <v>24180</v>
      </c>
      <c r="BO39" s="100"/>
      <c r="BP39" s="102">
        <v>47151</v>
      </c>
    </row>
    <row r="40" spans="1:68" x14ac:dyDescent="0.25">
      <c r="A40" s="93">
        <v>37802</v>
      </c>
      <c r="B40" s="96"/>
      <c r="C40" s="97">
        <v>16200</v>
      </c>
      <c r="D40" s="96"/>
      <c r="E40" s="97">
        <v>48600</v>
      </c>
      <c r="F40" s="96"/>
      <c r="G40" s="97">
        <v>6000</v>
      </c>
      <c r="H40" s="96"/>
      <c r="I40" s="97">
        <v>10950</v>
      </c>
      <c r="J40" s="96"/>
      <c r="K40" s="97">
        <v>24600</v>
      </c>
      <c r="L40" s="98"/>
      <c r="M40" s="97">
        <v>24600</v>
      </c>
      <c r="N40" s="99"/>
      <c r="O40" s="97">
        <v>20400</v>
      </c>
      <c r="P40" s="96"/>
      <c r="Q40" s="97">
        <v>30450</v>
      </c>
      <c r="R40" s="96"/>
      <c r="S40" s="97">
        <v>12300</v>
      </c>
      <c r="T40" s="96"/>
      <c r="U40" s="97">
        <v>155943.75</v>
      </c>
      <c r="V40" s="96"/>
      <c r="W40" s="97">
        <v>56625</v>
      </c>
      <c r="X40" s="96"/>
      <c r="Y40" s="97">
        <v>2200</v>
      </c>
      <c r="Z40" s="96"/>
      <c r="AA40" s="97">
        <v>2200</v>
      </c>
      <c r="AB40" s="96"/>
      <c r="AC40" s="97">
        <v>2200</v>
      </c>
      <c r="AD40" s="96"/>
      <c r="AE40" s="97">
        <v>0</v>
      </c>
      <c r="AF40" s="96"/>
      <c r="AG40" s="97">
        <v>36750</v>
      </c>
      <c r="AH40" s="96"/>
      <c r="AI40" s="97">
        <v>1050</v>
      </c>
      <c r="AJ40" s="96"/>
      <c r="AK40" s="97">
        <v>7650</v>
      </c>
      <c r="AL40" s="96"/>
      <c r="AM40" s="97">
        <v>18900</v>
      </c>
      <c r="AN40" s="96"/>
      <c r="AO40" s="97">
        <v>1500</v>
      </c>
      <c r="AP40" s="96"/>
      <c r="AQ40" s="97">
        <v>2550</v>
      </c>
      <c r="AR40" s="96"/>
      <c r="AS40" s="97">
        <v>0</v>
      </c>
      <c r="AT40" s="96"/>
      <c r="AU40" s="97">
        <v>0</v>
      </c>
      <c r="AV40" s="96"/>
      <c r="AW40" s="97">
        <v>0</v>
      </c>
      <c r="AX40" s="96"/>
      <c r="AY40" s="97">
        <v>0</v>
      </c>
      <c r="AZ40" s="98"/>
      <c r="BA40" s="97">
        <v>0</v>
      </c>
      <c r="BB40" s="100"/>
      <c r="BC40" s="97">
        <v>750</v>
      </c>
      <c r="BD40" s="96"/>
      <c r="BE40" s="97">
        <v>0</v>
      </c>
      <c r="BF40" s="96"/>
      <c r="BG40" s="97">
        <v>482418.75</v>
      </c>
      <c r="BK40" s="100"/>
      <c r="BL40" s="97">
        <v>22657.5</v>
      </c>
      <c r="BM40" s="100"/>
      <c r="BN40" s="97">
        <v>23850</v>
      </c>
      <c r="BO40" s="100"/>
      <c r="BP40" s="102">
        <v>46507.5</v>
      </c>
    </row>
    <row r="41" spans="1:68" x14ac:dyDescent="0.25">
      <c r="A41" s="93">
        <v>37833</v>
      </c>
      <c r="B41" s="96"/>
      <c r="C41" s="97">
        <v>15500</v>
      </c>
      <c r="D41" s="96"/>
      <c r="E41" s="97">
        <v>47895</v>
      </c>
      <c r="F41" s="96"/>
      <c r="G41" s="97">
        <v>5890</v>
      </c>
      <c r="H41" s="96"/>
      <c r="I41" s="97">
        <v>10695</v>
      </c>
      <c r="J41" s="96"/>
      <c r="K41" s="97">
        <v>24257.5</v>
      </c>
      <c r="L41" s="98"/>
      <c r="M41" s="97">
        <v>24257.5</v>
      </c>
      <c r="N41" s="99"/>
      <c r="O41" s="97">
        <v>20150</v>
      </c>
      <c r="P41" s="96"/>
      <c r="Q41" s="97">
        <v>30070</v>
      </c>
      <c r="R41" s="96"/>
      <c r="S41" s="97">
        <v>11935</v>
      </c>
      <c r="T41" s="96"/>
      <c r="U41" s="97">
        <v>152985</v>
      </c>
      <c r="V41" s="96"/>
      <c r="W41" s="97">
        <v>55800</v>
      </c>
      <c r="X41" s="96"/>
      <c r="Y41" s="97">
        <v>2170</v>
      </c>
      <c r="Z41" s="96"/>
      <c r="AA41" s="97">
        <v>2170</v>
      </c>
      <c r="AB41" s="96"/>
      <c r="AC41" s="97">
        <v>2170</v>
      </c>
      <c r="AD41" s="96"/>
      <c r="AE41" s="97">
        <v>0</v>
      </c>
      <c r="AF41" s="96"/>
      <c r="AG41" s="97">
        <v>36115</v>
      </c>
      <c r="AH41" s="96"/>
      <c r="AI41" s="97">
        <v>4650</v>
      </c>
      <c r="AJ41" s="96"/>
      <c r="AK41" s="97">
        <v>7440</v>
      </c>
      <c r="AL41" s="96"/>
      <c r="AM41" s="97">
        <v>18290</v>
      </c>
      <c r="AN41" s="96"/>
      <c r="AO41" s="97">
        <v>1395</v>
      </c>
      <c r="AP41" s="96"/>
      <c r="AQ41" s="97">
        <v>2325</v>
      </c>
      <c r="AR41" s="96"/>
      <c r="AS41" s="97">
        <v>0</v>
      </c>
      <c r="AT41" s="96"/>
      <c r="AU41" s="97">
        <v>0</v>
      </c>
      <c r="AV41" s="96"/>
      <c r="AW41" s="97">
        <v>0</v>
      </c>
      <c r="AX41" s="96"/>
      <c r="AY41" s="97">
        <v>0</v>
      </c>
      <c r="AZ41" s="98"/>
      <c r="BA41" s="97">
        <v>0</v>
      </c>
      <c r="BB41" s="100"/>
      <c r="BC41" s="97">
        <v>775</v>
      </c>
      <c r="BD41" s="96"/>
      <c r="BE41" s="97">
        <v>0</v>
      </c>
      <c r="BF41" s="96"/>
      <c r="BG41" s="97">
        <v>476935</v>
      </c>
      <c r="BK41" s="100"/>
      <c r="BL41" s="97">
        <v>22382</v>
      </c>
      <c r="BM41" s="100"/>
      <c r="BN41" s="97">
        <v>23560</v>
      </c>
      <c r="BO41" s="100"/>
      <c r="BP41" s="102">
        <v>45942</v>
      </c>
    </row>
    <row r="42" spans="1:68" x14ac:dyDescent="0.25">
      <c r="A42" s="93">
        <v>37864</v>
      </c>
      <c r="B42" s="96"/>
      <c r="C42" s="97">
        <v>14725</v>
      </c>
      <c r="D42" s="96"/>
      <c r="E42" s="97">
        <v>47120</v>
      </c>
      <c r="F42" s="96"/>
      <c r="G42" s="97">
        <v>5890</v>
      </c>
      <c r="H42" s="96"/>
      <c r="I42" s="97">
        <v>10385</v>
      </c>
      <c r="J42" s="96"/>
      <c r="K42" s="97">
        <v>23870</v>
      </c>
      <c r="L42" s="98"/>
      <c r="M42" s="97">
        <v>23870</v>
      </c>
      <c r="N42" s="99"/>
      <c r="O42" s="97">
        <v>19840</v>
      </c>
      <c r="P42" s="96"/>
      <c r="Q42" s="97">
        <v>29450</v>
      </c>
      <c r="R42" s="96"/>
      <c r="S42" s="97">
        <v>11780</v>
      </c>
      <c r="T42" s="96"/>
      <c r="U42" s="97">
        <v>150160.125</v>
      </c>
      <c r="V42" s="96"/>
      <c r="W42" s="97">
        <v>54947.5</v>
      </c>
      <c r="X42" s="96"/>
      <c r="Y42" s="97">
        <v>2066.6666666666665</v>
      </c>
      <c r="Z42" s="96"/>
      <c r="AA42" s="97">
        <v>2066.6666666666665</v>
      </c>
      <c r="AB42" s="96"/>
      <c r="AC42" s="97">
        <v>2066.6666666666665</v>
      </c>
      <c r="AD42" s="96"/>
      <c r="AE42" s="97">
        <v>0</v>
      </c>
      <c r="AF42" s="96"/>
      <c r="AG42" s="97">
        <v>35340</v>
      </c>
      <c r="AH42" s="96"/>
      <c r="AI42" s="97">
        <v>4340</v>
      </c>
      <c r="AJ42" s="96"/>
      <c r="AK42" s="97">
        <v>7130</v>
      </c>
      <c r="AL42" s="96"/>
      <c r="AM42" s="97">
        <v>17515</v>
      </c>
      <c r="AN42" s="96"/>
      <c r="AO42" s="97">
        <v>1395</v>
      </c>
      <c r="AP42" s="96"/>
      <c r="AQ42" s="97">
        <v>2170</v>
      </c>
      <c r="AR42" s="96"/>
      <c r="AS42" s="97">
        <v>0</v>
      </c>
      <c r="AT42" s="96"/>
      <c r="AU42" s="97">
        <v>0</v>
      </c>
      <c r="AV42" s="96"/>
      <c r="AW42" s="97">
        <v>0</v>
      </c>
      <c r="AX42" s="96"/>
      <c r="AY42" s="97">
        <v>0</v>
      </c>
      <c r="AZ42" s="98"/>
      <c r="BA42" s="97">
        <v>0</v>
      </c>
      <c r="BB42" s="100"/>
      <c r="BC42" s="97">
        <v>775</v>
      </c>
      <c r="BD42" s="96"/>
      <c r="BE42" s="97">
        <v>0</v>
      </c>
      <c r="BF42" s="96"/>
      <c r="BG42" s="97">
        <v>466902.62500000006</v>
      </c>
      <c r="BK42" s="100"/>
      <c r="BL42" s="97">
        <v>22161.125</v>
      </c>
      <c r="BM42" s="100"/>
      <c r="BN42" s="97">
        <v>23327.5</v>
      </c>
      <c r="BO42" s="100"/>
      <c r="BP42" s="102">
        <v>45488.625</v>
      </c>
    </row>
    <row r="43" spans="1:68" x14ac:dyDescent="0.25">
      <c r="A43" s="93">
        <v>37894</v>
      </c>
      <c r="B43" s="96"/>
      <c r="C43" s="97">
        <v>14100</v>
      </c>
      <c r="D43" s="96"/>
      <c r="E43" s="97">
        <v>46350</v>
      </c>
      <c r="F43" s="96"/>
      <c r="G43" s="97">
        <v>5850</v>
      </c>
      <c r="H43" s="96"/>
      <c r="I43" s="97">
        <v>10200</v>
      </c>
      <c r="J43" s="96"/>
      <c r="K43" s="97">
        <v>23550</v>
      </c>
      <c r="L43" s="98"/>
      <c r="M43" s="97">
        <v>23550</v>
      </c>
      <c r="N43" s="99"/>
      <c r="O43" s="97">
        <v>19500</v>
      </c>
      <c r="P43" s="96"/>
      <c r="Q43" s="97">
        <v>29100</v>
      </c>
      <c r="R43" s="96"/>
      <c r="S43" s="97">
        <v>11550</v>
      </c>
      <c r="T43" s="96"/>
      <c r="U43" s="97">
        <v>147292.5</v>
      </c>
      <c r="V43" s="96"/>
      <c r="W43" s="97">
        <v>54150</v>
      </c>
      <c r="X43" s="96"/>
      <c r="Y43" s="97">
        <v>2000</v>
      </c>
      <c r="Z43" s="96"/>
      <c r="AA43" s="97">
        <v>2000</v>
      </c>
      <c r="AB43" s="96"/>
      <c r="AC43" s="97">
        <v>2000</v>
      </c>
      <c r="AD43" s="96"/>
      <c r="AE43" s="97">
        <v>0</v>
      </c>
      <c r="AF43" s="96"/>
      <c r="AG43" s="97">
        <v>34650</v>
      </c>
      <c r="AH43" s="96"/>
      <c r="AI43" s="97">
        <v>3900</v>
      </c>
      <c r="AJ43" s="96"/>
      <c r="AK43" s="97">
        <v>6900</v>
      </c>
      <c r="AL43" s="96"/>
      <c r="AM43" s="97">
        <v>16950</v>
      </c>
      <c r="AN43" s="96"/>
      <c r="AO43" s="97">
        <v>1350</v>
      </c>
      <c r="AP43" s="96"/>
      <c r="AQ43" s="97">
        <v>2100</v>
      </c>
      <c r="AR43" s="96"/>
      <c r="AS43" s="97">
        <v>0</v>
      </c>
      <c r="AT43" s="96"/>
      <c r="AU43" s="97">
        <v>0</v>
      </c>
      <c r="AV43" s="96"/>
      <c r="AW43" s="97">
        <v>0</v>
      </c>
      <c r="AX43" s="96"/>
      <c r="AY43" s="97">
        <v>0</v>
      </c>
      <c r="AZ43" s="98"/>
      <c r="BA43" s="97">
        <v>0</v>
      </c>
      <c r="BB43" s="100"/>
      <c r="BC43" s="97">
        <v>750</v>
      </c>
      <c r="BD43" s="96"/>
      <c r="BE43" s="97">
        <v>0</v>
      </c>
      <c r="BF43" s="96"/>
      <c r="BG43" s="97">
        <v>457792.5</v>
      </c>
      <c r="BK43" s="100"/>
      <c r="BL43" s="97">
        <v>21873.75</v>
      </c>
      <c r="BM43" s="100"/>
      <c r="BN43" s="97">
        <v>23025</v>
      </c>
      <c r="BO43" s="100"/>
      <c r="BP43" s="102">
        <v>44898.75</v>
      </c>
    </row>
    <row r="44" spans="1:68" x14ac:dyDescent="0.25">
      <c r="A44" s="93">
        <v>37925</v>
      </c>
      <c r="B44" s="96"/>
      <c r="C44" s="97">
        <v>13485</v>
      </c>
      <c r="D44" s="96"/>
      <c r="E44" s="97">
        <v>45570</v>
      </c>
      <c r="F44" s="96"/>
      <c r="G44" s="97">
        <v>5735</v>
      </c>
      <c r="H44" s="96"/>
      <c r="I44" s="97">
        <v>9920</v>
      </c>
      <c r="J44" s="96"/>
      <c r="K44" s="97">
        <v>23172.5</v>
      </c>
      <c r="L44" s="98"/>
      <c r="M44" s="97">
        <v>23172.5</v>
      </c>
      <c r="N44" s="99"/>
      <c r="O44" s="97">
        <v>19220</v>
      </c>
      <c r="P44" s="96"/>
      <c r="Q44" s="97">
        <v>28520</v>
      </c>
      <c r="R44" s="96"/>
      <c r="S44" s="97">
        <v>11315</v>
      </c>
      <c r="T44" s="96"/>
      <c r="U44" s="97">
        <v>144274</v>
      </c>
      <c r="V44" s="96"/>
      <c r="W44" s="97">
        <v>53320</v>
      </c>
      <c r="X44" s="96"/>
      <c r="Y44" s="97">
        <v>1963.3333333333333</v>
      </c>
      <c r="Z44" s="96"/>
      <c r="AA44" s="97">
        <v>1963.3333333333333</v>
      </c>
      <c r="AB44" s="96"/>
      <c r="AC44" s="97">
        <v>1963.3333333333333</v>
      </c>
      <c r="AD44" s="96"/>
      <c r="AE44" s="97">
        <v>0</v>
      </c>
      <c r="AF44" s="96"/>
      <c r="AG44" s="97">
        <v>34100</v>
      </c>
      <c r="AH44" s="96"/>
      <c r="AI44" s="97">
        <v>3565</v>
      </c>
      <c r="AJ44" s="96"/>
      <c r="AK44" s="97">
        <v>6665</v>
      </c>
      <c r="AL44" s="96"/>
      <c r="AM44" s="97">
        <v>16430</v>
      </c>
      <c r="AN44" s="96"/>
      <c r="AO44" s="97">
        <v>1240</v>
      </c>
      <c r="AP44" s="96"/>
      <c r="AQ44" s="97">
        <v>1860</v>
      </c>
      <c r="AR44" s="96"/>
      <c r="AS44" s="97">
        <v>0</v>
      </c>
      <c r="AT44" s="96"/>
      <c r="AU44" s="97">
        <v>0</v>
      </c>
      <c r="AV44" s="96"/>
      <c r="AW44" s="97">
        <v>0</v>
      </c>
      <c r="AX44" s="96"/>
      <c r="AY44" s="97">
        <v>0</v>
      </c>
      <c r="AZ44" s="98"/>
      <c r="BA44" s="97">
        <v>0</v>
      </c>
      <c r="BB44" s="100"/>
      <c r="BC44" s="97">
        <v>620</v>
      </c>
      <c r="BD44" s="96"/>
      <c r="BE44" s="97">
        <v>0</v>
      </c>
      <c r="BF44" s="96"/>
      <c r="BG44" s="97">
        <v>448074</v>
      </c>
      <c r="BK44" s="100"/>
      <c r="BL44" s="97">
        <v>21572.125</v>
      </c>
      <c r="BM44" s="100"/>
      <c r="BN44" s="97">
        <v>22707.5</v>
      </c>
      <c r="BO44" s="100"/>
      <c r="BP44" s="102">
        <v>44279.625</v>
      </c>
    </row>
    <row r="45" spans="1:68" x14ac:dyDescent="0.25">
      <c r="A45" s="93">
        <v>37955</v>
      </c>
      <c r="B45" s="96"/>
      <c r="C45" s="97">
        <v>12900</v>
      </c>
      <c r="D45" s="96"/>
      <c r="E45" s="97">
        <v>44850</v>
      </c>
      <c r="F45" s="96"/>
      <c r="G45" s="97">
        <v>5700</v>
      </c>
      <c r="H45" s="96"/>
      <c r="I45" s="97">
        <v>9750</v>
      </c>
      <c r="J45" s="96"/>
      <c r="K45" s="97">
        <v>22875</v>
      </c>
      <c r="L45" s="98"/>
      <c r="M45" s="97">
        <v>22875</v>
      </c>
      <c r="N45" s="99"/>
      <c r="O45" s="97">
        <v>18900</v>
      </c>
      <c r="P45" s="96"/>
      <c r="Q45" s="97">
        <v>28050</v>
      </c>
      <c r="R45" s="96"/>
      <c r="S45" s="97">
        <v>11100</v>
      </c>
      <c r="T45" s="96"/>
      <c r="U45" s="97">
        <v>141825</v>
      </c>
      <c r="V45" s="96"/>
      <c r="W45" s="97">
        <v>52500</v>
      </c>
      <c r="X45" s="96"/>
      <c r="Y45" s="97">
        <v>1900</v>
      </c>
      <c r="Z45" s="96"/>
      <c r="AA45" s="97">
        <v>1900</v>
      </c>
      <c r="AB45" s="96"/>
      <c r="AC45" s="97">
        <v>1900</v>
      </c>
      <c r="AD45" s="96"/>
      <c r="AE45" s="97">
        <v>0</v>
      </c>
      <c r="AF45" s="96"/>
      <c r="AG45" s="97">
        <v>33450</v>
      </c>
      <c r="AH45" s="96"/>
      <c r="AI45" s="97">
        <v>3300</v>
      </c>
      <c r="AJ45" s="96"/>
      <c r="AK45" s="97">
        <v>6450</v>
      </c>
      <c r="AL45" s="96"/>
      <c r="AM45" s="97">
        <v>15750</v>
      </c>
      <c r="AN45" s="96"/>
      <c r="AO45" s="97">
        <v>1200</v>
      </c>
      <c r="AP45" s="96"/>
      <c r="AQ45" s="97">
        <v>1800</v>
      </c>
      <c r="AR45" s="96"/>
      <c r="AS45" s="97">
        <v>0</v>
      </c>
      <c r="AT45" s="96"/>
      <c r="AU45" s="97">
        <v>0</v>
      </c>
      <c r="AV45" s="96"/>
      <c r="AW45" s="97">
        <v>0</v>
      </c>
      <c r="AX45" s="96"/>
      <c r="AY45" s="97">
        <v>0</v>
      </c>
      <c r="AZ45" s="98"/>
      <c r="BA45" s="97">
        <v>0</v>
      </c>
      <c r="BB45" s="100"/>
      <c r="BC45" s="97">
        <v>600</v>
      </c>
      <c r="BD45" s="96"/>
      <c r="BE45" s="97">
        <v>0</v>
      </c>
      <c r="BF45" s="96"/>
      <c r="BG45" s="97">
        <v>439575</v>
      </c>
      <c r="BK45" s="100"/>
      <c r="BL45" s="97">
        <v>21375</v>
      </c>
      <c r="BM45" s="100"/>
      <c r="BN45" s="97">
        <v>22500</v>
      </c>
      <c r="BO45" s="100"/>
      <c r="BP45" s="102">
        <v>43875</v>
      </c>
    </row>
    <row r="46" spans="1:68" x14ac:dyDescent="0.25">
      <c r="A46" s="93">
        <v>37986</v>
      </c>
      <c r="B46" s="96"/>
      <c r="C46" s="97">
        <v>12245</v>
      </c>
      <c r="D46" s="96"/>
      <c r="E46" s="97">
        <v>44020</v>
      </c>
      <c r="F46" s="96"/>
      <c r="G46" s="97">
        <v>5580</v>
      </c>
      <c r="H46" s="96"/>
      <c r="I46" s="97">
        <v>9455</v>
      </c>
      <c r="J46" s="96"/>
      <c r="K46" s="97">
        <v>22475</v>
      </c>
      <c r="L46" s="98"/>
      <c r="M46" s="97">
        <v>22475</v>
      </c>
      <c r="N46" s="99"/>
      <c r="O46" s="97">
        <v>18600</v>
      </c>
      <c r="P46" s="96"/>
      <c r="Q46" s="97">
        <v>27590</v>
      </c>
      <c r="R46" s="96"/>
      <c r="S46" s="97">
        <v>10850</v>
      </c>
      <c r="T46" s="96"/>
      <c r="U46" s="97">
        <v>139162.875</v>
      </c>
      <c r="V46" s="96"/>
      <c r="W46" s="97">
        <v>51692.5</v>
      </c>
      <c r="X46" s="96"/>
      <c r="Y46" s="97">
        <v>1808.3333333333333</v>
      </c>
      <c r="Z46" s="96"/>
      <c r="AA46" s="97">
        <v>1808.3333333333333</v>
      </c>
      <c r="AB46" s="96"/>
      <c r="AC46" s="97">
        <v>1808.3333333333333</v>
      </c>
      <c r="AD46" s="96"/>
      <c r="AE46" s="97">
        <v>0</v>
      </c>
      <c r="AF46" s="96"/>
      <c r="AG46" s="97">
        <v>32860</v>
      </c>
      <c r="AH46" s="96"/>
      <c r="AI46" s="97">
        <v>3100</v>
      </c>
      <c r="AJ46" s="96"/>
      <c r="AK46" s="97">
        <v>6200</v>
      </c>
      <c r="AL46" s="96"/>
      <c r="AM46" s="97">
        <v>15190</v>
      </c>
      <c r="AN46" s="96"/>
      <c r="AO46" s="97">
        <v>1240</v>
      </c>
      <c r="AP46" s="96"/>
      <c r="AQ46" s="97">
        <v>1705</v>
      </c>
      <c r="AR46" s="96"/>
      <c r="AS46" s="97">
        <v>0</v>
      </c>
      <c r="AT46" s="96"/>
      <c r="AU46" s="97">
        <v>0</v>
      </c>
      <c r="AV46" s="96"/>
      <c r="AW46" s="97">
        <v>0</v>
      </c>
      <c r="AX46" s="96"/>
      <c r="AY46" s="97">
        <v>0</v>
      </c>
      <c r="AZ46" s="98"/>
      <c r="BA46" s="97">
        <v>0</v>
      </c>
      <c r="BB46" s="100"/>
      <c r="BC46" s="97">
        <v>620</v>
      </c>
      <c r="BD46" s="96"/>
      <c r="BE46" s="97">
        <v>0</v>
      </c>
      <c r="BF46" s="96"/>
      <c r="BG46" s="97">
        <v>430485.37499999994</v>
      </c>
      <c r="BK46" s="100"/>
      <c r="BL46" s="97">
        <v>21056.75</v>
      </c>
      <c r="BM46" s="100"/>
      <c r="BN46" s="97">
        <v>22165</v>
      </c>
      <c r="BO46" s="100"/>
      <c r="BP46" s="102">
        <v>43221.75</v>
      </c>
    </row>
    <row r="47" spans="1:68" x14ac:dyDescent="0.25">
      <c r="A47" s="93">
        <v>38017</v>
      </c>
      <c r="B47" s="96"/>
      <c r="C47" s="97">
        <v>11780</v>
      </c>
      <c r="D47" s="96"/>
      <c r="E47" s="97">
        <v>43400</v>
      </c>
      <c r="F47" s="96"/>
      <c r="G47" s="97">
        <v>5425</v>
      </c>
      <c r="H47" s="96"/>
      <c r="I47" s="97">
        <v>9300</v>
      </c>
      <c r="J47" s="96"/>
      <c r="K47" s="97">
        <v>22165</v>
      </c>
      <c r="L47" s="98"/>
      <c r="M47" s="97">
        <v>22165</v>
      </c>
      <c r="N47" s="99"/>
      <c r="O47" s="97">
        <v>18445</v>
      </c>
      <c r="P47" s="96"/>
      <c r="Q47" s="97">
        <v>27125</v>
      </c>
      <c r="R47" s="96"/>
      <c r="S47" s="97">
        <v>10695</v>
      </c>
      <c r="T47" s="96"/>
      <c r="U47" s="97">
        <v>140751.625</v>
      </c>
      <c r="V47" s="96"/>
      <c r="W47" s="97">
        <v>50917.5</v>
      </c>
      <c r="X47" s="96"/>
      <c r="Y47" s="97">
        <v>1756.6666666666667</v>
      </c>
      <c r="Z47" s="96"/>
      <c r="AA47" s="97">
        <v>1756.6666666666667</v>
      </c>
      <c r="AB47" s="96"/>
      <c r="AC47" s="97">
        <v>1756.6666666666667</v>
      </c>
      <c r="AD47" s="96"/>
      <c r="AE47" s="97">
        <v>0</v>
      </c>
      <c r="AF47" s="96"/>
      <c r="AG47" s="97">
        <v>32240</v>
      </c>
      <c r="AH47" s="96"/>
      <c r="AI47" s="97">
        <v>2790</v>
      </c>
      <c r="AJ47" s="96"/>
      <c r="AK47" s="97">
        <v>6045</v>
      </c>
      <c r="AL47" s="96"/>
      <c r="AM47" s="97">
        <v>14725</v>
      </c>
      <c r="AN47" s="96"/>
      <c r="AO47" s="97">
        <v>1085</v>
      </c>
      <c r="AP47" s="96"/>
      <c r="AQ47" s="97">
        <v>1550</v>
      </c>
      <c r="AR47" s="96"/>
      <c r="AS47" s="97">
        <v>0</v>
      </c>
      <c r="AT47" s="96"/>
      <c r="AU47" s="97">
        <v>0</v>
      </c>
      <c r="AV47" s="96"/>
      <c r="AW47" s="97">
        <v>0</v>
      </c>
      <c r="AX47" s="96"/>
      <c r="AY47" s="97">
        <v>0</v>
      </c>
      <c r="AZ47" s="98"/>
      <c r="BA47" s="97">
        <v>0</v>
      </c>
      <c r="BB47" s="100"/>
      <c r="BC47" s="97">
        <v>620</v>
      </c>
      <c r="BD47" s="96"/>
      <c r="BE47" s="97">
        <v>0</v>
      </c>
      <c r="BF47" s="96"/>
      <c r="BG47" s="97">
        <v>426494.12500000006</v>
      </c>
      <c r="BK47" s="100"/>
      <c r="BL47" s="97">
        <v>20835.875</v>
      </c>
      <c r="BM47" s="100"/>
      <c r="BN47" s="97">
        <v>21932.5</v>
      </c>
      <c r="BO47" s="100"/>
      <c r="BP47" s="102">
        <v>42768.375</v>
      </c>
    </row>
    <row r="48" spans="1:68" x14ac:dyDescent="0.25">
      <c r="A48" s="93">
        <v>38046</v>
      </c>
      <c r="B48" s="96"/>
      <c r="C48" s="97">
        <v>11165</v>
      </c>
      <c r="D48" s="96"/>
      <c r="E48" s="97">
        <v>42630</v>
      </c>
      <c r="F48" s="96"/>
      <c r="G48" s="97">
        <v>5365</v>
      </c>
      <c r="H48" s="96"/>
      <c r="I48" s="97">
        <v>8990</v>
      </c>
      <c r="J48" s="96"/>
      <c r="K48" s="97">
        <v>21822.5</v>
      </c>
      <c r="L48" s="98"/>
      <c r="M48" s="97">
        <v>21822.5</v>
      </c>
      <c r="N48" s="99"/>
      <c r="O48" s="97">
        <v>18125</v>
      </c>
      <c r="P48" s="96"/>
      <c r="Q48" s="97">
        <v>26535</v>
      </c>
      <c r="R48" s="96"/>
      <c r="S48" s="97">
        <v>10440</v>
      </c>
      <c r="T48" s="96"/>
      <c r="U48" s="97">
        <v>138431.5</v>
      </c>
      <c r="V48" s="96"/>
      <c r="W48" s="97">
        <v>50170</v>
      </c>
      <c r="X48" s="96"/>
      <c r="Y48" s="97">
        <v>1691.6666666666667</v>
      </c>
      <c r="Z48" s="96"/>
      <c r="AA48" s="97">
        <v>1691.6666666666667</v>
      </c>
      <c r="AB48" s="96"/>
      <c r="AC48" s="97">
        <v>1691.6666666666667</v>
      </c>
      <c r="AD48" s="96"/>
      <c r="AE48" s="97">
        <v>0</v>
      </c>
      <c r="AF48" s="96"/>
      <c r="AG48" s="97">
        <v>31610</v>
      </c>
      <c r="AH48" s="96"/>
      <c r="AI48" s="97">
        <v>2610</v>
      </c>
      <c r="AJ48" s="96"/>
      <c r="AK48" s="97">
        <v>5945</v>
      </c>
      <c r="AL48" s="96"/>
      <c r="AM48" s="97">
        <v>14210</v>
      </c>
      <c r="AN48" s="96"/>
      <c r="AO48" s="97">
        <v>1160</v>
      </c>
      <c r="AP48" s="96"/>
      <c r="AQ48" s="97">
        <v>1450</v>
      </c>
      <c r="AR48" s="96"/>
      <c r="AS48" s="97">
        <v>0</v>
      </c>
      <c r="AT48" s="96"/>
      <c r="AU48" s="97">
        <v>0</v>
      </c>
      <c r="AV48" s="96"/>
      <c r="AW48" s="97">
        <v>0</v>
      </c>
      <c r="AX48" s="96"/>
      <c r="AY48" s="97">
        <v>0</v>
      </c>
      <c r="AZ48" s="98"/>
      <c r="BA48" s="97">
        <v>0</v>
      </c>
      <c r="BB48" s="100"/>
      <c r="BC48" s="97">
        <v>580</v>
      </c>
      <c r="BD48" s="96"/>
      <c r="BE48" s="97">
        <v>0</v>
      </c>
      <c r="BF48" s="96"/>
      <c r="BG48" s="97">
        <v>418136.5</v>
      </c>
      <c r="BK48" s="100"/>
      <c r="BL48" s="97">
        <v>20593.625</v>
      </c>
      <c r="BM48" s="100"/>
      <c r="BN48" s="97">
        <v>21677.5</v>
      </c>
      <c r="BO48" s="100"/>
      <c r="BP48" s="102">
        <v>42271.125</v>
      </c>
    </row>
    <row r="49" spans="1:68" x14ac:dyDescent="0.25">
      <c r="A49" s="93">
        <v>38077</v>
      </c>
      <c r="B49" s="96"/>
      <c r="C49" s="97">
        <v>10695</v>
      </c>
      <c r="D49" s="96"/>
      <c r="E49" s="97">
        <v>42005</v>
      </c>
      <c r="F49" s="96"/>
      <c r="G49" s="97">
        <v>5270</v>
      </c>
      <c r="H49" s="96"/>
      <c r="I49" s="97">
        <v>8835</v>
      </c>
      <c r="J49" s="96"/>
      <c r="K49" s="97">
        <v>21545</v>
      </c>
      <c r="L49" s="98"/>
      <c r="M49" s="97">
        <v>21545</v>
      </c>
      <c r="N49" s="99"/>
      <c r="O49" s="97">
        <v>17825</v>
      </c>
      <c r="P49" s="96"/>
      <c r="Q49" s="97">
        <v>26040</v>
      </c>
      <c r="R49" s="96"/>
      <c r="S49" s="97">
        <v>10230</v>
      </c>
      <c r="T49" s="96"/>
      <c r="U49" s="97">
        <v>135942.75</v>
      </c>
      <c r="V49" s="96"/>
      <c r="W49" s="97">
        <v>49445</v>
      </c>
      <c r="X49" s="96"/>
      <c r="Y49" s="97">
        <v>1653.3333333333333</v>
      </c>
      <c r="Z49" s="96"/>
      <c r="AA49" s="97">
        <v>1653.3333333333333</v>
      </c>
      <c r="AB49" s="96"/>
      <c r="AC49" s="97">
        <v>1653.3333333333333</v>
      </c>
      <c r="AD49" s="96"/>
      <c r="AE49" s="97">
        <v>0</v>
      </c>
      <c r="AF49" s="96"/>
      <c r="AG49" s="97">
        <v>31000</v>
      </c>
      <c r="AH49" s="96"/>
      <c r="AI49" s="97">
        <v>2480</v>
      </c>
      <c r="AJ49" s="96"/>
      <c r="AK49" s="97">
        <v>5735</v>
      </c>
      <c r="AL49" s="96"/>
      <c r="AM49" s="97">
        <v>13795</v>
      </c>
      <c r="AN49" s="96"/>
      <c r="AO49" s="97">
        <v>1085</v>
      </c>
      <c r="AP49" s="96"/>
      <c r="AQ49" s="97">
        <v>1395</v>
      </c>
      <c r="AR49" s="96"/>
      <c r="AS49" s="97">
        <v>0</v>
      </c>
      <c r="AT49" s="96"/>
      <c r="AU49" s="97">
        <v>0</v>
      </c>
      <c r="AV49" s="96"/>
      <c r="AW49" s="97">
        <v>0</v>
      </c>
      <c r="AX49" s="96"/>
      <c r="AY49" s="97">
        <v>0</v>
      </c>
      <c r="AZ49" s="98"/>
      <c r="BA49" s="97">
        <v>0</v>
      </c>
      <c r="BB49" s="100"/>
      <c r="BC49" s="97">
        <v>620</v>
      </c>
      <c r="BD49" s="96"/>
      <c r="BE49" s="97">
        <v>0</v>
      </c>
      <c r="BF49" s="96"/>
      <c r="BG49" s="97">
        <v>410447.75</v>
      </c>
      <c r="BK49" s="100"/>
      <c r="BL49" s="97">
        <v>20320.5</v>
      </c>
      <c r="BM49" s="100"/>
      <c r="BN49" s="97">
        <v>21390</v>
      </c>
      <c r="BO49" s="100"/>
      <c r="BP49" s="102">
        <v>41710.5</v>
      </c>
    </row>
    <row r="50" spans="1:68" x14ac:dyDescent="0.25">
      <c r="A50" s="93">
        <v>38107</v>
      </c>
      <c r="B50" s="96"/>
      <c r="C50" s="97">
        <v>10200</v>
      </c>
      <c r="D50" s="96"/>
      <c r="E50" s="97">
        <v>41250</v>
      </c>
      <c r="F50" s="96"/>
      <c r="G50" s="97">
        <v>5250</v>
      </c>
      <c r="H50" s="96"/>
      <c r="I50" s="97">
        <v>8700</v>
      </c>
      <c r="J50" s="96"/>
      <c r="K50" s="97">
        <v>21225</v>
      </c>
      <c r="L50" s="98"/>
      <c r="M50" s="97">
        <v>21225</v>
      </c>
      <c r="N50" s="99"/>
      <c r="O50" s="97">
        <v>17550</v>
      </c>
      <c r="P50" s="96"/>
      <c r="Q50" s="97">
        <v>25650</v>
      </c>
      <c r="R50" s="96"/>
      <c r="S50" s="97">
        <v>10050</v>
      </c>
      <c r="T50" s="96"/>
      <c r="U50" s="97">
        <v>133541.25</v>
      </c>
      <c r="V50" s="96"/>
      <c r="W50" s="97">
        <v>48675</v>
      </c>
      <c r="X50" s="96"/>
      <c r="Y50" s="97">
        <v>1600</v>
      </c>
      <c r="Z50" s="96"/>
      <c r="AA50" s="97">
        <v>1600</v>
      </c>
      <c r="AB50" s="96"/>
      <c r="AC50" s="97">
        <v>1600</v>
      </c>
      <c r="AD50" s="96"/>
      <c r="AE50" s="97">
        <v>0</v>
      </c>
      <c r="AF50" s="96"/>
      <c r="AG50" s="97">
        <v>30300</v>
      </c>
      <c r="AH50" s="96"/>
      <c r="AI50" s="97">
        <v>2250</v>
      </c>
      <c r="AJ50" s="96"/>
      <c r="AK50" s="97">
        <v>5550</v>
      </c>
      <c r="AL50" s="96"/>
      <c r="AM50" s="97">
        <v>13200</v>
      </c>
      <c r="AN50" s="96"/>
      <c r="AO50" s="97">
        <v>1050</v>
      </c>
      <c r="AP50" s="96"/>
      <c r="AQ50" s="97">
        <v>1200</v>
      </c>
      <c r="AR50" s="96"/>
      <c r="AS50" s="97">
        <v>0</v>
      </c>
      <c r="AT50" s="96"/>
      <c r="AU50" s="97">
        <v>0</v>
      </c>
      <c r="AV50" s="96"/>
      <c r="AW50" s="97">
        <v>0</v>
      </c>
      <c r="AX50" s="96"/>
      <c r="AY50" s="97">
        <v>0</v>
      </c>
      <c r="AZ50" s="98"/>
      <c r="BA50" s="97">
        <v>0</v>
      </c>
      <c r="BB50" s="100"/>
      <c r="BC50" s="97">
        <v>600</v>
      </c>
      <c r="BD50" s="96"/>
      <c r="BE50" s="97">
        <v>0</v>
      </c>
      <c r="BF50" s="96"/>
      <c r="BG50" s="97">
        <v>402266.25</v>
      </c>
      <c r="BK50" s="100"/>
      <c r="BL50" s="97">
        <v>20092.5</v>
      </c>
      <c r="BM50" s="100"/>
      <c r="BN50" s="97">
        <v>21150</v>
      </c>
      <c r="BO50" s="100"/>
      <c r="BP50" s="102">
        <v>41242.5</v>
      </c>
    </row>
    <row r="51" spans="1:68" x14ac:dyDescent="0.25">
      <c r="A51" s="93">
        <v>38138</v>
      </c>
      <c r="B51" s="96"/>
      <c r="C51" s="97">
        <v>9765</v>
      </c>
      <c r="D51" s="96"/>
      <c r="E51" s="97">
        <v>40610</v>
      </c>
      <c r="F51" s="96"/>
      <c r="G51" s="97">
        <v>5115</v>
      </c>
      <c r="H51" s="96"/>
      <c r="I51" s="97">
        <v>8370</v>
      </c>
      <c r="J51" s="96"/>
      <c r="K51" s="97">
        <v>20847.5</v>
      </c>
      <c r="L51" s="98"/>
      <c r="M51" s="97">
        <v>20847.5</v>
      </c>
      <c r="N51" s="99"/>
      <c r="O51" s="97">
        <v>17360</v>
      </c>
      <c r="P51" s="96"/>
      <c r="Q51" s="97">
        <v>25110</v>
      </c>
      <c r="R51" s="96"/>
      <c r="S51" s="97">
        <v>9920</v>
      </c>
      <c r="T51" s="96"/>
      <c r="U51" s="97">
        <v>131133.875</v>
      </c>
      <c r="V51" s="96"/>
      <c r="W51" s="97">
        <v>47972.5</v>
      </c>
      <c r="X51" s="96"/>
      <c r="Y51" s="97">
        <v>1550</v>
      </c>
      <c r="Z51" s="96"/>
      <c r="AA51" s="97">
        <v>1550</v>
      </c>
      <c r="AB51" s="96"/>
      <c r="AC51" s="97">
        <v>1550</v>
      </c>
      <c r="AD51" s="96"/>
      <c r="AE51" s="97">
        <v>0</v>
      </c>
      <c r="AF51" s="96"/>
      <c r="AG51" s="97">
        <v>29760</v>
      </c>
      <c r="AH51" s="96"/>
      <c r="AI51" s="97">
        <v>2015</v>
      </c>
      <c r="AJ51" s="96"/>
      <c r="AK51" s="97">
        <v>5270</v>
      </c>
      <c r="AL51" s="96"/>
      <c r="AM51" s="97">
        <v>12865</v>
      </c>
      <c r="AN51" s="96"/>
      <c r="AO51" s="97">
        <v>930</v>
      </c>
      <c r="AP51" s="96"/>
      <c r="AQ51" s="97">
        <v>1240</v>
      </c>
      <c r="AR51" s="96"/>
      <c r="AS51" s="97">
        <v>0</v>
      </c>
      <c r="AT51" s="96"/>
      <c r="AU51" s="97">
        <v>0</v>
      </c>
      <c r="AV51" s="96"/>
      <c r="AW51" s="97">
        <v>0</v>
      </c>
      <c r="AX51" s="96"/>
      <c r="AY51" s="97">
        <v>0</v>
      </c>
      <c r="AZ51" s="98"/>
      <c r="BA51" s="97">
        <v>0</v>
      </c>
      <c r="BB51" s="100"/>
      <c r="BC51" s="97">
        <v>620</v>
      </c>
      <c r="BD51" s="96"/>
      <c r="BE51" s="97">
        <v>0</v>
      </c>
      <c r="BF51" s="96"/>
      <c r="BG51" s="97">
        <v>394401.375</v>
      </c>
      <c r="BK51" s="100"/>
      <c r="BL51" s="97">
        <v>19878.75</v>
      </c>
      <c r="BM51" s="100"/>
      <c r="BN51" s="97">
        <v>20925</v>
      </c>
      <c r="BO51" s="100"/>
      <c r="BP51" s="102">
        <v>40803.75</v>
      </c>
    </row>
    <row r="52" spans="1:68" x14ac:dyDescent="0.25">
      <c r="A52" s="93">
        <v>38168</v>
      </c>
      <c r="B52" s="96"/>
      <c r="C52" s="97">
        <v>9300</v>
      </c>
      <c r="D52" s="96"/>
      <c r="E52" s="97">
        <v>39900</v>
      </c>
      <c r="F52" s="96"/>
      <c r="G52" s="97">
        <v>5100</v>
      </c>
      <c r="H52" s="96"/>
      <c r="I52" s="97">
        <v>8250</v>
      </c>
      <c r="J52" s="96"/>
      <c r="K52" s="97">
        <v>20550</v>
      </c>
      <c r="L52" s="98"/>
      <c r="M52" s="97">
        <v>20550</v>
      </c>
      <c r="N52" s="99"/>
      <c r="O52" s="97">
        <v>17100</v>
      </c>
      <c r="P52" s="96"/>
      <c r="Q52" s="97">
        <v>24600</v>
      </c>
      <c r="R52" s="96"/>
      <c r="S52" s="97">
        <v>9750</v>
      </c>
      <c r="T52" s="96"/>
      <c r="U52" s="97">
        <v>128887.5</v>
      </c>
      <c r="V52" s="96"/>
      <c r="W52" s="97">
        <v>47250</v>
      </c>
      <c r="X52" s="96"/>
      <c r="Y52" s="97">
        <v>1500</v>
      </c>
      <c r="Z52" s="96"/>
      <c r="AA52" s="97">
        <v>1500</v>
      </c>
      <c r="AB52" s="96"/>
      <c r="AC52" s="97">
        <v>1500</v>
      </c>
      <c r="AD52" s="96"/>
      <c r="AE52" s="97">
        <v>0</v>
      </c>
      <c r="AF52" s="96"/>
      <c r="AG52" s="97">
        <v>29100</v>
      </c>
      <c r="AH52" s="96"/>
      <c r="AI52" s="97">
        <v>1950</v>
      </c>
      <c r="AJ52" s="96"/>
      <c r="AK52" s="97">
        <v>5100</v>
      </c>
      <c r="AL52" s="96"/>
      <c r="AM52" s="97">
        <v>12300</v>
      </c>
      <c r="AN52" s="96"/>
      <c r="AO52" s="97">
        <v>900</v>
      </c>
      <c r="AP52" s="96"/>
      <c r="AQ52" s="97">
        <v>1050</v>
      </c>
      <c r="AR52" s="96"/>
      <c r="AS52" s="97">
        <v>0</v>
      </c>
      <c r="AT52" s="96"/>
      <c r="AU52" s="97">
        <v>0</v>
      </c>
      <c r="AV52" s="96"/>
      <c r="AW52" s="97">
        <v>0</v>
      </c>
      <c r="AX52" s="96"/>
      <c r="AY52" s="97">
        <v>0</v>
      </c>
      <c r="AZ52" s="98"/>
      <c r="BA52" s="97">
        <v>0</v>
      </c>
      <c r="BB52" s="100"/>
      <c r="BC52" s="97">
        <v>600</v>
      </c>
      <c r="BD52" s="96"/>
      <c r="BE52" s="97">
        <v>0</v>
      </c>
      <c r="BF52" s="96"/>
      <c r="BG52" s="97">
        <v>386737.5</v>
      </c>
      <c r="BK52" s="100"/>
      <c r="BL52" s="97">
        <v>19593.75</v>
      </c>
      <c r="BM52" s="100"/>
      <c r="BN52" s="97">
        <v>20625</v>
      </c>
      <c r="BO52" s="100"/>
      <c r="BP52" s="102">
        <v>40218.75</v>
      </c>
    </row>
    <row r="53" spans="1:68" x14ac:dyDescent="0.25">
      <c r="A53" s="93">
        <v>38199</v>
      </c>
      <c r="B53" s="96"/>
      <c r="C53" s="97">
        <v>8835</v>
      </c>
      <c r="D53" s="96"/>
      <c r="E53" s="97">
        <v>39215</v>
      </c>
      <c r="F53" s="96"/>
      <c r="G53" s="97">
        <v>4960</v>
      </c>
      <c r="H53" s="96"/>
      <c r="I53" s="97">
        <v>8060</v>
      </c>
      <c r="J53" s="96"/>
      <c r="K53" s="97">
        <v>20305</v>
      </c>
      <c r="L53" s="98"/>
      <c r="M53" s="97">
        <v>20305</v>
      </c>
      <c r="N53" s="99"/>
      <c r="O53" s="97">
        <v>16895</v>
      </c>
      <c r="P53" s="96"/>
      <c r="Q53" s="97">
        <v>24180</v>
      </c>
      <c r="R53" s="96"/>
      <c r="S53" s="97">
        <v>9455</v>
      </c>
      <c r="T53" s="96"/>
      <c r="U53" s="97">
        <v>126635</v>
      </c>
      <c r="V53" s="96"/>
      <c r="W53" s="97">
        <v>46500</v>
      </c>
      <c r="X53" s="96"/>
      <c r="Y53" s="97">
        <v>1446.6666666666667</v>
      </c>
      <c r="Z53" s="96"/>
      <c r="AA53" s="97">
        <v>1446.6666666666667</v>
      </c>
      <c r="AB53" s="96"/>
      <c r="AC53" s="97">
        <v>1446.6666666666667</v>
      </c>
      <c r="AD53" s="96"/>
      <c r="AE53" s="97">
        <v>0</v>
      </c>
      <c r="AF53" s="96"/>
      <c r="AG53" s="97">
        <v>28675</v>
      </c>
      <c r="AH53" s="96"/>
      <c r="AI53" s="97">
        <v>1705</v>
      </c>
      <c r="AJ53" s="96"/>
      <c r="AK53" s="97">
        <v>4960</v>
      </c>
      <c r="AL53" s="96"/>
      <c r="AM53" s="97">
        <v>11935</v>
      </c>
      <c r="AN53" s="96"/>
      <c r="AO53" s="97">
        <v>930</v>
      </c>
      <c r="AP53" s="96"/>
      <c r="AQ53" s="97">
        <v>1085</v>
      </c>
      <c r="AR53" s="96"/>
      <c r="AS53" s="97">
        <v>0</v>
      </c>
      <c r="AT53" s="96"/>
      <c r="AU53" s="97">
        <v>0</v>
      </c>
      <c r="AV53" s="96"/>
      <c r="AW53" s="97">
        <v>0</v>
      </c>
      <c r="AX53" s="96"/>
      <c r="AY53" s="97">
        <v>0</v>
      </c>
      <c r="AZ53" s="98"/>
      <c r="BA53" s="97">
        <v>0</v>
      </c>
      <c r="BB53" s="100"/>
      <c r="BC53" s="97">
        <v>620</v>
      </c>
      <c r="BD53" s="96"/>
      <c r="BE53" s="97">
        <v>0</v>
      </c>
      <c r="BF53" s="96"/>
      <c r="BG53" s="97">
        <v>379595</v>
      </c>
      <c r="BK53" s="100"/>
      <c r="BL53" s="97">
        <v>19363.375</v>
      </c>
      <c r="BM53" s="100"/>
      <c r="BN53" s="97">
        <v>20382.5</v>
      </c>
      <c r="BO53" s="100"/>
      <c r="BP53" s="102">
        <v>39745.875</v>
      </c>
    </row>
    <row r="54" spans="1:68" x14ac:dyDescent="0.25">
      <c r="A54" s="93">
        <v>38230</v>
      </c>
      <c r="B54" s="96"/>
      <c r="C54" s="97">
        <v>8525</v>
      </c>
      <c r="D54" s="96"/>
      <c r="E54" s="97">
        <v>38595</v>
      </c>
      <c r="F54" s="96"/>
      <c r="G54" s="97">
        <v>4960</v>
      </c>
      <c r="H54" s="96"/>
      <c r="I54" s="97">
        <v>7905</v>
      </c>
      <c r="J54" s="96"/>
      <c r="K54" s="97">
        <v>19995</v>
      </c>
      <c r="L54" s="98"/>
      <c r="M54" s="97">
        <v>19995</v>
      </c>
      <c r="N54" s="99"/>
      <c r="O54" s="97">
        <v>16585</v>
      </c>
      <c r="P54" s="96"/>
      <c r="Q54" s="97">
        <v>23715</v>
      </c>
      <c r="R54" s="96"/>
      <c r="S54" s="97">
        <v>9300</v>
      </c>
      <c r="T54" s="96"/>
      <c r="U54" s="97">
        <v>124422.375</v>
      </c>
      <c r="V54" s="96"/>
      <c r="W54" s="97">
        <v>45802.5</v>
      </c>
      <c r="X54" s="96"/>
      <c r="Y54" s="97">
        <v>1395</v>
      </c>
      <c r="Z54" s="96"/>
      <c r="AA54" s="97">
        <v>1395</v>
      </c>
      <c r="AB54" s="96"/>
      <c r="AC54" s="97">
        <v>1395</v>
      </c>
      <c r="AD54" s="96"/>
      <c r="AE54" s="97">
        <v>0</v>
      </c>
      <c r="AF54" s="96"/>
      <c r="AG54" s="97">
        <v>28055</v>
      </c>
      <c r="AH54" s="96"/>
      <c r="AI54" s="97">
        <v>1550</v>
      </c>
      <c r="AJ54" s="96"/>
      <c r="AK54" s="97">
        <v>4805</v>
      </c>
      <c r="AL54" s="96"/>
      <c r="AM54" s="97">
        <v>11470</v>
      </c>
      <c r="AN54" s="96"/>
      <c r="AO54" s="97">
        <v>930</v>
      </c>
      <c r="AP54" s="96"/>
      <c r="AQ54" s="97">
        <v>930</v>
      </c>
      <c r="AR54" s="96"/>
      <c r="AS54" s="97">
        <v>0</v>
      </c>
      <c r="AT54" s="96"/>
      <c r="AU54" s="97">
        <v>0</v>
      </c>
      <c r="AV54" s="96"/>
      <c r="AW54" s="97">
        <v>0</v>
      </c>
      <c r="AX54" s="96"/>
      <c r="AY54" s="97">
        <v>0</v>
      </c>
      <c r="AZ54" s="98"/>
      <c r="BA54" s="97">
        <v>0</v>
      </c>
      <c r="BB54" s="100"/>
      <c r="BC54" s="97">
        <v>620</v>
      </c>
      <c r="BD54" s="96"/>
      <c r="BE54" s="97">
        <v>0</v>
      </c>
      <c r="BF54" s="96"/>
      <c r="BG54" s="97">
        <v>372344.875</v>
      </c>
      <c r="BK54" s="100"/>
      <c r="BL54" s="97">
        <v>19142.5</v>
      </c>
      <c r="BM54" s="100"/>
      <c r="BN54" s="97">
        <v>20150</v>
      </c>
      <c r="BO54" s="100"/>
      <c r="BP54" s="102">
        <v>39292.5</v>
      </c>
    </row>
    <row r="55" spans="1:68" x14ac:dyDescent="0.25">
      <c r="A55" s="93">
        <v>38260</v>
      </c>
      <c r="B55" s="96"/>
      <c r="C55" s="97">
        <v>8100</v>
      </c>
      <c r="D55" s="96"/>
      <c r="E55" s="97">
        <v>37950</v>
      </c>
      <c r="F55" s="96"/>
      <c r="G55" s="97">
        <v>4950</v>
      </c>
      <c r="H55" s="96"/>
      <c r="I55" s="97">
        <v>7650</v>
      </c>
      <c r="J55" s="96"/>
      <c r="K55" s="97">
        <v>19650</v>
      </c>
      <c r="L55" s="98"/>
      <c r="M55" s="97">
        <v>19650</v>
      </c>
      <c r="N55" s="99"/>
      <c r="O55" s="97">
        <v>16350</v>
      </c>
      <c r="P55" s="96"/>
      <c r="Q55" s="97">
        <v>23250</v>
      </c>
      <c r="R55" s="96"/>
      <c r="S55" s="97">
        <v>9150</v>
      </c>
      <c r="T55" s="96"/>
      <c r="U55" s="97">
        <v>122392.5</v>
      </c>
      <c r="V55" s="96"/>
      <c r="W55" s="97">
        <v>45150</v>
      </c>
      <c r="X55" s="96"/>
      <c r="Y55" s="97">
        <v>1350</v>
      </c>
      <c r="Z55" s="96"/>
      <c r="AA55" s="97">
        <v>1350</v>
      </c>
      <c r="AB55" s="96"/>
      <c r="AC55" s="97">
        <v>1350</v>
      </c>
      <c r="AD55" s="96"/>
      <c r="AE55" s="97">
        <v>0</v>
      </c>
      <c r="AF55" s="96"/>
      <c r="AG55" s="97">
        <v>27450</v>
      </c>
      <c r="AH55" s="96"/>
      <c r="AI55" s="97">
        <v>1500</v>
      </c>
      <c r="AJ55" s="96"/>
      <c r="AK55" s="97">
        <v>4650</v>
      </c>
      <c r="AL55" s="96"/>
      <c r="AM55" s="97">
        <v>11100</v>
      </c>
      <c r="AN55" s="96"/>
      <c r="AO55" s="97">
        <v>900</v>
      </c>
      <c r="AP55" s="96"/>
      <c r="AQ55" s="97">
        <v>900</v>
      </c>
      <c r="AR55" s="96"/>
      <c r="AS55" s="97">
        <v>0</v>
      </c>
      <c r="AT55" s="96"/>
      <c r="AU55" s="97">
        <v>0</v>
      </c>
      <c r="AV55" s="96"/>
      <c r="AW55" s="97">
        <v>0</v>
      </c>
      <c r="AX55" s="96"/>
      <c r="AY55" s="97">
        <v>0</v>
      </c>
      <c r="AZ55" s="98"/>
      <c r="BA55" s="97">
        <v>0</v>
      </c>
      <c r="BB55" s="100"/>
      <c r="BC55" s="97">
        <v>600</v>
      </c>
      <c r="BD55" s="96"/>
      <c r="BE55" s="97">
        <v>0</v>
      </c>
      <c r="BF55" s="96"/>
      <c r="BG55" s="97">
        <v>365392.5</v>
      </c>
      <c r="BK55" s="100"/>
      <c r="BL55" s="97">
        <v>18881.25</v>
      </c>
      <c r="BM55" s="100"/>
      <c r="BN55" s="97">
        <v>19875</v>
      </c>
      <c r="BO55" s="100"/>
      <c r="BP55" s="102">
        <v>38756.25</v>
      </c>
    </row>
    <row r="56" spans="1:68" x14ac:dyDescent="0.25">
      <c r="A56" s="93">
        <v>38291</v>
      </c>
      <c r="B56" s="96"/>
      <c r="C56" s="97">
        <v>7750</v>
      </c>
      <c r="D56" s="96"/>
      <c r="E56" s="97">
        <v>37355</v>
      </c>
      <c r="F56" s="96"/>
      <c r="G56" s="97">
        <v>4805</v>
      </c>
      <c r="H56" s="96"/>
      <c r="I56" s="97">
        <v>7440</v>
      </c>
      <c r="J56" s="96"/>
      <c r="K56" s="97">
        <v>19375</v>
      </c>
      <c r="L56" s="98"/>
      <c r="M56" s="97">
        <v>19375</v>
      </c>
      <c r="N56" s="99"/>
      <c r="O56" s="97">
        <v>16120</v>
      </c>
      <c r="P56" s="96"/>
      <c r="Q56" s="97">
        <v>22630</v>
      </c>
      <c r="R56" s="96"/>
      <c r="S56" s="97">
        <v>8990</v>
      </c>
      <c r="T56" s="96"/>
      <c r="U56" s="97">
        <v>120070.75</v>
      </c>
      <c r="V56" s="96"/>
      <c r="W56" s="97">
        <v>44485</v>
      </c>
      <c r="X56" s="96"/>
      <c r="Y56" s="97">
        <v>1291.6666666666667</v>
      </c>
      <c r="Z56" s="96"/>
      <c r="AA56" s="97">
        <v>1291.6666666666667</v>
      </c>
      <c r="AB56" s="96"/>
      <c r="AC56" s="97">
        <v>1291.6666666666667</v>
      </c>
      <c r="AD56" s="96"/>
      <c r="AE56" s="97">
        <v>0</v>
      </c>
      <c r="AF56" s="96"/>
      <c r="AG56" s="97">
        <v>26660</v>
      </c>
      <c r="AH56" s="96"/>
      <c r="AI56" s="97">
        <v>1395</v>
      </c>
      <c r="AJ56" s="96"/>
      <c r="AK56" s="97">
        <v>4495</v>
      </c>
      <c r="AL56" s="96"/>
      <c r="AM56" s="97">
        <v>10695</v>
      </c>
      <c r="AN56" s="96"/>
      <c r="AO56" s="97">
        <v>775</v>
      </c>
      <c r="AP56" s="96"/>
      <c r="AQ56" s="97">
        <v>775</v>
      </c>
      <c r="AR56" s="96"/>
      <c r="AS56" s="97">
        <v>0</v>
      </c>
      <c r="AT56" s="96"/>
      <c r="AU56" s="97">
        <v>0</v>
      </c>
      <c r="AV56" s="96"/>
      <c r="AW56" s="97">
        <v>0</v>
      </c>
      <c r="AX56" s="96"/>
      <c r="AY56" s="97">
        <v>0</v>
      </c>
      <c r="AZ56" s="98"/>
      <c r="BA56" s="97">
        <v>0</v>
      </c>
      <c r="BB56" s="100"/>
      <c r="BC56" s="97">
        <v>465</v>
      </c>
      <c r="BD56" s="96"/>
      <c r="BE56" s="97">
        <v>0</v>
      </c>
      <c r="BF56" s="96"/>
      <c r="BG56" s="97">
        <v>357530.75</v>
      </c>
      <c r="BK56" s="100"/>
      <c r="BL56" s="97">
        <v>18700.75</v>
      </c>
      <c r="BM56" s="100"/>
      <c r="BN56" s="97">
        <v>19685</v>
      </c>
      <c r="BO56" s="100"/>
      <c r="BP56" s="102">
        <v>38385.75</v>
      </c>
    </row>
    <row r="57" spans="1:68" x14ac:dyDescent="0.25">
      <c r="A57" s="93">
        <v>38321</v>
      </c>
      <c r="B57" s="96"/>
      <c r="C57" s="97">
        <v>7350</v>
      </c>
      <c r="D57" s="96"/>
      <c r="E57" s="97">
        <v>36750</v>
      </c>
      <c r="F57" s="96"/>
      <c r="G57" s="97">
        <v>4800</v>
      </c>
      <c r="H57" s="96"/>
      <c r="I57" s="97">
        <v>7350</v>
      </c>
      <c r="J57" s="96"/>
      <c r="K57" s="97">
        <v>19125</v>
      </c>
      <c r="L57" s="98"/>
      <c r="M57" s="97">
        <v>19125</v>
      </c>
      <c r="N57" s="99"/>
      <c r="O57" s="97">
        <v>15900</v>
      </c>
      <c r="P57" s="96"/>
      <c r="Q57" s="97">
        <v>22200</v>
      </c>
      <c r="R57" s="96"/>
      <c r="S57" s="97">
        <v>8850</v>
      </c>
      <c r="T57" s="96"/>
      <c r="U57" s="97">
        <v>118110</v>
      </c>
      <c r="V57" s="96"/>
      <c r="W57" s="97">
        <v>43800</v>
      </c>
      <c r="X57" s="96"/>
      <c r="Y57" s="97">
        <v>1250</v>
      </c>
      <c r="Z57" s="96"/>
      <c r="AA57" s="97">
        <v>1250</v>
      </c>
      <c r="AB57" s="96"/>
      <c r="AC57" s="97">
        <v>1250</v>
      </c>
      <c r="AD57" s="96"/>
      <c r="AE57" s="97">
        <v>0</v>
      </c>
      <c r="AF57" s="96"/>
      <c r="AG57" s="97">
        <v>26100</v>
      </c>
      <c r="AH57" s="96"/>
      <c r="AI57" s="97">
        <v>1200</v>
      </c>
      <c r="AJ57" s="96"/>
      <c r="AK57" s="97">
        <v>4350</v>
      </c>
      <c r="AL57" s="96"/>
      <c r="AM57" s="97">
        <v>10350</v>
      </c>
      <c r="AN57" s="96"/>
      <c r="AO57" s="97">
        <v>750</v>
      </c>
      <c r="AP57" s="96"/>
      <c r="AQ57" s="97">
        <v>750</v>
      </c>
      <c r="AR57" s="96"/>
      <c r="AS57" s="97">
        <v>0</v>
      </c>
      <c r="AT57" s="96"/>
      <c r="AU57" s="97">
        <v>0</v>
      </c>
      <c r="AV57" s="96"/>
      <c r="AW57" s="97">
        <v>0</v>
      </c>
      <c r="AX57" s="96"/>
      <c r="AY57" s="97">
        <v>0</v>
      </c>
      <c r="AZ57" s="98"/>
      <c r="BA57" s="97">
        <v>0</v>
      </c>
      <c r="BB57" s="100"/>
      <c r="BC57" s="97">
        <v>450</v>
      </c>
      <c r="BD57" s="96"/>
      <c r="BE57" s="97">
        <v>0</v>
      </c>
      <c r="BF57" s="96"/>
      <c r="BG57" s="97">
        <v>351060</v>
      </c>
      <c r="BK57" s="100"/>
      <c r="BL57" s="97">
        <v>18453.75</v>
      </c>
      <c r="BM57" s="100"/>
      <c r="BN57" s="97">
        <v>19425</v>
      </c>
      <c r="BO57" s="100"/>
      <c r="BP57" s="102">
        <v>37878.75</v>
      </c>
    </row>
    <row r="58" spans="1:68" x14ac:dyDescent="0.25">
      <c r="A58" s="93">
        <v>38352</v>
      </c>
      <c r="B58" s="96"/>
      <c r="C58" s="97">
        <v>6975</v>
      </c>
      <c r="D58" s="96"/>
      <c r="E58" s="97">
        <v>36115</v>
      </c>
      <c r="F58" s="96"/>
      <c r="G58" s="97">
        <v>4650</v>
      </c>
      <c r="H58" s="96"/>
      <c r="I58" s="97">
        <v>7130</v>
      </c>
      <c r="J58" s="96"/>
      <c r="K58" s="97">
        <v>18832.5</v>
      </c>
      <c r="L58" s="98"/>
      <c r="M58" s="97">
        <v>18832.5</v>
      </c>
      <c r="N58" s="99"/>
      <c r="O58" s="97">
        <v>15655</v>
      </c>
      <c r="P58" s="96"/>
      <c r="Q58" s="97">
        <v>21700</v>
      </c>
      <c r="R58" s="96"/>
      <c r="S58" s="97">
        <v>8680</v>
      </c>
      <c r="T58" s="96"/>
      <c r="U58" s="97">
        <v>116110.5</v>
      </c>
      <c r="V58" s="96"/>
      <c r="W58" s="97">
        <v>43090</v>
      </c>
      <c r="X58" s="96"/>
      <c r="Y58" s="97">
        <v>1188.3333333333333</v>
      </c>
      <c r="Z58" s="96"/>
      <c r="AA58" s="97">
        <v>1188.3333333333333</v>
      </c>
      <c r="AB58" s="96"/>
      <c r="AC58" s="97">
        <v>1188.3333333333333</v>
      </c>
      <c r="AD58" s="96"/>
      <c r="AE58" s="97">
        <v>0</v>
      </c>
      <c r="AF58" s="96"/>
      <c r="AG58" s="97">
        <v>25575</v>
      </c>
      <c r="AH58" s="96"/>
      <c r="AI58" s="97">
        <v>1085</v>
      </c>
      <c r="AJ58" s="96"/>
      <c r="AK58" s="97">
        <v>4185</v>
      </c>
      <c r="AL58" s="96"/>
      <c r="AM58" s="97">
        <v>9920</v>
      </c>
      <c r="AN58" s="96"/>
      <c r="AO58" s="97">
        <v>775</v>
      </c>
      <c r="AP58" s="96"/>
      <c r="AQ58" s="97">
        <v>775</v>
      </c>
      <c r="AR58" s="96"/>
      <c r="AS58" s="97">
        <v>0</v>
      </c>
      <c r="AT58" s="96"/>
      <c r="AU58" s="97">
        <v>0</v>
      </c>
      <c r="AV58" s="96"/>
      <c r="AW58" s="97">
        <v>0</v>
      </c>
      <c r="AX58" s="96"/>
      <c r="AY58" s="97">
        <v>0</v>
      </c>
      <c r="AZ58" s="98"/>
      <c r="BA58" s="97">
        <v>0</v>
      </c>
      <c r="BB58" s="100"/>
      <c r="BC58" s="97">
        <v>465</v>
      </c>
      <c r="BD58" s="96"/>
      <c r="BE58" s="97">
        <v>0</v>
      </c>
      <c r="BF58" s="96"/>
      <c r="BG58" s="97">
        <v>344115.5</v>
      </c>
      <c r="BK58" s="100"/>
      <c r="BL58" s="97">
        <v>18259</v>
      </c>
      <c r="BM58" s="100"/>
      <c r="BN58" s="97">
        <v>19220</v>
      </c>
      <c r="BO58" s="100"/>
      <c r="BP58" s="102">
        <v>37479</v>
      </c>
    </row>
    <row r="59" spans="1:68" x14ac:dyDescent="0.25">
      <c r="A59" s="93">
        <v>38383</v>
      </c>
      <c r="B59" s="96"/>
      <c r="C59" s="97">
        <v>6665</v>
      </c>
      <c r="D59" s="96"/>
      <c r="E59" s="97">
        <v>35495</v>
      </c>
      <c r="F59" s="96"/>
      <c r="G59" s="97">
        <v>4650</v>
      </c>
      <c r="H59" s="96"/>
      <c r="I59" s="97">
        <v>6975</v>
      </c>
      <c r="J59" s="96"/>
      <c r="K59" s="97">
        <v>18522.5</v>
      </c>
      <c r="L59" s="98"/>
      <c r="M59" s="97">
        <v>18522.5</v>
      </c>
      <c r="N59" s="99"/>
      <c r="O59" s="97">
        <v>15345</v>
      </c>
      <c r="P59" s="96"/>
      <c r="Q59" s="97">
        <v>21235</v>
      </c>
      <c r="R59" s="96"/>
      <c r="S59" s="97">
        <v>8370</v>
      </c>
      <c r="T59" s="96"/>
      <c r="U59" s="97">
        <v>114281.5</v>
      </c>
      <c r="V59" s="96"/>
      <c r="W59" s="97">
        <v>42470</v>
      </c>
      <c r="X59" s="96"/>
      <c r="Y59" s="97">
        <v>1188.3333333333333</v>
      </c>
      <c r="Z59" s="96"/>
      <c r="AA59" s="97">
        <v>1188.3333333333333</v>
      </c>
      <c r="AB59" s="96"/>
      <c r="AC59" s="97">
        <v>1188.3333333333333</v>
      </c>
      <c r="AD59" s="96"/>
      <c r="AE59" s="97">
        <v>0</v>
      </c>
      <c r="AF59" s="96"/>
      <c r="AG59" s="97">
        <v>24955</v>
      </c>
      <c r="AH59" s="96"/>
      <c r="AI59" s="97">
        <v>1085</v>
      </c>
      <c r="AJ59" s="96"/>
      <c r="AK59" s="97">
        <v>4030</v>
      </c>
      <c r="AL59" s="96"/>
      <c r="AM59" s="97">
        <v>9610</v>
      </c>
      <c r="AN59" s="96"/>
      <c r="AO59" s="97">
        <v>775</v>
      </c>
      <c r="AP59" s="96"/>
      <c r="AQ59" s="97">
        <v>620</v>
      </c>
      <c r="AR59" s="96"/>
      <c r="AS59" s="97">
        <v>0</v>
      </c>
      <c r="AT59" s="96"/>
      <c r="AU59" s="97">
        <v>0</v>
      </c>
      <c r="AV59" s="96"/>
      <c r="AW59" s="97">
        <v>0</v>
      </c>
      <c r="AX59" s="96"/>
      <c r="AY59" s="97">
        <v>0</v>
      </c>
      <c r="AZ59" s="98"/>
      <c r="BA59" s="97">
        <v>0</v>
      </c>
      <c r="BB59" s="100"/>
      <c r="BC59" s="97">
        <v>1705</v>
      </c>
      <c r="BD59" s="96"/>
      <c r="BE59" s="97">
        <v>0</v>
      </c>
      <c r="BF59" s="96"/>
      <c r="BG59" s="97">
        <v>338876.5</v>
      </c>
      <c r="BK59" s="100"/>
      <c r="BL59" s="97">
        <v>18038.125</v>
      </c>
      <c r="BM59" s="100"/>
      <c r="BN59" s="97">
        <v>18987.5</v>
      </c>
      <c r="BO59" s="100"/>
      <c r="BP59" s="102">
        <v>37025.625</v>
      </c>
    </row>
    <row r="60" spans="1:68" x14ac:dyDescent="0.25">
      <c r="A60" s="93">
        <v>38411</v>
      </c>
      <c r="B60" s="96"/>
      <c r="C60" s="97">
        <v>6440</v>
      </c>
      <c r="D60" s="96"/>
      <c r="E60" s="97">
        <v>35000</v>
      </c>
      <c r="F60" s="96"/>
      <c r="G60" s="97">
        <v>4620</v>
      </c>
      <c r="H60" s="96"/>
      <c r="I60" s="97">
        <v>6860</v>
      </c>
      <c r="J60" s="96"/>
      <c r="K60" s="97">
        <v>18270</v>
      </c>
      <c r="L60" s="98"/>
      <c r="M60" s="97">
        <v>18270</v>
      </c>
      <c r="N60" s="99"/>
      <c r="O60" s="97">
        <v>15120</v>
      </c>
      <c r="P60" s="96"/>
      <c r="Q60" s="97">
        <v>20720</v>
      </c>
      <c r="R60" s="96"/>
      <c r="S60" s="97">
        <v>8260</v>
      </c>
      <c r="T60" s="96"/>
      <c r="U60" s="97">
        <v>112147</v>
      </c>
      <c r="V60" s="96"/>
      <c r="W60" s="97">
        <v>41860</v>
      </c>
      <c r="X60" s="96"/>
      <c r="Y60" s="97">
        <v>1120</v>
      </c>
      <c r="Z60" s="96"/>
      <c r="AA60" s="97">
        <v>1120</v>
      </c>
      <c r="AB60" s="96"/>
      <c r="AC60" s="97">
        <v>1120</v>
      </c>
      <c r="AD60" s="96"/>
      <c r="AE60" s="97">
        <v>0</v>
      </c>
      <c r="AF60" s="96"/>
      <c r="AG60" s="97">
        <v>24360</v>
      </c>
      <c r="AH60" s="96"/>
      <c r="AI60" s="97">
        <v>980</v>
      </c>
      <c r="AJ60" s="96"/>
      <c r="AK60" s="97">
        <v>3920</v>
      </c>
      <c r="AL60" s="96"/>
      <c r="AM60" s="97">
        <v>9240</v>
      </c>
      <c r="AN60" s="96"/>
      <c r="AO60" s="97">
        <v>700</v>
      </c>
      <c r="AP60" s="96"/>
      <c r="AQ60" s="97">
        <v>700</v>
      </c>
      <c r="AR60" s="96"/>
      <c r="AS60" s="97">
        <v>0</v>
      </c>
      <c r="AT60" s="96"/>
      <c r="AU60" s="97">
        <v>0</v>
      </c>
      <c r="AV60" s="96"/>
      <c r="AW60" s="97">
        <v>0</v>
      </c>
      <c r="AX60" s="96"/>
      <c r="AY60" s="97">
        <v>0</v>
      </c>
      <c r="AZ60" s="98"/>
      <c r="BA60" s="97">
        <v>0</v>
      </c>
      <c r="BB60" s="100"/>
      <c r="BC60" s="97">
        <v>1680</v>
      </c>
      <c r="BD60" s="96"/>
      <c r="BE60" s="97">
        <v>0</v>
      </c>
      <c r="BF60" s="96"/>
      <c r="BG60" s="97">
        <v>332507</v>
      </c>
      <c r="BK60" s="100"/>
      <c r="BL60" s="97">
        <v>17822</v>
      </c>
      <c r="BM60" s="100"/>
      <c r="BN60" s="97">
        <v>18760</v>
      </c>
      <c r="BO60" s="100"/>
      <c r="BP60" s="102">
        <v>36582</v>
      </c>
    </row>
    <row r="61" spans="1:68" x14ac:dyDescent="0.25">
      <c r="A61" s="93">
        <v>38442</v>
      </c>
      <c r="B61" s="96"/>
      <c r="C61" s="97">
        <v>6045</v>
      </c>
      <c r="D61" s="96"/>
      <c r="E61" s="97">
        <v>34410</v>
      </c>
      <c r="F61" s="96"/>
      <c r="G61" s="97">
        <v>4495</v>
      </c>
      <c r="H61" s="96"/>
      <c r="I61" s="97">
        <v>6665</v>
      </c>
      <c r="J61" s="96"/>
      <c r="K61" s="97">
        <v>17980</v>
      </c>
      <c r="L61" s="98"/>
      <c r="M61" s="97">
        <v>17980</v>
      </c>
      <c r="N61" s="99"/>
      <c r="O61" s="97">
        <v>14880</v>
      </c>
      <c r="P61" s="96"/>
      <c r="Q61" s="97">
        <v>20305</v>
      </c>
      <c r="R61" s="96"/>
      <c r="S61" s="97">
        <v>8060</v>
      </c>
      <c r="T61" s="96"/>
      <c r="U61" s="97">
        <v>110158.5</v>
      </c>
      <c r="V61" s="96"/>
      <c r="W61" s="97">
        <v>41230</v>
      </c>
      <c r="X61" s="96"/>
      <c r="Y61" s="97">
        <v>1085</v>
      </c>
      <c r="Z61" s="96"/>
      <c r="AA61" s="97">
        <v>1085</v>
      </c>
      <c r="AB61" s="96"/>
      <c r="AC61" s="97">
        <v>1085</v>
      </c>
      <c r="AD61" s="96"/>
      <c r="AE61" s="97">
        <v>0</v>
      </c>
      <c r="AF61" s="96"/>
      <c r="AG61" s="97">
        <v>23870</v>
      </c>
      <c r="AH61" s="96"/>
      <c r="AI61" s="97">
        <v>930</v>
      </c>
      <c r="AJ61" s="96"/>
      <c r="AK61" s="97">
        <v>3875</v>
      </c>
      <c r="AL61" s="96"/>
      <c r="AM61" s="97">
        <v>8990</v>
      </c>
      <c r="AN61" s="96"/>
      <c r="AO61" s="97">
        <v>620</v>
      </c>
      <c r="AP61" s="96"/>
      <c r="AQ61" s="97">
        <v>620</v>
      </c>
      <c r="AR61" s="96"/>
      <c r="AS61" s="97">
        <v>0</v>
      </c>
      <c r="AT61" s="96"/>
      <c r="AU61" s="97">
        <v>0</v>
      </c>
      <c r="AV61" s="96"/>
      <c r="AW61" s="97">
        <v>0</v>
      </c>
      <c r="AX61" s="96"/>
      <c r="AY61" s="97">
        <v>0</v>
      </c>
      <c r="AZ61" s="98"/>
      <c r="BA61" s="97">
        <v>0</v>
      </c>
      <c r="BB61" s="100"/>
      <c r="BC61" s="97">
        <v>1705</v>
      </c>
      <c r="BD61" s="96"/>
      <c r="BE61" s="97">
        <v>0</v>
      </c>
      <c r="BF61" s="96"/>
      <c r="BG61" s="97">
        <v>326073.5</v>
      </c>
      <c r="BK61" s="100"/>
      <c r="BL61" s="97">
        <v>17596.375</v>
      </c>
      <c r="BM61" s="100"/>
      <c r="BN61" s="97">
        <v>18522.5</v>
      </c>
      <c r="BO61" s="100"/>
      <c r="BP61" s="102">
        <v>36118.875</v>
      </c>
    </row>
    <row r="62" spans="1:68" x14ac:dyDescent="0.25">
      <c r="A62" s="93">
        <v>38472</v>
      </c>
      <c r="B62" s="96"/>
      <c r="C62" s="97">
        <v>5850</v>
      </c>
      <c r="D62" s="96"/>
      <c r="E62" s="97">
        <v>33900</v>
      </c>
      <c r="F62" s="96"/>
      <c r="G62" s="97">
        <v>4500</v>
      </c>
      <c r="H62" s="96"/>
      <c r="I62" s="97">
        <v>6600</v>
      </c>
      <c r="J62" s="96"/>
      <c r="K62" s="97">
        <v>17700</v>
      </c>
      <c r="L62" s="98"/>
      <c r="M62" s="97">
        <v>17700</v>
      </c>
      <c r="N62" s="99"/>
      <c r="O62" s="97">
        <v>14700</v>
      </c>
      <c r="P62" s="96"/>
      <c r="Q62" s="97">
        <v>19800</v>
      </c>
      <c r="R62" s="96"/>
      <c r="S62" s="97">
        <v>7950</v>
      </c>
      <c r="T62" s="96"/>
      <c r="U62" s="97">
        <v>108296.25</v>
      </c>
      <c r="V62" s="96"/>
      <c r="W62" s="97">
        <v>40575</v>
      </c>
      <c r="X62" s="96"/>
      <c r="Y62" s="97">
        <v>1050</v>
      </c>
      <c r="Z62" s="96"/>
      <c r="AA62" s="97">
        <v>1050</v>
      </c>
      <c r="AB62" s="96"/>
      <c r="AC62" s="97">
        <v>1050</v>
      </c>
      <c r="AD62" s="96"/>
      <c r="AE62" s="97">
        <v>0</v>
      </c>
      <c r="AF62" s="96"/>
      <c r="AG62" s="97">
        <v>23400</v>
      </c>
      <c r="AH62" s="96"/>
      <c r="AI62" s="97">
        <v>750</v>
      </c>
      <c r="AJ62" s="96"/>
      <c r="AK62" s="97">
        <v>3750</v>
      </c>
      <c r="AL62" s="96"/>
      <c r="AM62" s="97">
        <v>8700</v>
      </c>
      <c r="AN62" s="96"/>
      <c r="AO62" s="97">
        <v>600</v>
      </c>
      <c r="AP62" s="96"/>
      <c r="AQ62" s="97">
        <v>600</v>
      </c>
      <c r="AR62" s="96"/>
      <c r="AS62" s="97">
        <v>0</v>
      </c>
      <c r="AT62" s="96"/>
      <c r="AU62" s="97">
        <v>0</v>
      </c>
      <c r="AV62" s="96"/>
      <c r="AW62" s="97">
        <v>0</v>
      </c>
      <c r="AX62" s="96"/>
      <c r="AY62" s="97">
        <v>0</v>
      </c>
      <c r="AZ62" s="98"/>
      <c r="BA62" s="97">
        <v>0</v>
      </c>
      <c r="BB62" s="100"/>
      <c r="BC62" s="97">
        <v>1650</v>
      </c>
      <c r="BD62" s="96"/>
      <c r="BE62" s="97">
        <v>0</v>
      </c>
      <c r="BF62" s="96"/>
      <c r="BG62" s="97">
        <v>320171.25</v>
      </c>
      <c r="BK62" s="100"/>
      <c r="BL62" s="97">
        <v>17385</v>
      </c>
      <c r="BM62" s="100"/>
      <c r="BN62" s="97">
        <v>18300</v>
      </c>
      <c r="BO62" s="100"/>
      <c r="BP62" s="102">
        <v>35685</v>
      </c>
    </row>
    <row r="63" spans="1:68" x14ac:dyDescent="0.25">
      <c r="A63" s="93">
        <v>38503</v>
      </c>
      <c r="B63" s="96"/>
      <c r="C63" s="97">
        <v>5580</v>
      </c>
      <c r="D63" s="96"/>
      <c r="E63" s="97">
        <v>33325</v>
      </c>
      <c r="F63" s="96"/>
      <c r="G63" s="97">
        <v>4340</v>
      </c>
      <c r="H63" s="96"/>
      <c r="I63" s="97">
        <v>6355</v>
      </c>
      <c r="J63" s="96"/>
      <c r="K63" s="97">
        <v>17437.5</v>
      </c>
      <c r="L63" s="98"/>
      <c r="M63" s="97">
        <v>17437.5</v>
      </c>
      <c r="N63" s="99"/>
      <c r="O63" s="97">
        <v>14570</v>
      </c>
      <c r="P63" s="96"/>
      <c r="Q63" s="97">
        <v>19220</v>
      </c>
      <c r="R63" s="96"/>
      <c r="S63" s="97">
        <v>7750</v>
      </c>
      <c r="T63" s="96"/>
      <c r="U63" s="97">
        <v>106655.5</v>
      </c>
      <c r="V63" s="96"/>
      <c r="W63" s="97">
        <v>39990</v>
      </c>
      <c r="X63" s="96"/>
      <c r="Y63" s="97">
        <v>1033.3333333333333</v>
      </c>
      <c r="Z63" s="96"/>
      <c r="AA63" s="97">
        <v>1033.3333333333333</v>
      </c>
      <c r="AB63" s="96"/>
      <c r="AC63" s="97">
        <v>1033.3333333333333</v>
      </c>
      <c r="AD63" s="96"/>
      <c r="AE63" s="97">
        <v>0</v>
      </c>
      <c r="AF63" s="96"/>
      <c r="AG63" s="97">
        <v>22785</v>
      </c>
      <c r="AH63" s="96"/>
      <c r="AI63" s="97">
        <v>775</v>
      </c>
      <c r="AJ63" s="96"/>
      <c r="AK63" s="97">
        <v>3565</v>
      </c>
      <c r="AL63" s="96"/>
      <c r="AM63" s="97">
        <v>8370</v>
      </c>
      <c r="AN63" s="96"/>
      <c r="AO63" s="97">
        <v>620</v>
      </c>
      <c r="AP63" s="96"/>
      <c r="AQ63" s="97">
        <v>465</v>
      </c>
      <c r="AR63" s="96"/>
      <c r="AS63" s="97">
        <v>0</v>
      </c>
      <c r="AT63" s="96"/>
      <c r="AU63" s="97">
        <v>0</v>
      </c>
      <c r="AV63" s="96"/>
      <c r="AW63" s="97">
        <v>0</v>
      </c>
      <c r="AX63" s="96"/>
      <c r="AY63" s="97">
        <v>0</v>
      </c>
      <c r="AZ63" s="98"/>
      <c r="BA63" s="97">
        <v>0</v>
      </c>
      <c r="BB63" s="100"/>
      <c r="BC63" s="97">
        <v>1705</v>
      </c>
      <c r="BD63" s="96"/>
      <c r="BE63" s="97">
        <v>0</v>
      </c>
      <c r="BF63" s="96"/>
      <c r="BG63" s="97">
        <v>314045.5</v>
      </c>
      <c r="BK63" s="100"/>
      <c r="BL63" s="97">
        <v>17154.625</v>
      </c>
      <c r="BM63" s="100"/>
      <c r="BN63" s="97">
        <v>18057.5</v>
      </c>
      <c r="BO63" s="100"/>
      <c r="BP63" s="102">
        <v>35212.125</v>
      </c>
    </row>
    <row r="64" spans="1:68" x14ac:dyDescent="0.25">
      <c r="A64" s="93">
        <v>38533</v>
      </c>
      <c r="B64" s="96"/>
      <c r="C64" s="97">
        <v>5250</v>
      </c>
      <c r="D64" s="96"/>
      <c r="E64" s="97">
        <v>32700</v>
      </c>
      <c r="F64" s="96"/>
      <c r="G64" s="97">
        <v>4350</v>
      </c>
      <c r="H64" s="96"/>
      <c r="I64" s="97">
        <v>6300</v>
      </c>
      <c r="J64" s="96"/>
      <c r="K64" s="97">
        <v>17175</v>
      </c>
      <c r="L64" s="98"/>
      <c r="M64" s="97">
        <v>17175</v>
      </c>
      <c r="N64" s="99"/>
      <c r="O64" s="97">
        <v>14250</v>
      </c>
      <c r="P64" s="96"/>
      <c r="Q64" s="97">
        <v>18750</v>
      </c>
      <c r="R64" s="96"/>
      <c r="S64" s="97">
        <v>7650</v>
      </c>
      <c r="T64" s="96"/>
      <c r="U64" s="97">
        <v>104606.25</v>
      </c>
      <c r="V64" s="96"/>
      <c r="W64" s="97">
        <v>39375</v>
      </c>
      <c r="X64" s="96"/>
      <c r="Y64" s="97">
        <v>1000</v>
      </c>
      <c r="Z64" s="96"/>
      <c r="AA64" s="97">
        <v>1000</v>
      </c>
      <c r="AB64" s="96"/>
      <c r="AC64" s="97">
        <v>1000</v>
      </c>
      <c r="AD64" s="96"/>
      <c r="AE64" s="97">
        <v>0</v>
      </c>
      <c r="AF64" s="96"/>
      <c r="AG64" s="97">
        <v>22200</v>
      </c>
      <c r="AH64" s="96"/>
      <c r="AI64" s="97">
        <v>750</v>
      </c>
      <c r="AJ64" s="96"/>
      <c r="AK64" s="97">
        <v>3450</v>
      </c>
      <c r="AL64" s="96"/>
      <c r="AM64" s="97">
        <v>8100</v>
      </c>
      <c r="AN64" s="96"/>
      <c r="AO64" s="97">
        <v>600</v>
      </c>
      <c r="AP64" s="96"/>
      <c r="AQ64" s="97">
        <v>450</v>
      </c>
      <c r="AR64" s="96"/>
      <c r="AS64" s="97">
        <v>0</v>
      </c>
      <c r="AT64" s="96"/>
      <c r="AU64" s="97">
        <v>0</v>
      </c>
      <c r="AV64" s="96"/>
      <c r="AW64" s="97">
        <v>0</v>
      </c>
      <c r="AX64" s="96"/>
      <c r="AY64" s="97">
        <v>0</v>
      </c>
      <c r="AZ64" s="98"/>
      <c r="BA64" s="97">
        <v>0</v>
      </c>
      <c r="BB64" s="100"/>
      <c r="BC64" s="97">
        <v>1650</v>
      </c>
      <c r="BD64" s="96"/>
      <c r="BE64" s="97">
        <v>0</v>
      </c>
      <c r="BF64" s="96"/>
      <c r="BG64" s="97">
        <v>307781.25</v>
      </c>
      <c r="BK64" s="100"/>
      <c r="BL64" s="97">
        <v>16957.5</v>
      </c>
      <c r="BM64" s="100"/>
      <c r="BN64" s="97">
        <v>17850</v>
      </c>
      <c r="BO64" s="100"/>
      <c r="BP64" s="102">
        <v>34807.5</v>
      </c>
    </row>
    <row r="65" spans="1:68" x14ac:dyDescent="0.25">
      <c r="A65" s="93">
        <v>38564</v>
      </c>
      <c r="B65" s="96"/>
      <c r="C65" s="97">
        <v>5115</v>
      </c>
      <c r="D65" s="96"/>
      <c r="E65" s="97">
        <v>32240</v>
      </c>
      <c r="F65" s="96"/>
      <c r="G65" s="97">
        <v>4185</v>
      </c>
      <c r="H65" s="96"/>
      <c r="I65" s="97">
        <v>6045</v>
      </c>
      <c r="J65" s="96"/>
      <c r="K65" s="97">
        <v>16972.5</v>
      </c>
      <c r="L65" s="98"/>
      <c r="M65" s="97">
        <v>16972.5</v>
      </c>
      <c r="N65" s="99"/>
      <c r="O65" s="97">
        <v>14105</v>
      </c>
      <c r="P65" s="96"/>
      <c r="Q65" s="97">
        <v>18290</v>
      </c>
      <c r="R65" s="96"/>
      <c r="S65" s="97">
        <v>7440</v>
      </c>
      <c r="T65" s="96"/>
      <c r="U65" s="97">
        <v>102842.5</v>
      </c>
      <c r="V65" s="96"/>
      <c r="W65" s="97">
        <v>38750</v>
      </c>
      <c r="X65" s="96"/>
      <c r="Y65" s="97">
        <v>930</v>
      </c>
      <c r="Z65" s="96"/>
      <c r="AA65" s="97">
        <v>930</v>
      </c>
      <c r="AB65" s="96"/>
      <c r="AC65" s="97">
        <v>930</v>
      </c>
      <c r="AD65" s="96"/>
      <c r="AE65" s="97">
        <v>0</v>
      </c>
      <c r="AF65" s="96"/>
      <c r="AG65" s="97">
        <v>21700</v>
      </c>
      <c r="AH65" s="96"/>
      <c r="AI65" s="97">
        <v>620</v>
      </c>
      <c r="AJ65" s="96"/>
      <c r="AK65" s="97">
        <v>3410</v>
      </c>
      <c r="AL65" s="96"/>
      <c r="AM65" s="97">
        <v>7750</v>
      </c>
      <c r="AN65" s="96"/>
      <c r="AO65" s="97">
        <v>620</v>
      </c>
      <c r="AP65" s="96"/>
      <c r="AQ65" s="97">
        <v>465</v>
      </c>
      <c r="AR65" s="96"/>
      <c r="AS65" s="97">
        <v>0</v>
      </c>
      <c r="AT65" s="96"/>
      <c r="AU65" s="97">
        <v>0</v>
      </c>
      <c r="AV65" s="96"/>
      <c r="AW65" s="97">
        <v>0</v>
      </c>
      <c r="AX65" s="96"/>
      <c r="AY65" s="97">
        <v>0</v>
      </c>
      <c r="AZ65" s="98"/>
      <c r="BA65" s="97">
        <v>0</v>
      </c>
      <c r="BB65" s="100"/>
      <c r="BC65" s="97">
        <v>1705</v>
      </c>
      <c r="BD65" s="96"/>
      <c r="BE65" s="97">
        <v>0</v>
      </c>
      <c r="BF65" s="96"/>
      <c r="BG65" s="97">
        <v>302017.5</v>
      </c>
      <c r="BK65" s="100"/>
      <c r="BL65" s="97">
        <v>0</v>
      </c>
      <c r="BM65" s="100"/>
      <c r="BN65" s="97">
        <v>0</v>
      </c>
      <c r="BO65" s="100"/>
      <c r="BP65" s="102">
        <v>0</v>
      </c>
    </row>
    <row r="66" spans="1:68" x14ac:dyDescent="0.25">
      <c r="A66" s="93">
        <v>38595</v>
      </c>
      <c r="B66" s="96"/>
      <c r="C66" s="97">
        <v>4805</v>
      </c>
      <c r="D66" s="96"/>
      <c r="E66" s="97">
        <v>31620</v>
      </c>
      <c r="F66" s="96"/>
      <c r="G66" s="97">
        <v>4185</v>
      </c>
      <c r="H66" s="96"/>
      <c r="I66" s="97">
        <v>5890</v>
      </c>
      <c r="J66" s="96"/>
      <c r="K66" s="97">
        <v>16662.5</v>
      </c>
      <c r="L66" s="98"/>
      <c r="M66" s="97">
        <v>16662.5</v>
      </c>
      <c r="N66" s="99"/>
      <c r="O66" s="97">
        <v>13950</v>
      </c>
      <c r="P66" s="96"/>
      <c r="Q66" s="97">
        <v>17825</v>
      </c>
      <c r="R66" s="96"/>
      <c r="S66" s="97">
        <v>7440</v>
      </c>
      <c r="T66" s="96"/>
      <c r="U66" s="97">
        <v>101242.125</v>
      </c>
      <c r="V66" s="96"/>
      <c r="W66" s="97">
        <v>38207.5</v>
      </c>
      <c r="X66" s="96"/>
      <c r="Y66" s="97">
        <v>930</v>
      </c>
      <c r="Z66" s="96"/>
      <c r="AA66" s="97">
        <v>930</v>
      </c>
      <c r="AB66" s="96"/>
      <c r="AC66" s="97">
        <v>930</v>
      </c>
      <c r="AD66" s="96"/>
      <c r="AE66" s="97">
        <v>0</v>
      </c>
      <c r="AF66" s="96"/>
      <c r="AG66" s="97">
        <v>21080</v>
      </c>
      <c r="AH66" s="96"/>
      <c r="AI66" s="97">
        <v>620</v>
      </c>
      <c r="AJ66" s="96"/>
      <c r="AK66" s="97">
        <v>3255</v>
      </c>
      <c r="AL66" s="96"/>
      <c r="AM66" s="97">
        <v>7440</v>
      </c>
      <c r="AN66" s="96"/>
      <c r="AO66" s="97">
        <v>465</v>
      </c>
      <c r="AP66" s="96"/>
      <c r="AQ66" s="97">
        <v>465</v>
      </c>
      <c r="AR66" s="96"/>
      <c r="AS66" s="97">
        <v>0</v>
      </c>
      <c r="AT66" s="96"/>
      <c r="AU66" s="97">
        <v>0</v>
      </c>
      <c r="AV66" s="96"/>
      <c r="AW66" s="97">
        <v>0</v>
      </c>
      <c r="AX66" s="96"/>
      <c r="AY66" s="97">
        <v>0</v>
      </c>
      <c r="AZ66" s="98"/>
      <c r="BA66" s="97">
        <v>0</v>
      </c>
      <c r="BB66" s="100"/>
      <c r="BC66" s="97">
        <v>1705</v>
      </c>
      <c r="BD66" s="96"/>
      <c r="BE66" s="97">
        <v>0</v>
      </c>
      <c r="BF66" s="96"/>
      <c r="BG66" s="97">
        <v>296309.625</v>
      </c>
      <c r="BK66" s="100"/>
      <c r="BL66" s="97">
        <v>0</v>
      </c>
      <c r="BM66" s="100"/>
      <c r="BN66" s="97">
        <v>0</v>
      </c>
      <c r="BO66" s="100"/>
      <c r="BP66" s="102">
        <v>0</v>
      </c>
    </row>
    <row r="67" spans="1:68" x14ac:dyDescent="0.25">
      <c r="A67" s="93">
        <v>38625</v>
      </c>
      <c r="B67" s="96"/>
      <c r="C67" s="97">
        <v>4650</v>
      </c>
      <c r="D67" s="96"/>
      <c r="E67" s="97">
        <v>31200</v>
      </c>
      <c r="F67" s="96"/>
      <c r="G67" s="97">
        <v>4200</v>
      </c>
      <c r="H67" s="96"/>
      <c r="I67" s="97">
        <v>5850</v>
      </c>
      <c r="J67" s="96"/>
      <c r="K67" s="97">
        <v>16425</v>
      </c>
      <c r="L67" s="98"/>
      <c r="M67" s="97">
        <v>16425</v>
      </c>
      <c r="N67" s="99"/>
      <c r="O67" s="97">
        <v>13650</v>
      </c>
      <c r="P67" s="96"/>
      <c r="Q67" s="97">
        <v>17400</v>
      </c>
      <c r="R67" s="96"/>
      <c r="S67" s="97">
        <v>7200</v>
      </c>
      <c r="T67" s="96"/>
      <c r="U67" s="97">
        <v>99367.5</v>
      </c>
      <c r="V67" s="96"/>
      <c r="W67" s="97">
        <v>37650</v>
      </c>
      <c r="X67" s="96"/>
      <c r="Y67" s="97">
        <v>900</v>
      </c>
      <c r="Z67" s="96"/>
      <c r="AA67" s="97">
        <v>900</v>
      </c>
      <c r="AB67" s="96"/>
      <c r="AC67" s="97">
        <v>900</v>
      </c>
      <c r="AD67" s="96"/>
      <c r="AE67" s="97">
        <v>0</v>
      </c>
      <c r="AF67" s="96"/>
      <c r="AG67" s="97">
        <v>20550</v>
      </c>
      <c r="AH67" s="96"/>
      <c r="AI67" s="97">
        <v>600</v>
      </c>
      <c r="AJ67" s="96"/>
      <c r="AK67" s="97">
        <v>3150</v>
      </c>
      <c r="AL67" s="96"/>
      <c r="AM67" s="97">
        <v>7200</v>
      </c>
      <c r="AN67" s="96"/>
      <c r="AO67" s="97">
        <v>450</v>
      </c>
      <c r="AP67" s="96"/>
      <c r="AQ67" s="97">
        <v>450</v>
      </c>
      <c r="AR67" s="96"/>
      <c r="AS67" s="97">
        <v>0</v>
      </c>
      <c r="AT67" s="96"/>
      <c r="AU67" s="97">
        <v>0</v>
      </c>
      <c r="AV67" s="96"/>
      <c r="AW67" s="97">
        <v>0</v>
      </c>
      <c r="AX67" s="96"/>
      <c r="AY67" s="97">
        <v>0</v>
      </c>
      <c r="AZ67" s="98"/>
      <c r="BA67" s="97">
        <v>0</v>
      </c>
      <c r="BB67" s="100"/>
      <c r="BC67" s="97">
        <v>1650</v>
      </c>
      <c r="BD67" s="96"/>
      <c r="BE67" s="97">
        <v>0</v>
      </c>
      <c r="BF67" s="96"/>
      <c r="BG67" s="97">
        <v>290767.5</v>
      </c>
      <c r="BK67" s="100"/>
      <c r="BL67" s="97">
        <v>0</v>
      </c>
      <c r="BM67" s="100"/>
      <c r="BN67" s="97">
        <v>0</v>
      </c>
      <c r="BO67" s="100"/>
      <c r="BP67" s="102">
        <v>0</v>
      </c>
    </row>
    <row r="68" spans="1:68" x14ac:dyDescent="0.25">
      <c r="A68" s="93">
        <v>38656</v>
      </c>
      <c r="B68" s="96"/>
      <c r="C68" s="97">
        <v>4495</v>
      </c>
      <c r="D68" s="96"/>
      <c r="E68" s="97">
        <v>30690</v>
      </c>
      <c r="F68" s="96"/>
      <c r="G68" s="97">
        <v>4030</v>
      </c>
      <c r="H68" s="96"/>
      <c r="I68" s="97">
        <v>5735</v>
      </c>
      <c r="J68" s="96"/>
      <c r="K68" s="97">
        <v>16197.5</v>
      </c>
      <c r="L68" s="98"/>
      <c r="M68" s="97">
        <v>16197.5</v>
      </c>
      <c r="N68" s="99"/>
      <c r="O68" s="97">
        <v>13485</v>
      </c>
      <c r="P68" s="96"/>
      <c r="Q68" s="97">
        <v>16895</v>
      </c>
      <c r="R68" s="96"/>
      <c r="S68" s="97">
        <v>7130</v>
      </c>
      <c r="T68" s="96"/>
      <c r="U68" s="97">
        <v>97967.75</v>
      </c>
      <c r="V68" s="96"/>
      <c r="W68" s="97">
        <v>37045</v>
      </c>
      <c r="X68" s="96"/>
      <c r="Y68" s="97">
        <v>878.33333333333337</v>
      </c>
      <c r="Z68" s="96"/>
      <c r="AA68" s="97">
        <v>878.33333333333337</v>
      </c>
      <c r="AB68" s="96"/>
      <c r="AC68" s="97">
        <v>878.33333333333337</v>
      </c>
      <c r="AD68" s="96"/>
      <c r="AE68" s="97">
        <v>0</v>
      </c>
      <c r="AF68" s="96"/>
      <c r="AG68" s="97">
        <v>19995</v>
      </c>
      <c r="AH68" s="96"/>
      <c r="AI68" s="97">
        <v>465</v>
      </c>
      <c r="AJ68" s="96"/>
      <c r="AK68" s="97">
        <v>3100</v>
      </c>
      <c r="AL68" s="96"/>
      <c r="AM68" s="97">
        <v>6975</v>
      </c>
      <c r="AN68" s="96"/>
      <c r="AO68" s="97">
        <v>465</v>
      </c>
      <c r="AP68" s="96"/>
      <c r="AQ68" s="97">
        <v>310</v>
      </c>
      <c r="AR68" s="96"/>
      <c r="AS68" s="97">
        <v>0</v>
      </c>
      <c r="AT68" s="96"/>
      <c r="AU68" s="97">
        <v>0</v>
      </c>
      <c r="AV68" s="96"/>
      <c r="AW68" s="97">
        <v>0</v>
      </c>
      <c r="AX68" s="96"/>
      <c r="AY68" s="97">
        <v>0</v>
      </c>
      <c r="AZ68" s="98"/>
      <c r="BA68" s="97">
        <v>0</v>
      </c>
      <c r="BB68" s="100"/>
      <c r="BC68" s="97">
        <v>1705</v>
      </c>
      <c r="BD68" s="96"/>
      <c r="BE68" s="97">
        <v>0</v>
      </c>
      <c r="BF68" s="96"/>
      <c r="BG68" s="97">
        <v>285517.75</v>
      </c>
      <c r="BK68" s="100"/>
      <c r="BL68" s="97">
        <v>0</v>
      </c>
      <c r="BM68" s="100"/>
      <c r="BN68" s="97">
        <v>0</v>
      </c>
      <c r="BO68" s="100"/>
      <c r="BP68" s="102">
        <v>0</v>
      </c>
    </row>
    <row r="69" spans="1:68" x14ac:dyDescent="0.25">
      <c r="A69" s="93">
        <v>38686</v>
      </c>
      <c r="B69" s="96"/>
      <c r="C69" s="97">
        <v>4200</v>
      </c>
      <c r="D69" s="96"/>
      <c r="E69" s="97">
        <v>30150</v>
      </c>
      <c r="F69" s="96"/>
      <c r="G69" s="97">
        <v>4050</v>
      </c>
      <c r="H69" s="96"/>
      <c r="I69" s="97">
        <v>5550</v>
      </c>
      <c r="J69" s="96"/>
      <c r="K69" s="97">
        <v>15975</v>
      </c>
      <c r="L69" s="98"/>
      <c r="M69" s="97">
        <v>15975</v>
      </c>
      <c r="N69" s="99"/>
      <c r="O69" s="97">
        <v>13200</v>
      </c>
      <c r="P69" s="96"/>
      <c r="Q69" s="97">
        <v>16350</v>
      </c>
      <c r="R69" s="96"/>
      <c r="S69" s="97">
        <v>6900</v>
      </c>
      <c r="T69" s="96"/>
      <c r="U69" s="97">
        <v>96198.75</v>
      </c>
      <c r="V69" s="96"/>
      <c r="W69" s="97">
        <v>36525</v>
      </c>
      <c r="X69" s="96"/>
      <c r="Y69" s="97">
        <v>850</v>
      </c>
      <c r="Z69" s="96"/>
      <c r="AA69" s="97">
        <v>850</v>
      </c>
      <c r="AB69" s="96"/>
      <c r="AC69" s="97">
        <v>850</v>
      </c>
      <c r="AD69" s="96"/>
      <c r="AE69" s="97">
        <v>0</v>
      </c>
      <c r="AF69" s="96"/>
      <c r="AG69" s="97">
        <v>19500</v>
      </c>
      <c r="AH69" s="96"/>
      <c r="AI69" s="97">
        <v>450</v>
      </c>
      <c r="AJ69" s="96"/>
      <c r="AK69" s="97">
        <v>3000</v>
      </c>
      <c r="AL69" s="96"/>
      <c r="AM69" s="97">
        <v>6750</v>
      </c>
      <c r="AN69" s="96"/>
      <c r="AO69" s="97">
        <v>450</v>
      </c>
      <c r="AP69" s="96"/>
      <c r="AQ69" s="97">
        <v>300</v>
      </c>
      <c r="AR69" s="96"/>
      <c r="AS69" s="97">
        <v>0</v>
      </c>
      <c r="AT69" s="96"/>
      <c r="AU69" s="97">
        <v>0</v>
      </c>
      <c r="AV69" s="96"/>
      <c r="AW69" s="97">
        <v>0</v>
      </c>
      <c r="AX69" s="96"/>
      <c r="AY69" s="97">
        <v>0</v>
      </c>
      <c r="AZ69" s="98"/>
      <c r="BA69" s="97">
        <v>0</v>
      </c>
      <c r="BB69" s="100"/>
      <c r="BC69" s="97">
        <v>1650</v>
      </c>
      <c r="BD69" s="96"/>
      <c r="BE69" s="97">
        <v>0</v>
      </c>
      <c r="BF69" s="96"/>
      <c r="BG69" s="97">
        <v>279723.75</v>
      </c>
      <c r="BK69" s="100"/>
      <c r="BL69" s="97">
        <v>0</v>
      </c>
      <c r="BM69" s="100"/>
      <c r="BN69" s="97">
        <v>0</v>
      </c>
      <c r="BO69" s="100"/>
      <c r="BP69" s="102">
        <v>0</v>
      </c>
    </row>
    <row r="70" spans="1:68" x14ac:dyDescent="0.25">
      <c r="A70" s="93">
        <v>38717</v>
      </c>
      <c r="B70" s="96"/>
      <c r="C70" s="97">
        <v>4030</v>
      </c>
      <c r="D70" s="96"/>
      <c r="E70" s="97">
        <v>29605</v>
      </c>
      <c r="F70" s="96"/>
      <c r="G70" s="97">
        <v>4030</v>
      </c>
      <c r="H70" s="96"/>
      <c r="I70" s="97">
        <v>5425</v>
      </c>
      <c r="J70" s="96"/>
      <c r="K70" s="97">
        <v>15732.5</v>
      </c>
      <c r="L70" s="98"/>
      <c r="M70" s="97">
        <v>15732.5</v>
      </c>
      <c r="N70" s="99"/>
      <c r="O70" s="97">
        <v>13020</v>
      </c>
      <c r="P70" s="96"/>
      <c r="Q70" s="97">
        <v>15810</v>
      </c>
      <c r="R70" s="96"/>
      <c r="S70" s="97">
        <v>6820</v>
      </c>
      <c r="T70" s="96"/>
      <c r="U70" s="97">
        <v>94457</v>
      </c>
      <c r="V70" s="96"/>
      <c r="W70" s="97">
        <v>35960</v>
      </c>
      <c r="X70" s="96"/>
      <c r="Y70" s="97">
        <v>826.66666666666663</v>
      </c>
      <c r="Z70" s="96"/>
      <c r="AA70" s="97">
        <v>826.66666666666663</v>
      </c>
      <c r="AB70" s="96"/>
      <c r="AC70" s="97">
        <v>826.66666666666663</v>
      </c>
      <c r="AD70" s="96"/>
      <c r="AE70" s="97">
        <v>0</v>
      </c>
      <c r="AF70" s="96"/>
      <c r="AG70" s="97">
        <v>18910</v>
      </c>
      <c r="AH70" s="96"/>
      <c r="AI70" s="97">
        <v>465</v>
      </c>
      <c r="AJ70" s="96"/>
      <c r="AK70" s="97">
        <v>2790</v>
      </c>
      <c r="AL70" s="96"/>
      <c r="AM70" s="97">
        <v>6510</v>
      </c>
      <c r="AN70" s="96"/>
      <c r="AO70" s="97">
        <v>465</v>
      </c>
      <c r="AP70" s="96"/>
      <c r="AQ70" s="97">
        <v>310</v>
      </c>
      <c r="AR70" s="96"/>
      <c r="AS70" s="97">
        <v>0</v>
      </c>
      <c r="AT70" s="96"/>
      <c r="AU70" s="97">
        <v>0</v>
      </c>
      <c r="AV70" s="96"/>
      <c r="AW70" s="97">
        <v>0</v>
      </c>
      <c r="AX70" s="96"/>
      <c r="AY70" s="97">
        <v>0</v>
      </c>
      <c r="AZ70" s="98"/>
      <c r="BA70" s="97">
        <v>0</v>
      </c>
      <c r="BB70" s="100"/>
      <c r="BC70" s="97">
        <v>1705</v>
      </c>
      <c r="BD70" s="96"/>
      <c r="BE70" s="97">
        <v>0</v>
      </c>
      <c r="BF70" s="96"/>
      <c r="BG70" s="97">
        <v>274257</v>
      </c>
      <c r="BK70" s="100"/>
      <c r="BL70" s="97">
        <v>0</v>
      </c>
      <c r="BM70" s="100"/>
      <c r="BN70" s="97">
        <v>0</v>
      </c>
      <c r="BO70" s="100"/>
      <c r="BP70" s="102">
        <v>0</v>
      </c>
    </row>
    <row r="71" spans="1:68" x14ac:dyDescent="0.25">
      <c r="A71" s="93">
        <v>38748</v>
      </c>
      <c r="B71" s="103"/>
      <c r="C71" s="104">
        <v>3875</v>
      </c>
      <c r="D71" s="96"/>
      <c r="E71" s="97">
        <v>29140</v>
      </c>
      <c r="F71" s="103"/>
      <c r="G71" s="104">
        <v>3875</v>
      </c>
      <c r="H71" s="103"/>
      <c r="I71" s="104">
        <v>5270</v>
      </c>
      <c r="J71" s="103"/>
      <c r="K71" s="104">
        <v>15500</v>
      </c>
      <c r="L71" s="98"/>
      <c r="M71" s="97">
        <v>15500</v>
      </c>
      <c r="N71" s="99"/>
      <c r="O71" s="97">
        <v>12865</v>
      </c>
      <c r="P71" s="96"/>
      <c r="Q71" s="97">
        <v>15345</v>
      </c>
      <c r="R71" s="96"/>
      <c r="S71" s="97">
        <v>6665</v>
      </c>
      <c r="T71" s="103"/>
      <c r="U71" s="104">
        <v>92856.625</v>
      </c>
      <c r="V71" s="103"/>
      <c r="W71" s="104">
        <v>35417.5</v>
      </c>
      <c r="X71" s="103"/>
      <c r="Y71" s="104">
        <v>775</v>
      </c>
      <c r="Z71" s="103"/>
      <c r="AA71" s="104">
        <v>775</v>
      </c>
      <c r="AB71" s="103"/>
      <c r="AC71" s="104">
        <v>775</v>
      </c>
      <c r="AD71" s="103"/>
      <c r="AE71" s="104">
        <v>0</v>
      </c>
      <c r="AF71" s="96"/>
      <c r="AG71" s="97">
        <v>18445</v>
      </c>
      <c r="AH71" s="96"/>
      <c r="AI71" s="97">
        <v>465</v>
      </c>
      <c r="AJ71" s="96"/>
      <c r="AK71" s="97">
        <v>2790</v>
      </c>
      <c r="AL71" s="96"/>
      <c r="AM71" s="97">
        <v>6355</v>
      </c>
      <c r="AN71" s="96"/>
      <c r="AO71" s="97">
        <v>465</v>
      </c>
      <c r="AP71" s="96"/>
      <c r="AQ71" s="97">
        <v>310</v>
      </c>
      <c r="AR71" s="96"/>
      <c r="AS71" s="97">
        <v>0</v>
      </c>
      <c r="AT71" s="96"/>
      <c r="AU71" s="97">
        <v>0</v>
      </c>
      <c r="AV71" s="96"/>
      <c r="AW71" s="97">
        <v>0</v>
      </c>
      <c r="AX71" s="96"/>
      <c r="AY71" s="97">
        <v>0</v>
      </c>
      <c r="AZ71" s="98"/>
      <c r="BA71" s="97">
        <v>0</v>
      </c>
      <c r="BB71" s="100"/>
      <c r="BC71" s="97">
        <v>1705</v>
      </c>
      <c r="BD71" s="96"/>
      <c r="BE71" s="97">
        <v>0</v>
      </c>
      <c r="BF71" s="103"/>
      <c r="BG71" s="97">
        <v>269169.125</v>
      </c>
      <c r="BK71" s="105"/>
      <c r="BL71" s="104">
        <v>0</v>
      </c>
      <c r="BM71" s="105"/>
      <c r="BN71" s="104">
        <v>0</v>
      </c>
      <c r="BO71" s="105"/>
      <c r="BP71" s="106">
        <v>0</v>
      </c>
    </row>
    <row r="72" spans="1:68" ht="13.8" x14ac:dyDescent="0.3">
      <c r="A72" s="107" t="s">
        <v>45</v>
      </c>
      <c r="B72" s="108"/>
      <c r="C72" s="109">
        <v>1720620</v>
      </c>
      <c r="D72" s="108"/>
      <c r="E72" s="109">
        <v>2811210</v>
      </c>
      <c r="F72" s="108"/>
      <c r="G72" s="109">
        <v>355457</v>
      </c>
      <c r="H72" s="108"/>
      <c r="I72" s="109">
        <v>651412</v>
      </c>
      <c r="J72" s="108"/>
      <c r="K72" s="109">
        <v>1417885</v>
      </c>
      <c r="L72" s="110"/>
      <c r="M72" s="109">
        <v>1417885</v>
      </c>
      <c r="N72" s="111"/>
      <c r="O72" s="109">
        <v>1201715</v>
      </c>
      <c r="P72" s="108"/>
      <c r="Q72" s="109">
        <v>1698000</v>
      </c>
      <c r="R72" s="108"/>
      <c r="S72" s="109">
        <v>711765</v>
      </c>
      <c r="T72" s="108"/>
      <c r="U72" s="109">
        <v>9262894.25</v>
      </c>
      <c r="V72" s="108"/>
      <c r="W72" s="109">
        <v>3265915</v>
      </c>
      <c r="X72" s="108"/>
      <c r="Y72" s="109">
        <v>138928.33333333331</v>
      </c>
      <c r="Z72" s="108"/>
      <c r="AA72" s="109">
        <v>138928.33333333331</v>
      </c>
      <c r="AB72" s="108"/>
      <c r="AC72" s="109">
        <v>138928.33333333331</v>
      </c>
      <c r="AD72" s="108"/>
      <c r="AE72" s="109">
        <v>8022</v>
      </c>
      <c r="AF72" s="108"/>
      <c r="AG72" s="109">
        <v>2087745</v>
      </c>
      <c r="AH72" s="108"/>
      <c r="AI72" s="109">
        <v>1409765</v>
      </c>
      <c r="AJ72" s="108"/>
      <c r="AK72" s="109">
        <v>470950</v>
      </c>
      <c r="AL72" s="108"/>
      <c r="AM72" s="109">
        <v>1187950</v>
      </c>
      <c r="AN72" s="108"/>
      <c r="AO72" s="109">
        <v>399045</v>
      </c>
      <c r="AP72" s="108"/>
      <c r="AQ72" s="109">
        <v>222155</v>
      </c>
      <c r="AR72" s="108"/>
      <c r="AS72" s="109">
        <v>542850</v>
      </c>
      <c r="AT72" s="108"/>
      <c r="AU72" s="109">
        <v>6085</v>
      </c>
      <c r="AV72" s="108"/>
      <c r="AW72" s="109">
        <v>985450</v>
      </c>
      <c r="AX72" s="108"/>
      <c r="AY72" s="109">
        <v>2512500</v>
      </c>
      <c r="AZ72" s="110"/>
      <c r="BA72" s="109">
        <v>712235</v>
      </c>
      <c r="BB72" s="112"/>
      <c r="BC72" s="109">
        <v>54610</v>
      </c>
      <c r="BD72" s="108"/>
      <c r="BE72" s="109">
        <v>0</v>
      </c>
      <c r="BF72" s="108"/>
      <c r="BG72" s="109">
        <v>35530905.25</v>
      </c>
      <c r="BK72" s="105"/>
      <c r="BL72" s="109">
        <v>1189604.25</v>
      </c>
      <c r="BM72" s="105"/>
      <c r="BN72" s="109">
        <v>1252215</v>
      </c>
      <c r="BO72" s="112"/>
      <c r="BP72" s="109">
        <v>2441819.25</v>
      </c>
    </row>
    <row r="73" spans="1:68" x14ac:dyDescent="0.25">
      <c r="A73" s="113"/>
    </row>
    <row r="74" spans="1:68" x14ac:dyDescent="0.25">
      <c r="A74" s="113"/>
    </row>
    <row r="75" spans="1:68" x14ac:dyDescent="0.25">
      <c r="A75" s="113"/>
    </row>
    <row r="76" spans="1:68" x14ac:dyDescent="0.25">
      <c r="A76" s="113"/>
    </row>
    <row r="77" spans="1:68" x14ac:dyDescent="0.25">
      <c r="A77" s="113"/>
    </row>
    <row r="78" spans="1:68" x14ac:dyDescent="0.25">
      <c r="A78" s="113"/>
    </row>
    <row r="79" spans="1:68" x14ac:dyDescent="0.25">
      <c r="A79" s="113"/>
    </row>
    <row r="80" spans="1:68" x14ac:dyDescent="0.25">
      <c r="A80" s="113"/>
    </row>
    <row r="81" spans="1:1" x14ac:dyDescent="0.25">
      <c r="A81" s="113"/>
    </row>
    <row r="82" spans="1:1" x14ac:dyDescent="0.25">
      <c r="A82" s="113"/>
    </row>
    <row r="83" spans="1:1" x14ac:dyDescent="0.25">
      <c r="A83" s="113"/>
    </row>
    <row r="84" spans="1:1" x14ac:dyDescent="0.25">
      <c r="A84" s="113"/>
    </row>
    <row r="85" spans="1:1" x14ac:dyDescent="0.25">
      <c r="A85" s="113"/>
    </row>
    <row r="86" spans="1:1" x14ac:dyDescent="0.25">
      <c r="A86" s="113"/>
    </row>
    <row r="87" spans="1:1" x14ac:dyDescent="0.25">
      <c r="A87" s="113"/>
    </row>
    <row r="88" spans="1:1" x14ac:dyDescent="0.25">
      <c r="A88" s="113"/>
    </row>
    <row r="89" spans="1:1" x14ac:dyDescent="0.25">
      <c r="A89" s="113"/>
    </row>
    <row r="90" spans="1:1" x14ac:dyDescent="0.25">
      <c r="A90" s="113"/>
    </row>
    <row r="91" spans="1:1" x14ac:dyDescent="0.25">
      <c r="A91" s="113"/>
    </row>
    <row r="92" spans="1:1" x14ac:dyDescent="0.25">
      <c r="A92" s="113"/>
    </row>
    <row r="93" spans="1:1" x14ac:dyDescent="0.25">
      <c r="A93" s="113"/>
    </row>
    <row r="94" spans="1:1" x14ac:dyDescent="0.25">
      <c r="A94" s="113"/>
    </row>
    <row r="95" spans="1:1" x14ac:dyDescent="0.25">
      <c r="A95" s="113"/>
    </row>
    <row r="96" spans="1:1" x14ac:dyDescent="0.25">
      <c r="A96" s="113"/>
    </row>
    <row r="97" spans="1:1" x14ac:dyDescent="0.25">
      <c r="A97" s="113"/>
    </row>
    <row r="98" spans="1:1" x14ac:dyDescent="0.25">
      <c r="A98" s="113"/>
    </row>
    <row r="99" spans="1:1" x14ac:dyDescent="0.25">
      <c r="A99" s="113"/>
    </row>
    <row r="100" spans="1:1" x14ac:dyDescent="0.25">
      <c r="A100" s="113"/>
    </row>
    <row r="101" spans="1:1" x14ac:dyDescent="0.25">
      <c r="A101" s="113"/>
    </row>
    <row r="102" spans="1:1" x14ac:dyDescent="0.25">
      <c r="A102" s="113"/>
    </row>
    <row r="103" spans="1:1" x14ac:dyDescent="0.25">
      <c r="A103" s="113"/>
    </row>
    <row r="104" spans="1:1" x14ac:dyDescent="0.25">
      <c r="A104" s="113"/>
    </row>
    <row r="105" spans="1:1" x14ac:dyDescent="0.25">
      <c r="A105" s="113"/>
    </row>
    <row r="106" spans="1:1" x14ac:dyDescent="0.25">
      <c r="A106" s="113"/>
    </row>
    <row r="107" spans="1:1" x14ac:dyDescent="0.25">
      <c r="A107" s="113"/>
    </row>
    <row r="108" spans="1:1" x14ac:dyDescent="0.25">
      <c r="A108" s="113"/>
    </row>
    <row r="109" spans="1:1" x14ac:dyDescent="0.25">
      <c r="A109" s="113"/>
    </row>
    <row r="110" spans="1:1" x14ac:dyDescent="0.25">
      <c r="A110" s="113"/>
    </row>
    <row r="111" spans="1:1" x14ac:dyDescent="0.25">
      <c r="A111" s="113"/>
    </row>
    <row r="112" spans="1:1" x14ac:dyDescent="0.25">
      <c r="A112" s="113"/>
    </row>
    <row r="113" spans="1:1" x14ac:dyDescent="0.25">
      <c r="A113" s="113"/>
    </row>
    <row r="114" spans="1:1" x14ac:dyDescent="0.25">
      <c r="A114" s="113"/>
    </row>
    <row r="115" spans="1:1" x14ac:dyDescent="0.25">
      <c r="A115" s="113"/>
    </row>
    <row r="116" spans="1:1" x14ac:dyDescent="0.25">
      <c r="A116" s="113"/>
    </row>
    <row r="117" spans="1:1" x14ac:dyDescent="0.25">
      <c r="A117" s="113"/>
    </row>
    <row r="118" spans="1:1" x14ac:dyDescent="0.25">
      <c r="A118" s="113"/>
    </row>
    <row r="119" spans="1:1" x14ac:dyDescent="0.25">
      <c r="A119" s="113"/>
    </row>
    <row r="120" spans="1:1" x14ac:dyDescent="0.25">
      <c r="A120" s="113"/>
    </row>
    <row r="121" spans="1:1" x14ac:dyDescent="0.25">
      <c r="A121" s="113"/>
    </row>
    <row r="122" spans="1:1" x14ac:dyDescent="0.25">
      <c r="A122" s="113"/>
    </row>
    <row r="123" spans="1:1" x14ac:dyDescent="0.25">
      <c r="A123" s="113"/>
    </row>
    <row r="124" spans="1:1" x14ac:dyDescent="0.25">
      <c r="A124" s="113"/>
    </row>
    <row r="125" spans="1:1" x14ac:dyDescent="0.25">
      <c r="A125" s="113"/>
    </row>
    <row r="126" spans="1:1" x14ac:dyDescent="0.25">
      <c r="A126" s="113"/>
    </row>
    <row r="127" spans="1:1" x14ac:dyDescent="0.25">
      <c r="A127" s="113"/>
    </row>
    <row r="128" spans="1:1" x14ac:dyDescent="0.25">
      <c r="A128" s="113"/>
    </row>
    <row r="129" spans="1:1" x14ac:dyDescent="0.25">
      <c r="A129" s="113"/>
    </row>
    <row r="130" spans="1:1" x14ac:dyDescent="0.25">
      <c r="A130" s="113"/>
    </row>
    <row r="131" spans="1:1" x14ac:dyDescent="0.25">
      <c r="A131" s="113"/>
    </row>
    <row r="132" spans="1:1" x14ac:dyDescent="0.25">
      <c r="A132" s="113"/>
    </row>
    <row r="133" spans="1:1" x14ac:dyDescent="0.25">
      <c r="A133" s="113"/>
    </row>
    <row r="134" spans="1:1" x14ac:dyDescent="0.25">
      <c r="A134" s="113"/>
    </row>
    <row r="135" spans="1:1" x14ac:dyDescent="0.25">
      <c r="A135" s="113"/>
    </row>
    <row r="136" spans="1:1" x14ac:dyDescent="0.25">
      <c r="A136" s="113"/>
    </row>
    <row r="137" spans="1:1" x14ac:dyDescent="0.25">
      <c r="A137" s="113"/>
    </row>
    <row r="138" spans="1:1" x14ac:dyDescent="0.25">
      <c r="A138" s="113"/>
    </row>
    <row r="139" spans="1:1" x14ac:dyDescent="0.25">
      <c r="A139" s="113"/>
    </row>
    <row r="140" spans="1:1" x14ac:dyDescent="0.25">
      <c r="A140" s="113"/>
    </row>
    <row r="141" spans="1:1" x14ac:dyDescent="0.25">
      <c r="A141" s="113"/>
    </row>
    <row r="142" spans="1:1" x14ac:dyDescent="0.25">
      <c r="A142" s="113"/>
    </row>
    <row r="143" spans="1:1" x14ac:dyDescent="0.25">
      <c r="A143" s="113"/>
    </row>
    <row r="144" spans="1:1" x14ac:dyDescent="0.25">
      <c r="A144" s="113"/>
    </row>
    <row r="145" spans="1:1" x14ac:dyDescent="0.25">
      <c r="A145" s="113"/>
    </row>
    <row r="146" spans="1:1" x14ac:dyDescent="0.25">
      <c r="A146" s="113"/>
    </row>
    <row r="147" spans="1:1" x14ac:dyDescent="0.25">
      <c r="A147" s="113"/>
    </row>
    <row r="148" spans="1:1" x14ac:dyDescent="0.25">
      <c r="A148" s="113"/>
    </row>
    <row r="149" spans="1:1" x14ac:dyDescent="0.25">
      <c r="A149" s="113"/>
    </row>
    <row r="150" spans="1:1" x14ac:dyDescent="0.25">
      <c r="A150" s="113"/>
    </row>
    <row r="151" spans="1:1" x14ac:dyDescent="0.25">
      <c r="A151" s="113"/>
    </row>
    <row r="152" spans="1:1" x14ac:dyDescent="0.25">
      <c r="A152" s="113"/>
    </row>
    <row r="153" spans="1:1" x14ac:dyDescent="0.25">
      <c r="A153" s="113"/>
    </row>
    <row r="154" spans="1:1" x14ac:dyDescent="0.25">
      <c r="A154" s="113"/>
    </row>
    <row r="155" spans="1:1" x14ac:dyDescent="0.25">
      <c r="A155" s="113"/>
    </row>
    <row r="156" spans="1:1" x14ac:dyDescent="0.25">
      <c r="A156" s="113"/>
    </row>
    <row r="157" spans="1:1" x14ac:dyDescent="0.25">
      <c r="A157" s="113"/>
    </row>
  </sheetData>
  <mergeCells count="62">
    <mergeCell ref="BK9:BL9"/>
    <mergeCell ref="BM9:BN9"/>
    <mergeCell ref="B8:C8"/>
    <mergeCell ref="D8:E8"/>
    <mergeCell ref="F8:G8"/>
    <mergeCell ref="H8:I8"/>
    <mergeCell ref="BK8:BL8"/>
    <mergeCell ref="BM8:BN8"/>
    <mergeCell ref="AR8:AS8"/>
    <mergeCell ref="R9:S9"/>
    <mergeCell ref="V9:W9"/>
    <mergeCell ref="AD9:AE9"/>
    <mergeCell ref="AF9:AG9"/>
    <mergeCell ref="AH9:AI9"/>
    <mergeCell ref="AF8:AG8"/>
    <mergeCell ref="AD8:AE8"/>
    <mergeCell ref="AJ9:AK9"/>
    <mergeCell ref="AP8:AQ8"/>
    <mergeCell ref="AN8:AO8"/>
    <mergeCell ref="AH8:AI8"/>
    <mergeCell ref="AJ8:AK8"/>
    <mergeCell ref="AL8:AM8"/>
    <mergeCell ref="AN9:AO9"/>
    <mergeCell ref="AP9:AQ9"/>
    <mergeCell ref="V8:W8"/>
    <mergeCell ref="Z9:AA9"/>
    <mergeCell ref="J8:K8"/>
    <mergeCell ref="AB8:AC8"/>
    <mergeCell ref="Z8:AA8"/>
    <mergeCell ref="J9:K9"/>
    <mergeCell ref="P9:Q9"/>
    <mergeCell ref="AB9:AC9"/>
    <mergeCell ref="AZ9:BA9"/>
    <mergeCell ref="BD9:BE9"/>
    <mergeCell ref="BD8:BE8"/>
    <mergeCell ref="BB8:BC8"/>
    <mergeCell ref="BB9:BC9"/>
    <mergeCell ref="B9:C9"/>
    <mergeCell ref="D9:E9"/>
    <mergeCell ref="F9:G9"/>
    <mergeCell ref="H9:I9"/>
    <mergeCell ref="AL9:AM9"/>
    <mergeCell ref="AT8:AU8"/>
    <mergeCell ref="AT9:AU9"/>
    <mergeCell ref="AV8:AW8"/>
    <mergeCell ref="AR9:AS9"/>
    <mergeCell ref="AV9:AW9"/>
    <mergeCell ref="BF8:BG8"/>
    <mergeCell ref="BF9:BG9"/>
    <mergeCell ref="AX8:AY8"/>
    <mergeCell ref="AX9:AY9"/>
    <mergeCell ref="AZ8:BA8"/>
    <mergeCell ref="N9:O9"/>
    <mergeCell ref="L8:M8"/>
    <mergeCell ref="L9:M9"/>
    <mergeCell ref="X8:Y8"/>
    <mergeCell ref="X9:Y9"/>
    <mergeCell ref="P8:Q8"/>
    <mergeCell ref="R8:S8"/>
    <mergeCell ref="N8:O8"/>
    <mergeCell ref="T9:U9"/>
    <mergeCell ref="T8:U8"/>
  </mergeCells>
  <phoneticPr fontId="12" type="noConversion"/>
  <printOptions horizontalCentered="1" verticalCentered="1"/>
  <pageMargins left="0" right="0" top="0" bottom="0" header="0.5" footer="0.5"/>
  <pageSetup scale="73" orientation="portrait" r:id="rId1"/>
  <headerFooter alignWithMargins="0">
    <oddFooter>&amp;L&amp;D</oddFooter>
  </headerFooter>
  <colBreaks count="8" manualBreakCount="8">
    <brk id="9" min="2" max="71" man="1"/>
    <brk id="19" min="2" max="71" man="1"/>
    <brk id="21" min="2" max="71" man="1"/>
    <brk id="29" min="2" max="71" man="1"/>
    <brk id="37" min="2" max="71" man="1"/>
    <brk id="45" min="2" max="71" man="1"/>
    <brk id="51" min="2" max="71" man="1"/>
    <brk id="59" min="2" max="7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R156"/>
  <sheetViews>
    <sheetView workbookViewId="0">
      <pane xSplit="1" ySplit="10" topLeftCell="B13" activePane="bottomRight" state="frozen"/>
      <selection pane="topRight" activeCell="B1" sqref="B1"/>
      <selection pane="bottomLeft" activeCell="A11" sqref="A11"/>
      <selection pane="bottomRight"/>
    </sheetView>
  </sheetViews>
  <sheetFormatPr defaultRowHeight="13.2" x14ac:dyDescent="0.25"/>
  <cols>
    <col min="1" max="1" width="16.109375" customWidth="1"/>
    <col min="2" max="2" width="11.109375" bestFit="1" customWidth="1"/>
    <col min="3" max="3" width="12.44140625" bestFit="1" customWidth="1"/>
    <col min="4" max="10" width="12.44140625" customWidth="1"/>
    <col min="11" max="11" width="12.6640625" customWidth="1"/>
    <col min="12" max="15" width="12.44140625" customWidth="1"/>
    <col min="16" max="16" width="10" bestFit="1" customWidth="1"/>
    <col min="17" max="17" width="12.44140625" bestFit="1" customWidth="1"/>
    <col min="18" max="18" width="10" bestFit="1" customWidth="1"/>
    <col min="19" max="19" width="12.44140625" bestFit="1" customWidth="1"/>
    <col min="20" max="20" width="10" bestFit="1" customWidth="1"/>
    <col min="21" max="21" width="12.44140625" bestFit="1" customWidth="1"/>
    <col min="22" max="22" width="10" bestFit="1" customWidth="1"/>
    <col min="23" max="23" width="12.44140625" bestFit="1" customWidth="1"/>
    <col min="24" max="24" width="10" bestFit="1" customWidth="1"/>
    <col min="25" max="25" width="12.44140625" bestFit="1" customWidth="1"/>
    <col min="26" max="26" width="10" bestFit="1" customWidth="1"/>
    <col min="27" max="27" width="12.44140625" bestFit="1" customWidth="1"/>
    <col min="28" max="28" width="10" bestFit="1" customWidth="1"/>
    <col min="29" max="29" width="12.44140625" bestFit="1" customWidth="1"/>
    <col min="30" max="30" width="10" bestFit="1" customWidth="1"/>
    <col min="31" max="31" width="12.44140625" bestFit="1" customWidth="1"/>
    <col min="32" max="32" width="10" bestFit="1" customWidth="1"/>
    <col min="33" max="33" width="12.44140625" bestFit="1" customWidth="1"/>
    <col min="34" max="34" width="10" bestFit="1" customWidth="1"/>
    <col min="35" max="35" width="12.44140625" bestFit="1" customWidth="1"/>
    <col min="36" max="36" width="10" bestFit="1" customWidth="1"/>
    <col min="37" max="37" width="12.44140625" bestFit="1" customWidth="1"/>
    <col min="38" max="38" width="10" bestFit="1" customWidth="1"/>
    <col min="39" max="39" width="12.44140625" bestFit="1" customWidth="1"/>
    <col min="40" max="40" width="10" bestFit="1" customWidth="1"/>
    <col min="41" max="41" width="12.44140625" bestFit="1" customWidth="1"/>
    <col min="42" max="42" width="10" bestFit="1" customWidth="1"/>
    <col min="43" max="43" width="12.44140625" bestFit="1" customWidth="1"/>
    <col min="44" max="44" width="10" bestFit="1" customWidth="1"/>
    <col min="45" max="45" width="12.44140625" bestFit="1" customWidth="1"/>
    <col min="46" max="46" width="10" bestFit="1" customWidth="1"/>
    <col min="47" max="47" width="12.44140625" bestFit="1" customWidth="1"/>
    <col min="48" max="49" width="12.44140625" customWidth="1"/>
    <col min="50" max="50" width="10" bestFit="1" customWidth="1"/>
    <col min="51" max="51" width="12.44140625" bestFit="1" customWidth="1"/>
    <col min="52" max="52" width="10" bestFit="1" customWidth="1"/>
    <col min="53" max="53" width="12.44140625" bestFit="1" customWidth="1"/>
    <col min="54" max="54" width="10" bestFit="1" customWidth="1"/>
    <col min="55" max="55" width="12.44140625" bestFit="1" customWidth="1"/>
    <col min="56" max="56" width="10" bestFit="1" customWidth="1"/>
    <col min="57" max="57" width="12.44140625" bestFit="1" customWidth="1"/>
    <col min="58" max="58" width="10" bestFit="1" customWidth="1"/>
    <col min="59" max="59" width="12.44140625" bestFit="1" customWidth="1"/>
    <col min="60" max="60" width="10" bestFit="1" customWidth="1"/>
    <col min="61" max="61" width="12.44140625" bestFit="1" customWidth="1"/>
    <col min="62" max="62" width="10" bestFit="1" customWidth="1"/>
    <col min="63" max="63" width="12.44140625" bestFit="1" customWidth="1"/>
    <col min="64" max="64" width="10" bestFit="1" customWidth="1"/>
    <col min="65" max="65" width="12.44140625" bestFit="1" customWidth="1"/>
    <col min="66" max="66" width="10" bestFit="1" customWidth="1"/>
    <col min="67" max="67" width="12.44140625" bestFit="1" customWidth="1"/>
    <col min="68" max="68" width="10" bestFit="1" customWidth="1"/>
    <col min="69" max="69" width="12.44140625" bestFit="1" customWidth="1"/>
    <col min="70" max="70" width="10" bestFit="1" customWidth="1"/>
    <col min="71" max="71" width="12.44140625" bestFit="1" customWidth="1"/>
    <col min="72" max="72" width="10" bestFit="1" customWidth="1"/>
    <col min="73" max="73" width="12.44140625" bestFit="1" customWidth="1"/>
    <col min="74" max="74" width="10.88671875" customWidth="1"/>
    <col min="75" max="75" width="12.44140625" bestFit="1" customWidth="1"/>
    <col min="76" max="76" width="10.109375" bestFit="1" customWidth="1"/>
    <col min="77" max="77" width="12.44140625" bestFit="1" customWidth="1"/>
    <col min="78" max="78" width="10.44140625" customWidth="1"/>
    <col min="79" max="79" width="12.44140625" bestFit="1" customWidth="1"/>
    <col min="80" max="80" width="11.88671875" bestFit="1" customWidth="1"/>
    <col min="81" max="81" width="12.44140625" bestFit="1" customWidth="1"/>
    <col min="82" max="82" width="10" bestFit="1" customWidth="1"/>
    <col min="83" max="83" width="12.44140625" bestFit="1" customWidth="1"/>
    <col min="84" max="84" width="10" bestFit="1" customWidth="1"/>
    <col min="85" max="85" width="12.44140625" bestFit="1" customWidth="1"/>
    <col min="86" max="86" width="10.5546875" bestFit="1" customWidth="1"/>
    <col min="87" max="87" width="12.44140625" bestFit="1" customWidth="1"/>
    <col min="89" max="90" width="12.44140625" bestFit="1" customWidth="1"/>
    <col min="92" max="92" width="12.109375" customWidth="1"/>
    <col min="93" max="93" width="12.44140625" bestFit="1" customWidth="1"/>
    <col min="94" max="94" width="12.88671875" bestFit="1" customWidth="1"/>
    <col min="95" max="95" width="12.88671875" customWidth="1"/>
  </cols>
  <sheetData>
    <row r="4" spans="1:96" ht="15.6" x14ac:dyDescent="0.3">
      <c r="A4" s="1" t="s">
        <v>0</v>
      </c>
    </row>
    <row r="5" spans="1:96" ht="15.6" x14ac:dyDescent="0.3">
      <c r="A5" s="1" t="s">
        <v>1</v>
      </c>
    </row>
    <row r="6" spans="1:96" x14ac:dyDescent="0.25">
      <c r="A6" t="s">
        <v>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</row>
    <row r="8" spans="1:96" s="5" customFormat="1" x14ac:dyDescent="0.25">
      <c r="A8" s="3"/>
      <c r="B8" s="136" t="s">
        <v>3</v>
      </c>
      <c r="C8" s="137"/>
      <c r="D8" s="136" t="s">
        <v>4</v>
      </c>
      <c r="E8" s="137"/>
      <c r="F8" s="136" t="s">
        <v>5</v>
      </c>
      <c r="G8" s="137"/>
      <c r="H8" s="136" t="s">
        <v>6</v>
      </c>
      <c r="I8" s="137"/>
      <c r="J8" s="136" t="s">
        <v>7</v>
      </c>
      <c r="K8" s="137"/>
      <c r="L8" s="136" t="s">
        <v>8</v>
      </c>
      <c r="M8" s="137"/>
      <c r="N8" s="136" t="s">
        <v>9</v>
      </c>
      <c r="O8" s="137"/>
      <c r="P8" s="136" t="s">
        <v>10</v>
      </c>
      <c r="Q8" s="137"/>
      <c r="R8" s="136" t="s">
        <v>11</v>
      </c>
      <c r="S8" s="137"/>
      <c r="T8" s="136" t="s">
        <v>12</v>
      </c>
      <c r="U8" s="137"/>
      <c r="V8" s="136" t="s">
        <v>13</v>
      </c>
      <c r="W8" s="137"/>
      <c r="X8" s="136" t="s">
        <v>14</v>
      </c>
      <c r="Y8" s="137"/>
      <c r="Z8" s="136" t="s">
        <v>15</v>
      </c>
      <c r="AA8" s="137"/>
      <c r="AB8" s="136" t="s">
        <v>16</v>
      </c>
      <c r="AC8" s="137"/>
      <c r="AD8" s="136" t="s">
        <v>17</v>
      </c>
      <c r="AE8" s="137"/>
      <c r="AF8" s="136" t="s">
        <v>18</v>
      </c>
      <c r="AG8" s="137"/>
      <c r="AH8" s="136" t="s">
        <v>19</v>
      </c>
      <c r="AI8" s="137"/>
      <c r="AJ8" s="136" t="s">
        <v>20</v>
      </c>
      <c r="AK8" s="137"/>
      <c r="AL8" s="136" t="s">
        <v>21</v>
      </c>
      <c r="AM8" s="137"/>
      <c r="AN8" s="136" t="s">
        <v>22</v>
      </c>
      <c r="AO8" s="137"/>
      <c r="AP8" s="136" t="s">
        <v>23</v>
      </c>
      <c r="AQ8" s="137"/>
      <c r="AR8" s="136" t="s">
        <v>24</v>
      </c>
      <c r="AS8" s="137"/>
      <c r="AT8" s="136" t="s">
        <v>25</v>
      </c>
      <c r="AU8" s="137"/>
      <c r="AV8" s="136" t="s">
        <v>26</v>
      </c>
      <c r="AW8" s="137"/>
      <c r="AX8" s="136" t="s">
        <v>27</v>
      </c>
      <c r="AY8" s="137"/>
      <c r="AZ8" s="136" t="s">
        <v>28</v>
      </c>
      <c r="BA8" s="137"/>
      <c r="BB8" s="136" t="s">
        <v>29</v>
      </c>
      <c r="BC8" s="137"/>
      <c r="BD8" s="136" t="s">
        <v>30</v>
      </c>
      <c r="BE8" s="137"/>
      <c r="BF8" s="136" t="s">
        <v>31</v>
      </c>
      <c r="BG8" s="137"/>
      <c r="BH8" s="136" t="s">
        <v>32</v>
      </c>
      <c r="BI8" s="137"/>
      <c r="BJ8" s="136" t="s">
        <v>33</v>
      </c>
      <c r="BK8" s="137"/>
      <c r="BL8" s="136" t="s">
        <v>34</v>
      </c>
      <c r="BM8" s="137"/>
      <c r="BN8" s="136" t="s">
        <v>35</v>
      </c>
      <c r="BO8" s="137"/>
      <c r="BP8" s="136" t="s">
        <v>36</v>
      </c>
      <c r="BQ8" s="137"/>
      <c r="BR8" s="136" t="s">
        <v>37</v>
      </c>
      <c r="BS8" s="137"/>
      <c r="BT8" s="136" t="s">
        <v>38</v>
      </c>
      <c r="BU8" s="137"/>
      <c r="BV8" s="136" t="s">
        <v>39</v>
      </c>
      <c r="BW8" s="137"/>
      <c r="BX8" s="136" t="s">
        <v>40</v>
      </c>
      <c r="BY8" s="137"/>
      <c r="BZ8" s="136" t="s">
        <v>41</v>
      </c>
      <c r="CA8" s="137"/>
      <c r="CB8" s="136" t="s">
        <v>42</v>
      </c>
      <c r="CC8" s="137"/>
      <c r="CD8" s="136" t="s">
        <v>43</v>
      </c>
      <c r="CE8" s="137"/>
      <c r="CF8" s="136" t="s">
        <v>44</v>
      </c>
      <c r="CG8" s="137"/>
      <c r="CH8" s="136" t="s">
        <v>45</v>
      </c>
      <c r="CI8" s="137"/>
      <c r="CJ8" s="4"/>
      <c r="CK8" s="136" t="s">
        <v>46</v>
      </c>
      <c r="CL8" s="137"/>
      <c r="CM8" s="4"/>
      <c r="CN8" s="136" t="s">
        <v>47</v>
      </c>
      <c r="CO8" s="137"/>
    </row>
    <row r="9" spans="1:96" s="10" customFormat="1" x14ac:dyDescent="0.25">
      <c r="A9" s="6" t="s">
        <v>48</v>
      </c>
      <c r="B9" s="7" t="s">
        <v>49</v>
      </c>
      <c r="C9" s="8" t="s">
        <v>50</v>
      </c>
      <c r="D9" s="7" t="s">
        <v>49</v>
      </c>
      <c r="E9" s="8" t="s">
        <v>50</v>
      </c>
      <c r="F9" s="7" t="s">
        <v>49</v>
      </c>
      <c r="G9" s="8" t="s">
        <v>50</v>
      </c>
      <c r="H9" s="7" t="s">
        <v>49</v>
      </c>
      <c r="I9" s="8" t="s">
        <v>50</v>
      </c>
      <c r="J9" s="7" t="s">
        <v>49</v>
      </c>
      <c r="K9" s="8" t="s">
        <v>50</v>
      </c>
      <c r="L9" s="7" t="s">
        <v>49</v>
      </c>
      <c r="M9" s="8" t="s">
        <v>50</v>
      </c>
      <c r="N9" s="7" t="s">
        <v>49</v>
      </c>
      <c r="O9" s="8" t="s">
        <v>50</v>
      </c>
      <c r="P9" s="7" t="s">
        <v>49</v>
      </c>
      <c r="Q9" s="8" t="s">
        <v>50</v>
      </c>
      <c r="R9" s="7" t="s">
        <v>49</v>
      </c>
      <c r="S9" s="8" t="s">
        <v>50</v>
      </c>
      <c r="T9" s="7" t="s">
        <v>49</v>
      </c>
      <c r="U9" s="8" t="s">
        <v>50</v>
      </c>
      <c r="V9" s="7" t="s">
        <v>49</v>
      </c>
      <c r="W9" s="8" t="s">
        <v>50</v>
      </c>
      <c r="X9" s="7" t="s">
        <v>49</v>
      </c>
      <c r="Y9" s="8" t="s">
        <v>50</v>
      </c>
      <c r="Z9" s="7" t="s">
        <v>49</v>
      </c>
      <c r="AA9" s="8" t="s">
        <v>50</v>
      </c>
      <c r="AB9" s="7" t="s">
        <v>49</v>
      </c>
      <c r="AC9" s="8" t="s">
        <v>50</v>
      </c>
      <c r="AD9" s="7" t="s">
        <v>49</v>
      </c>
      <c r="AE9" s="8" t="s">
        <v>50</v>
      </c>
      <c r="AF9" s="7" t="s">
        <v>49</v>
      </c>
      <c r="AG9" s="8" t="s">
        <v>50</v>
      </c>
      <c r="AH9" s="7" t="s">
        <v>49</v>
      </c>
      <c r="AI9" s="8" t="s">
        <v>50</v>
      </c>
      <c r="AJ9" s="7" t="s">
        <v>49</v>
      </c>
      <c r="AK9" s="8" t="s">
        <v>50</v>
      </c>
      <c r="AL9" s="7" t="s">
        <v>49</v>
      </c>
      <c r="AM9" s="8" t="s">
        <v>50</v>
      </c>
      <c r="AN9" s="7" t="s">
        <v>49</v>
      </c>
      <c r="AO9" s="8" t="s">
        <v>50</v>
      </c>
      <c r="AP9" s="7" t="s">
        <v>49</v>
      </c>
      <c r="AQ9" s="8" t="s">
        <v>50</v>
      </c>
      <c r="AR9" s="7" t="s">
        <v>49</v>
      </c>
      <c r="AS9" s="8" t="s">
        <v>50</v>
      </c>
      <c r="AT9" s="7" t="s">
        <v>49</v>
      </c>
      <c r="AU9" s="8" t="s">
        <v>50</v>
      </c>
      <c r="AV9" s="7" t="s">
        <v>49</v>
      </c>
      <c r="AW9" s="8" t="s">
        <v>50</v>
      </c>
      <c r="AX9" s="7" t="s">
        <v>49</v>
      </c>
      <c r="AY9" s="8" t="s">
        <v>50</v>
      </c>
      <c r="AZ9" s="7" t="s">
        <v>49</v>
      </c>
      <c r="BA9" s="8" t="s">
        <v>50</v>
      </c>
      <c r="BB9" s="7" t="s">
        <v>49</v>
      </c>
      <c r="BC9" s="8" t="s">
        <v>50</v>
      </c>
      <c r="BD9" s="7" t="s">
        <v>49</v>
      </c>
      <c r="BE9" s="8" t="s">
        <v>50</v>
      </c>
      <c r="BF9" s="7" t="s">
        <v>49</v>
      </c>
      <c r="BG9" s="8" t="s">
        <v>50</v>
      </c>
      <c r="BH9" s="7" t="s">
        <v>49</v>
      </c>
      <c r="BI9" s="8" t="s">
        <v>50</v>
      </c>
      <c r="BJ9" s="7" t="s">
        <v>49</v>
      </c>
      <c r="BK9" s="8" t="s">
        <v>50</v>
      </c>
      <c r="BL9" s="7" t="s">
        <v>49</v>
      </c>
      <c r="BM9" s="8" t="s">
        <v>50</v>
      </c>
      <c r="BN9" s="7" t="s">
        <v>49</v>
      </c>
      <c r="BO9" s="8" t="s">
        <v>50</v>
      </c>
      <c r="BP9" s="7" t="s">
        <v>49</v>
      </c>
      <c r="BQ9" s="8" t="s">
        <v>50</v>
      </c>
      <c r="BR9" s="7" t="s">
        <v>49</v>
      </c>
      <c r="BS9" s="8" t="s">
        <v>50</v>
      </c>
      <c r="BT9" s="7" t="s">
        <v>49</v>
      </c>
      <c r="BU9" s="8" t="s">
        <v>50</v>
      </c>
      <c r="BV9" s="7" t="s">
        <v>49</v>
      </c>
      <c r="BW9" s="8" t="s">
        <v>50</v>
      </c>
      <c r="BX9" s="7" t="s">
        <v>49</v>
      </c>
      <c r="BY9" s="8" t="s">
        <v>50</v>
      </c>
      <c r="BZ9" s="7" t="s">
        <v>49</v>
      </c>
      <c r="CA9" s="8" t="s">
        <v>50</v>
      </c>
      <c r="CB9" s="7" t="s">
        <v>49</v>
      </c>
      <c r="CC9" s="8" t="s">
        <v>50</v>
      </c>
      <c r="CD9" s="7" t="s">
        <v>49</v>
      </c>
      <c r="CE9" s="8" t="s">
        <v>50</v>
      </c>
      <c r="CF9" s="7" t="s">
        <v>49</v>
      </c>
      <c r="CG9" s="8" t="s">
        <v>50</v>
      </c>
      <c r="CH9" s="7" t="s">
        <v>49</v>
      </c>
      <c r="CI9" s="8" t="s">
        <v>50</v>
      </c>
      <c r="CJ9" s="9"/>
      <c r="CK9" s="7" t="s">
        <v>49</v>
      </c>
      <c r="CL9" s="8" t="s">
        <v>50</v>
      </c>
      <c r="CM9" s="9"/>
      <c r="CN9" s="7" t="s">
        <v>49</v>
      </c>
      <c r="CO9" s="8" t="s">
        <v>50</v>
      </c>
    </row>
    <row r="10" spans="1:96" s="10" customFormat="1" x14ac:dyDescent="0.25">
      <c r="A10" s="11" t="s">
        <v>51</v>
      </c>
      <c r="B10" s="7" t="s">
        <v>52</v>
      </c>
      <c r="C10" s="8" t="s">
        <v>53</v>
      </c>
      <c r="D10" s="12" t="s">
        <v>52</v>
      </c>
      <c r="E10" s="13" t="s">
        <v>53</v>
      </c>
      <c r="F10" s="7" t="s">
        <v>52</v>
      </c>
      <c r="G10" s="8" t="s">
        <v>53</v>
      </c>
      <c r="H10" s="12" t="s">
        <v>52</v>
      </c>
      <c r="I10" s="13" t="s">
        <v>53</v>
      </c>
      <c r="J10" s="7" t="s">
        <v>52</v>
      </c>
      <c r="K10" s="8" t="s">
        <v>53</v>
      </c>
      <c r="L10" s="12" t="s">
        <v>52</v>
      </c>
      <c r="M10" s="13" t="s">
        <v>53</v>
      </c>
      <c r="N10" s="7" t="s">
        <v>52</v>
      </c>
      <c r="O10" s="8" t="s">
        <v>53</v>
      </c>
      <c r="P10" s="12" t="s">
        <v>52</v>
      </c>
      <c r="Q10" s="13" t="s">
        <v>53</v>
      </c>
      <c r="R10" s="12" t="s">
        <v>52</v>
      </c>
      <c r="S10" s="13" t="s">
        <v>53</v>
      </c>
      <c r="T10" s="12" t="s">
        <v>52</v>
      </c>
      <c r="U10" s="13" t="s">
        <v>53</v>
      </c>
      <c r="V10" s="12" t="s">
        <v>52</v>
      </c>
      <c r="W10" s="13" t="s">
        <v>53</v>
      </c>
      <c r="X10" s="12" t="s">
        <v>52</v>
      </c>
      <c r="Y10" s="13" t="s">
        <v>53</v>
      </c>
      <c r="Z10" s="12" t="s">
        <v>52</v>
      </c>
      <c r="AA10" s="13" t="s">
        <v>53</v>
      </c>
      <c r="AB10" s="12" t="s">
        <v>52</v>
      </c>
      <c r="AC10" s="13" t="s">
        <v>53</v>
      </c>
      <c r="AD10" s="12" t="s">
        <v>52</v>
      </c>
      <c r="AE10" s="13" t="s">
        <v>53</v>
      </c>
      <c r="AF10" s="12" t="s">
        <v>52</v>
      </c>
      <c r="AG10" s="13" t="s">
        <v>53</v>
      </c>
      <c r="AH10" s="12" t="s">
        <v>52</v>
      </c>
      <c r="AI10" s="13" t="s">
        <v>53</v>
      </c>
      <c r="AJ10" s="12" t="s">
        <v>52</v>
      </c>
      <c r="AK10" s="13" t="s">
        <v>53</v>
      </c>
      <c r="AL10" s="12" t="s">
        <v>52</v>
      </c>
      <c r="AM10" s="13" t="s">
        <v>53</v>
      </c>
      <c r="AN10" s="12" t="s">
        <v>52</v>
      </c>
      <c r="AO10" s="13" t="s">
        <v>53</v>
      </c>
      <c r="AP10" s="12" t="s">
        <v>52</v>
      </c>
      <c r="AQ10" s="13" t="s">
        <v>53</v>
      </c>
      <c r="AR10" s="12" t="s">
        <v>52</v>
      </c>
      <c r="AS10" s="13" t="s">
        <v>53</v>
      </c>
      <c r="AT10" s="12" t="s">
        <v>52</v>
      </c>
      <c r="AU10" s="13" t="s">
        <v>53</v>
      </c>
      <c r="AV10" s="12" t="s">
        <v>52</v>
      </c>
      <c r="AW10" s="13" t="s">
        <v>53</v>
      </c>
      <c r="AX10" s="12" t="s">
        <v>52</v>
      </c>
      <c r="AY10" s="13" t="s">
        <v>53</v>
      </c>
      <c r="AZ10" s="12" t="s">
        <v>52</v>
      </c>
      <c r="BA10" s="13" t="s">
        <v>53</v>
      </c>
      <c r="BB10" s="12" t="s">
        <v>52</v>
      </c>
      <c r="BC10" s="13" t="s">
        <v>53</v>
      </c>
      <c r="BD10" s="12" t="s">
        <v>52</v>
      </c>
      <c r="BE10" s="13" t="s">
        <v>53</v>
      </c>
      <c r="BF10" s="12" t="s">
        <v>52</v>
      </c>
      <c r="BG10" s="13" t="s">
        <v>53</v>
      </c>
      <c r="BH10" s="12" t="s">
        <v>52</v>
      </c>
      <c r="BI10" s="13" t="s">
        <v>53</v>
      </c>
      <c r="BJ10" s="12" t="s">
        <v>52</v>
      </c>
      <c r="BK10" s="13" t="s">
        <v>53</v>
      </c>
      <c r="BL10" s="12" t="s">
        <v>52</v>
      </c>
      <c r="BM10" s="13" t="s">
        <v>53</v>
      </c>
      <c r="BN10" s="12" t="s">
        <v>52</v>
      </c>
      <c r="BO10" s="13" t="s">
        <v>53</v>
      </c>
      <c r="BP10" s="12" t="s">
        <v>52</v>
      </c>
      <c r="BQ10" s="13" t="s">
        <v>53</v>
      </c>
      <c r="BR10" s="12" t="s">
        <v>52</v>
      </c>
      <c r="BS10" s="13" t="s">
        <v>53</v>
      </c>
      <c r="BT10" s="12" t="s">
        <v>52</v>
      </c>
      <c r="BU10" s="13" t="s">
        <v>53</v>
      </c>
      <c r="BV10" s="12" t="s">
        <v>52</v>
      </c>
      <c r="BW10" s="13" t="s">
        <v>53</v>
      </c>
      <c r="BX10" s="12" t="s">
        <v>52</v>
      </c>
      <c r="BY10" s="13" t="s">
        <v>53</v>
      </c>
      <c r="BZ10" s="12" t="s">
        <v>52</v>
      </c>
      <c r="CA10" s="13" t="s">
        <v>53</v>
      </c>
      <c r="CB10" s="12" t="s">
        <v>52</v>
      </c>
      <c r="CC10" s="13" t="s">
        <v>53</v>
      </c>
      <c r="CD10" s="12" t="s">
        <v>52</v>
      </c>
      <c r="CE10" s="13" t="s">
        <v>53</v>
      </c>
      <c r="CF10" s="12" t="s">
        <v>52</v>
      </c>
      <c r="CG10" s="13" t="s">
        <v>53</v>
      </c>
      <c r="CH10" s="7" t="s">
        <v>52</v>
      </c>
      <c r="CI10" s="8" t="s">
        <v>53</v>
      </c>
      <c r="CJ10" s="9"/>
      <c r="CK10" s="7" t="s">
        <v>52</v>
      </c>
      <c r="CL10" s="8" t="s">
        <v>53</v>
      </c>
      <c r="CM10" s="9"/>
      <c r="CN10" s="12" t="s">
        <v>52</v>
      </c>
      <c r="CO10" s="13" t="s">
        <v>53</v>
      </c>
    </row>
    <row r="11" spans="1:96" hidden="1" x14ac:dyDescent="0.25">
      <c r="A11" s="14">
        <v>36950</v>
      </c>
      <c r="B11" s="15">
        <v>0</v>
      </c>
      <c r="C11" s="16">
        <v>13720</v>
      </c>
      <c r="D11" s="17">
        <v>0</v>
      </c>
      <c r="E11" s="18">
        <v>4200</v>
      </c>
      <c r="F11" s="15">
        <v>0</v>
      </c>
      <c r="G11" s="16">
        <v>28560</v>
      </c>
      <c r="H11" s="15">
        <v>0</v>
      </c>
      <c r="I11" s="16">
        <v>38500</v>
      </c>
      <c r="J11" s="15">
        <v>0</v>
      </c>
      <c r="K11" s="16">
        <v>4480</v>
      </c>
      <c r="L11" s="15">
        <v>0</v>
      </c>
      <c r="M11" s="16">
        <v>98980</v>
      </c>
      <c r="N11" s="15">
        <v>0</v>
      </c>
      <c r="O11" s="16">
        <v>178500</v>
      </c>
      <c r="P11" s="17">
        <v>0</v>
      </c>
      <c r="Q11" s="18">
        <v>173180</v>
      </c>
      <c r="R11" s="17">
        <v>0</v>
      </c>
      <c r="S11" s="18">
        <v>67060</v>
      </c>
      <c r="T11" s="17">
        <v>1540</v>
      </c>
      <c r="U11" s="18">
        <v>74760</v>
      </c>
      <c r="V11" s="17">
        <v>560</v>
      </c>
      <c r="W11" s="18">
        <v>67480</v>
      </c>
      <c r="X11" s="17">
        <v>0</v>
      </c>
      <c r="Y11" s="18">
        <v>77140</v>
      </c>
      <c r="Z11" s="17">
        <v>24780</v>
      </c>
      <c r="AA11" s="18">
        <v>4480</v>
      </c>
      <c r="AB11" s="17">
        <v>420</v>
      </c>
      <c r="AC11" s="18">
        <v>126000</v>
      </c>
      <c r="AD11" s="17">
        <v>0</v>
      </c>
      <c r="AE11" s="18">
        <v>44240</v>
      </c>
      <c r="AF11" s="17">
        <v>84</v>
      </c>
      <c r="AG11" s="18">
        <v>108920</v>
      </c>
      <c r="AH11" s="17">
        <v>0</v>
      </c>
      <c r="AI11" s="18">
        <v>44100</v>
      </c>
      <c r="AJ11" s="17">
        <v>1400</v>
      </c>
      <c r="AK11" s="18">
        <v>30940</v>
      </c>
      <c r="AL11" s="17">
        <v>0</v>
      </c>
      <c r="AM11" s="18">
        <v>50960</v>
      </c>
      <c r="AN11" s="17">
        <v>700</v>
      </c>
      <c r="AO11" s="18">
        <v>38780</v>
      </c>
      <c r="AP11" s="17">
        <v>5460</v>
      </c>
      <c r="AQ11" s="18">
        <v>19040</v>
      </c>
      <c r="AR11" s="17">
        <v>0</v>
      </c>
      <c r="AS11" s="18">
        <v>31640</v>
      </c>
      <c r="AT11" s="17">
        <v>112</v>
      </c>
      <c r="AU11" s="18">
        <v>21000</v>
      </c>
      <c r="AV11" s="17">
        <v>0</v>
      </c>
      <c r="AW11" s="18">
        <v>27580</v>
      </c>
      <c r="AX11" s="17">
        <v>56</v>
      </c>
      <c r="AY11" s="18">
        <v>21140</v>
      </c>
      <c r="AZ11" s="17">
        <v>0</v>
      </c>
      <c r="BA11" s="18">
        <v>34020</v>
      </c>
      <c r="BB11" s="17">
        <v>0</v>
      </c>
      <c r="BC11" s="18">
        <v>15820</v>
      </c>
      <c r="BD11" s="17">
        <v>0</v>
      </c>
      <c r="BE11" s="18">
        <v>17220</v>
      </c>
      <c r="BF11" s="17">
        <v>84</v>
      </c>
      <c r="BG11" s="18">
        <v>14980</v>
      </c>
      <c r="BH11" s="17">
        <v>0</v>
      </c>
      <c r="BI11" s="18">
        <v>10640</v>
      </c>
      <c r="BJ11" s="17">
        <v>0</v>
      </c>
      <c r="BK11" s="18">
        <v>17220</v>
      </c>
      <c r="BL11" s="17">
        <v>1820</v>
      </c>
      <c r="BM11" s="18">
        <v>2660</v>
      </c>
      <c r="BN11" s="17">
        <v>0</v>
      </c>
      <c r="BO11" s="18">
        <v>0</v>
      </c>
      <c r="BP11" s="17">
        <v>28</v>
      </c>
      <c r="BQ11" s="18">
        <v>8960</v>
      </c>
      <c r="BR11" s="17">
        <v>0</v>
      </c>
      <c r="BS11" s="18">
        <v>0</v>
      </c>
      <c r="BT11" s="17">
        <v>1260</v>
      </c>
      <c r="BU11" s="18">
        <v>0</v>
      </c>
      <c r="BV11" s="17">
        <v>0</v>
      </c>
      <c r="BW11" s="18">
        <v>0</v>
      </c>
      <c r="BX11" s="17">
        <v>0</v>
      </c>
      <c r="BY11" s="18">
        <v>0</v>
      </c>
      <c r="BZ11" s="17">
        <v>0</v>
      </c>
      <c r="CA11" s="18">
        <v>1680</v>
      </c>
      <c r="CB11" s="17">
        <v>0</v>
      </c>
      <c r="CC11" s="18">
        <v>0</v>
      </c>
      <c r="CD11" s="17">
        <v>0</v>
      </c>
      <c r="CE11" s="18">
        <v>0</v>
      </c>
      <c r="CF11" s="17">
        <v>0</v>
      </c>
      <c r="CG11" s="40">
        <v>0</v>
      </c>
      <c r="CH11" s="19">
        <f>B11+D11+F11+H11+J11+L11+N11+P11+R11+T11+V11+X11+Z11+AB11+AD11+AF11+AH11+AJ11+AL11+AN11+AP11+AR11+AT11+AV11+AX11+AZ11+BB11+BD11+BF11+BH11+BJ11+BL11+BN11+BP11+BR11+BT11+BV11+BX11+BZ11+CB11+CD11+CF11</f>
        <v>38304</v>
      </c>
      <c r="CI11" s="20">
        <f>C11+E11+G11+I11+K11+M11+O11+Q11+S11+U11+W11+Y11+AA11+AC11+AE11+AG11+AI11+AK11+AM11+AO11+AQ11+AS11+AU11+AW11+AY11+BA11+BC11+BE11+BG11+BI11+BK11+BM11+BO11+BQ11+BS11+BU11+BW11+BY11+CA11+CC11+CE11+CG11</f>
        <v>1518580</v>
      </c>
      <c r="CJ11" s="21"/>
      <c r="CK11" s="24">
        <f>B11*B$6+D11*D$6+F11*F$6+H11*H$6+J11*J$6+L11*L$6+N11*N$6+P11*P$6+R11*R$6+T11*T$6+V11*V$6+X11*X$6+Z11*Z$6+AB11*AB$6+AD11*$AE$6+AF11*AF$6+AH11*AH$6+AJ11*AJ$6+AL11*AL$6+AN11*AN$6+AP11*AP$6+AR11*AR$6+AT11*AT$6+AV11*AV$6+AX11*AX$6+AZ11*AZ$6+BB11*BB$6+BD11*BD$6+BF11*BF$6+BH11*BH$6+BJ11*BJ$6+BL11*BL$6+BN11*BN$6+BP11*BP$6+BR11*BR$6+BT11*BT$6+BV11*BV$6+BX11*BX$6+BZ11*BZ$6+CB11*CB$6+CD11*CD$6+CF11*CF$6</f>
        <v>32844</v>
      </c>
      <c r="CL11" s="25">
        <f t="shared" ref="CL11:CL70" si="0">C11*C$6+E11*E$6+G11*G$6+I11*I$6+K11*K$6+M11*M$6+O11*O$6+Q11*Q$6+S11*S$6+U11*U$6+W11*W$6+Y11*Y$6+AA11*AA$6+AC11*AC$6+AE11*$AE$6+AG11*AG$6+AI11*AI$6+AK11*AK$6+AM11*AM$6+AO11*AO$6+AQ11*AQ$6+AS11*AS$6+AU11*AU$6+AW11*AW$6+AY11*AY$6+BA11*BA$6+BC11*BC$6+BE11*BE$6+BG11*BG$6+BI11*BI$6+BK11*BK$6+BM11*BM$6+BO11*BO$6+BQ11*BQ$6+BS11*BS$6+BU11*BU$6+BW11*BW$6+BY11*BY$6+CA11*CA$6+CC11*CC$6+CE11*CE$6+CG11*CG$6</f>
        <v>414400</v>
      </c>
      <c r="CM11" s="21"/>
      <c r="CN11" s="19">
        <f>CH11-CK11</f>
        <v>5460</v>
      </c>
      <c r="CO11" s="43">
        <f>CI11-CL11</f>
        <v>1104180</v>
      </c>
    </row>
    <row r="12" spans="1:96" hidden="1" x14ac:dyDescent="0.25">
      <c r="A12" s="14">
        <v>36981</v>
      </c>
      <c r="B12" s="17">
        <v>0</v>
      </c>
      <c r="C12" s="18">
        <v>10695</v>
      </c>
      <c r="D12" s="17">
        <v>0</v>
      </c>
      <c r="E12" s="18">
        <v>3875</v>
      </c>
      <c r="F12" s="17">
        <v>0</v>
      </c>
      <c r="G12" s="18">
        <v>29760</v>
      </c>
      <c r="H12" s="17">
        <v>0</v>
      </c>
      <c r="I12" s="18">
        <v>58590</v>
      </c>
      <c r="J12" s="17">
        <v>0</v>
      </c>
      <c r="K12" s="18">
        <v>4340</v>
      </c>
      <c r="L12" s="17">
        <v>0</v>
      </c>
      <c r="M12" s="18">
        <v>76725</v>
      </c>
      <c r="N12" s="17">
        <v>0</v>
      </c>
      <c r="O12" s="18">
        <v>148800</v>
      </c>
      <c r="P12" s="17">
        <v>0</v>
      </c>
      <c r="Q12" s="18">
        <v>170500</v>
      </c>
      <c r="R12" s="17">
        <v>0</v>
      </c>
      <c r="S12" s="18">
        <v>66185</v>
      </c>
      <c r="T12" s="17">
        <v>1395</v>
      </c>
      <c r="U12" s="18">
        <v>73625</v>
      </c>
      <c r="V12" s="17">
        <v>620</v>
      </c>
      <c r="W12" s="18">
        <v>66650</v>
      </c>
      <c r="X12" s="17">
        <v>0</v>
      </c>
      <c r="Y12" s="18">
        <v>75950</v>
      </c>
      <c r="Z12" s="17">
        <v>23405</v>
      </c>
      <c r="AA12" s="18">
        <v>4030</v>
      </c>
      <c r="AB12" s="17">
        <v>465</v>
      </c>
      <c r="AC12" s="18">
        <v>117645</v>
      </c>
      <c r="AD12" s="17">
        <v>0</v>
      </c>
      <c r="AE12" s="18">
        <v>43865</v>
      </c>
      <c r="AF12" s="17">
        <v>62</v>
      </c>
      <c r="AG12" s="18">
        <v>104625</v>
      </c>
      <c r="AH12" s="17">
        <v>0</v>
      </c>
      <c r="AI12" s="18">
        <v>43710</v>
      </c>
      <c r="AJ12" s="17">
        <v>1395</v>
      </c>
      <c r="AK12" s="18">
        <v>30380</v>
      </c>
      <c r="AL12" s="17">
        <v>0</v>
      </c>
      <c r="AM12" s="18">
        <v>49135</v>
      </c>
      <c r="AN12" s="17">
        <v>620</v>
      </c>
      <c r="AO12" s="18">
        <v>37510</v>
      </c>
      <c r="AP12" s="17">
        <v>5115</v>
      </c>
      <c r="AQ12" s="18">
        <v>18445</v>
      </c>
      <c r="AR12" s="17">
        <v>0</v>
      </c>
      <c r="AS12" s="18">
        <v>30535</v>
      </c>
      <c r="AT12" s="17">
        <v>93</v>
      </c>
      <c r="AU12" s="18">
        <v>20460</v>
      </c>
      <c r="AV12" s="17">
        <v>0</v>
      </c>
      <c r="AW12" s="18">
        <v>26815</v>
      </c>
      <c r="AX12" s="17">
        <v>31</v>
      </c>
      <c r="AY12" s="18">
        <v>20615</v>
      </c>
      <c r="AZ12" s="17">
        <v>0</v>
      </c>
      <c r="BA12" s="18">
        <v>32705</v>
      </c>
      <c r="BB12" s="17">
        <v>0</v>
      </c>
      <c r="BC12" s="18">
        <v>15500</v>
      </c>
      <c r="BD12" s="17">
        <v>0</v>
      </c>
      <c r="BE12" s="18">
        <v>16740</v>
      </c>
      <c r="BF12" s="17">
        <v>62</v>
      </c>
      <c r="BG12" s="18">
        <v>14570</v>
      </c>
      <c r="BH12" s="17">
        <v>0</v>
      </c>
      <c r="BI12" s="18">
        <v>10385</v>
      </c>
      <c r="BJ12" s="17">
        <v>0</v>
      </c>
      <c r="BK12" s="18">
        <v>16120</v>
      </c>
      <c r="BL12" s="17">
        <v>1705</v>
      </c>
      <c r="BM12" s="18">
        <v>2480</v>
      </c>
      <c r="BN12" s="17">
        <v>0</v>
      </c>
      <c r="BO12" s="18">
        <v>0</v>
      </c>
      <c r="BP12" s="17">
        <v>31</v>
      </c>
      <c r="BQ12" s="18">
        <v>8835</v>
      </c>
      <c r="BR12" s="17">
        <v>0</v>
      </c>
      <c r="BS12" s="18">
        <v>0</v>
      </c>
      <c r="BT12" s="17">
        <v>1240</v>
      </c>
      <c r="BU12" s="18">
        <v>0</v>
      </c>
      <c r="BV12" s="17">
        <v>0</v>
      </c>
      <c r="BW12" s="18">
        <v>0</v>
      </c>
      <c r="BX12" s="17">
        <v>0</v>
      </c>
      <c r="BY12" s="18">
        <v>0</v>
      </c>
      <c r="BZ12" s="17">
        <v>0</v>
      </c>
      <c r="CA12" s="18">
        <v>1705</v>
      </c>
      <c r="CB12" s="17">
        <v>0</v>
      </c>
      <c r="CC12" s="18">
        <v>0</v>
      </c>
      <c r="CD12" s="17">
        <v>0</v>
      </c>
      <c r="CE12" s="18">
        <v>0</v>
      </c>
      <c r="CF12" s="17">
        <v>0</v>
      </c>
      <c r="CG12" s="40">
        <v>0</v>
      </c>
      <c r="CH12" s="22">
        <f t="shared" ref="CH12:CI70" si="1">B12+D12+F12+H12+J12+L12+N12+P12+R12+T12+V12+X12+Z12+AB12+AD12+AF12+AH12+AJ12+AL12+AN12+AP12+AR12+AT12+AV12+AX12+AZ12+BB12+BD12+BF12+BH12+BJ12+BL12+BN12+BP12+BR12+BT12+BV12+BX12+BZ12+CB12+CD12+CF12</f>
        <v>36239</v>
      </c>
      <c r="CI12" s="23">
        <f t="shared" si="1"/>
        <v>1452505</v>
      </c>
      <c r="CJ12" s="21"/>
      <c r="CK12" s="24">
        <f>B12*B$6+D12*D$6+F12*F$6+H12*H$6+J12*J$6+L12*L$6+N12*N$6+P12*P$6+R12*R$6+T12*T$6+V12*V$6+X12*X$6+Z12*Z$6+AB12*AB$6+AD12*$AE$6+AF12*AF$6+AH12*AH$6+AJ12*AJ$6+AL12*AL$6+AN12*AN$6+AP12*AP$6+AR12*AR$6+AT12*AT$6+AV12*AV$6+AX12*AX$6+AZ12*AZ$6+BB12*BB$6+BD12*BD$6+BF12*BF$6+BH12*BH$6+BJ12*BJ$6+BL12*BL$6+BN12*BN$6+BP12*BP$6+BR12*BR$6+BT12*BT$6+BV12*BV$6+BX12*BX$6+BZ12*BZ$6+CB12*CB$6+CD12*CD$6+CF12*CF$6</f>
        <v>31124</v>
      </c>
      <c r="CL12" s="25">
        <f t="shared" si="0"/>
        <v>397885</v>
      </c>
      <c r="CM12" s="21"/>
      <c r="CN12" s="22">
        <f t="shared" ref="CN12:CO70" si="2">CH12-CK12</f>
        <v>5115</v>
      </c>
      <c r="CO12" s="44">
        <f t="shared" si="2"/>
        <v>1054620</v>
      </c>
    </row>
    <row r="13" spans="1:96" x14ac:dyDescent="0.25">
      <c r="A13" s="14">
        <v>37011</v>
      </c>
      <c r="B13" s="17">
        <v>0</v>
      </c>
      <c r="C13" s="18">
        <v>8400</v>
      </c>
      <c r="D13" s="17">
        <v>0</v>
      </c>
      <c r="E13" s="18">
        <v>3150</v>
      </c>
      <c r="F13" s="17">
        <v>0</v>
      </c>
      <c r="G13" s="18">
        <v>20550</v>
      </c>
      <c r="H13" s="17">
        <v>0</v>
      </c>
      <c r="I13" s="18">
        <v>48750</v>
      </c>
      <c r="J13" s="17">
        <v>0</v>
      </c>
      <c r="K13" s="18">
        <v>3300</v>
      </c>
      <c r="L13" s="17">
        <v>0</v>
      </c>
      <c r="M13" s="18">
        <v>51900</v>
      </c>
      <c r="N13" s="17">
        <v>0</v>
      </c>
      <c r="O13" s="18">
        <v>143550</v>
      </c>
      <c r="P13" s="17">
        <v>0</v>
      </c>
      <c r="Q13" s="18">
        <v>168000</v>
      </c>
      <c r="R13" s="17">
        <v>0</v>
      </c>
      <c r="S13" s="18">
        <v>65400</v>
      </c>
      <c r="T13" s="17">
        <v>1350</v>
      </c>
      <c r="U13" s="18">
        <v>72450</v>
      </c>
      <c r="V13" s="17">
        <v>600</v>
      </c>
      <c r="W13" s="18">
        <v>65850</v>
      </c>
      <c r="X13" s="17">
        <v>0</v>
      </c>
      <c r="Y13" s="18">
        <v>74700</v>
      </c>
      <c r="Z13" s="17">
        <v>22050</v>
      </c>
      <c r="AA13" s="18">
        <v>3750</v>
      </c>
      <c r="AB13" s="17">
        <v>300</v>
      </c>
      <c r="AC13" s="18">
        <v>109950</v>
      </c>
      <c r="AD13" s="17">
        <v>0</v>
      </c>
      <c r="AE13" s="18">
        <v>43350</v>
      </c>
      <c r="AF13" s="17">
        <v>60</v>
      </c>
      <c r="AG13" s="18">
        <v>100500</v>
      </c>
      <c r="AH13" s="17">
        <v>0</v>
      </c>
      <c r="AI13" s="18">
        <v>43200</v>
      </c>
      <c r="AJ13" s="17">
        <v>1350</v>
      </c>
      <c r="AK13" s="18">
        <v>30000</v>
      </c>
      <c r="AL13" s="17">
        <v>0</v>
      </c>
      <c r="AM13" s="18">
        <v>47400</v>
      </c>
      <c r="AN13" s="17">
        <v>600</v>
      </c>
      <c r="AO13" s="18">
        <v>36450</v>
      </c>
      <c r="AP13" s="17">
        <v>4800</v>
      </c>
      <c r="AQ13" s="18">
        <v>17850</v>
      </c>
      <c r="AR13" s="17">
        <v>0</v>
      </c>
      <c r="AS13" s="18">
        <v>29400</v>
      </c>
      <c r="AT13" s="17">
        <v>90</v>
      </c>
      <c r="AU13" s="18">
        <v>19950</v>
      </c>
      <c r="AV13" s="17">
        <v>0</v>
      </c>
      <c r="AW13" s="18">
        <v>25950</v>
      </c>
      <c r="AX13" s="17">
        <v>30</v>
      </c>
      <c r="AY13" s="18">
        <v>20250</v>
      </c>
      <c r="AZ13" s="17">
        <v>0</v>
      </c>
      <c r="BA13" s="18">
        <v>31350</v>
      </c>
      <c r="BB13" s="17">
        <v>0</v>
      </c>
      <c r="BC13" s="18">
        <v>15000</v>
      </c>
      <c r="BD13" s="17">
        <v>0</v>
      </c>
      <c r="BE13" s="18">
        <v>16200</v>
      </c>
      <c r="BF13" s="17">
        <v>60</v>
      </c>
      <c r="BG13" s="18">
        <v>13950</v>
      </c>
      <c r="BH13" s="17">
        <v>0</v>
      </c>
      <c r="BI13" s="18">
        <v>10350</v>
      </c>
      <c r="BJ13" s="17">
        <v>0</v>
      </c>
      <c r="BK13" s="18">
        <v>15000</v>
      </c>
      <c r="BL13" s="17">
        <v>1650</v>
      </c>
      <c r="BM13" s="18">
        <v>2400</v>
      </c>
      <c r="BN13" s="17">
        <v>0</v>
      </c>
      <c r="BO13" s="18">
        <v>8100</v>
      </c>
      <c r="BP13" s="17">
        <v>30</v>
      </c>
      <c r="BQ13" s="18">
        <v>8700</v>
      </c>
      <c r="BR13" s="17">
        <v>0</v>
      </c>
      <c r="BS13" s="18">
        <v>0</v>
      </c>
      <c r="BT13" s="17">
        <v>1200</v>
      </c>
      <c r="BU13" s="18">
        <v>0</v>
      </c>
      <c r="BV13" s="17">
        <v>0</v>
      </c>
      <c r="BW13" s="18">
        <v>0</v>
      </c>
      <c r="BX13" s="17">
        <v>0</v>
      </c>
      <c r="BY13" s="18">
        <v>0</v>
      </c>
      <c r="BZ13" s="17">
        <v>0</v>
      </c>
      <c r="CA13" s="18">
        <v>1650</v>
      </c>
      <c r="CB13" s="17">
        <v>0</v>
      </c>
      <c r="CC13" s="18">
        <v>0</v>
      </c>
      <c r="CD13" s="17">
        <v>0</v>
      </c>
      <c r="CE13" s="18">
        <v>0</v>
      </c>
      <c r="CF13" s="17">
        <v>0</v>
      </c>
      <c r="CG13" s="40">
        <v>0</v>
      </c>
      <c r="CH13" s="22">
        <f t="shared" si="1"/>
        <v>34170</v>
      </c>
      <c r="CI13" s="23">
        <f t="shared" si="1"/>
        <v>1376700</v>
      </c>
      <c r="CJ13" s="21"/>
      <c r="CK13" s="24">
        <f t="shared" ref="CK13:CK70" si="3">B13*B$6+D13*D$6+F13*F$6+H13*H$6+J13*J$6+L13*L$6+N13*N$6+P13*P$6+R13*R$6+T13*T$6+V13*V$6+X13*X$6+Z13*Z$6+AB13*AB$6+AD13*$AE$6+AF13*AF$6+AH13*AH$6+AJ13*AJ$6+AL13*AL$6+AN13*AN$6+AP13*AP$6+AR13*AR$6+AT13*AT$6+AV13*AV$6+AX13*AX$6+AZ13*AZ$6+BB13*BB$6+BD13*BD$6+BF13*BF$6+BH13*BH$6+BJ13*BJ$6+BL13*BL$6+BN13*BN$6+BP13*BP$6+BR13*BR$6+BT13*BT$6+BV13*BV$6+BX13*BX$6+BZ13*BZ$6+CB13*CB$6+CD13*CD$6+CF13*CF$6</f>
        <v>29370</v>
      </c>
      <c r="CL13" s="25">
        <f t="shared" si="0"/>
        <v>364800</v>
      </c>
      <c r="CM13" s="21"/>
      <c r="CN13" s="22">
        <f t="shared" si="2"/>
        <v>4800</v>
      </c>
      <c r="CO13" s="44">
        <f t="shared" si="2"/>
        <v>1011900</v>
      </c>
      <c r="CP13" s="26"/>
    </row>
    <row r="14" spans="1:96" x14ac:dyDescent="0.25">
      <c r="A14" s="14">
        <v>37042</v>
      </c>
      <c r="B14" s="17">
        <v>0</v>
      </c>
      <c r="C14" s="18">
        <v>28210</v>
      </c>
      <c r="D14" s="17">
        <v>0</v>
      </c>
      <c r="E14" s="18">
        <v>2635</v>
      </c>
      <c r="F14" s="17">
        <v>0</v>
      </c>
      <c r="G14" s="18">
        <v>13640</v>
      </c>
      <c r="H14" s="17">
        <v>0</v>
      </c>
      <c r="I14" s="18">
        <v>31155</v>
      </c>
      <c r="J14" s="17">
        <v>0</v>
      </c>
      <c r="K14" s="18">
        <v>4340</v>
      </c>
      <c r="L14" s="17">
        <v>0</v>
      </c>
      <c r="M14" s="18">
        <v>37510</v>
      </c>
      <c r="N14" s="17">
        <v>0</v>
      </c>
      <c r="O14" s="18">
        <v>132370</v>
      </c>
      <c r="P14" s="17">
        <v>0</v>
      </c>
      <c r="Q14" s="18">
        <v>165385</v>
      </c>
      <c r="R14" s="17">
        <v>0</v>
      </c>
      <c r="S14" s="18">
        <v>64635</v>
      </c>
      <c r="T14" s="17">
        <v>1240</v>
      </c>
      <c r="U14" s="18">
        <v>71455</v>
      </c>
      <c r="V14" s="17">
        <v>620</v>
      </c>
      <c r="W14" s="18">
        <v>64945</v>
      </c>
      <c r="X14" s="17">
        <v>0</v>
      </c>
      <c r="Y14" s="18">
        <v>73470</v>
      </c>
      <c r="Z14" s="17">
        <v>20770</v>
      </c>
      <c r="AA14" s="18">
        <v>3410</v>
      </c>
      <c r="AB14" s="17">
        <v>310</v>
      </c>
      <c r="AC14" s="18">
        <v>102765</v>
      </c>
      <c r="AD14" s="17">
        <v>0</v>
      </c>
      <c r="AE14" s="18">
        <v>42935</v>
      </c>
      <c r="AF14" s="17">
        <v>62</v>
      </c>
      <c r="AG14" s="18">
        <v>96255</v>
      </c>
      <c r="AH14" s="17">
        <v>0</v>
      </c>
      <c r="AI14" s="18">
        <v>42625</v>
      </c>
      <c r="AJ14" s="17">
        <v>1240</v>
      </c>
      <c r="AK14" s="18">
        <v>29605</v>
      </c>
      <c r="AL14" s="17">
        <v>0</v>
      </c>
      <c r="AM14" s="18">
        <v>45725</v>
      </c>
      <c r="AN14" s="17">
        <v>620</v>
      </c>
      <c r="AO14" s="18">
        <v>35185</v>
      </c>
      <c r="AP14" s="17">
        <v>4650</v>
      </c>
      <c r="AQ14" s="18">
        <v>17205</v>
      </c>
      <c r="AR14" s="17">
        <v>0</v>
      </c>
      <c r="AS14" s="18">
        <v>28365</v>
      </c>
      <c r="AT14" s="17">
        <v>93</v>
      </c>
      <c r="AU14" s="18">
        <v>19530</v>
      </c>
      <c r="AV14" s="17">
        <v>0</v>
      </c>
      <c r="AW14" s="18">
        <v>25265</v>
      </c>
      <c r="AX14" s="17">
        <v>31</v>
      </c>
      <c r="AY14" s="18">
        <v>19840</v>
      </c>
      <c r="AZ14" s="17">
        <v>0</v>
      </c>
      <c r="BA14" s="18">
        <v>30070</v>
      </c>
      <c r="BB14" s="17">
        <v>0</v>
      </c>
      <c r="BC14" s="18">
        <v>14725</v>
      </c>
      <c r="BD14" s="17">
        <v>0</v>
      </c>
      <c r="BE14" s="18">
        <v>15655</v>
      </c>
      <c r="BF14" s="17">
        <v>62</v>
      </c>
      <c r="BG14" s="18">
        <v>13485</v>
      </c>
      <c r="BH14" s="17">
        <v>0</v>
      </c>
      <c r="BI14" s="18">
        <v>10075</v>
      </c>
      <c r="BJ14" s="17">
        <v>0</v>
      </c>
      <c r="BK14" s="18">
        <v>14105</v>
      </c>
      <c r="BL14" s="17">
        <v>1705</v>
      </c>
      <c r="BM14" s="18">
        <v>2170</v>
      </c>
      <c r="BN14" s="17">
        <v>0</v>
      </c>
      <c r="BO14" s="18">
        <v>7750</v>
      </c>
      <c r="BP14" s="17">
        <v>31</v>
      </c>
      <c r="BQ14" s="18">
        <v>8525</v>
      </c>
      <c r="BR14" s="17">
        <v>0</v>
      </c>
      <c r="BS14" s="18">
        <v>0</v>
      </c>
      <c r="BT14" s="17">
        <v>1240</v>
      </c>
      <c r="BU14" s="18">
        <v>0</v>
      </c>
      <c r="BV14" s="17">
        <v>0</v>
      </c>
      <c r="BW14" s="18">
        <v>0</v>
      </c>
      <c r="BX14" s="17">
        <v>0</v>
      </c>
      <c r="BY14" s="18">
        <v>0</v>
      </c>
      <c r="BZ14" s="17">
        <v>0</v>
      </c>
      <c r="CA14" s="18">
        <v>1550</v>
      </c>
      <c r="CB14" s="17">
        <v>0</v>
      </c>
      <c r="CC14" s="18">
        <v>0</v>
      </c>
      <c r="CD14" s="17">
        <v>0</v>
      </c>
      <c r="CE14" s="18">
        <v>0</v>
      </c>
      <c r="CF14" s="17">
        <v>0</v>
      </c>
      <c r="CG14" s="40">
        <v>0</v>
      </c>
      <c r="CH14" s="46">
        <f t="shared" si="1"/>
        <v>32674</v>
      </c>
      <c r="CI14" s="48">
        <f t="shared" si="1"/>
        <v>1316570</v>
      </c>
      <c r="CJ14" s="21"/>
      <c r="CK14" s="24">
        <f t="shared" si="3"/>
        <v>28024</v>
      </c>
      <c r="CL14" s="25">
        <f t="shared" si="0"/>
        <v>345185</v>
      </c>
      <c r="CM14" s="21"/>
      <c r="CN14" s="22">
        <f t="shared" si="2"/>
        <v>4650</v>
      </c>
      <c r="CO14" s="44">
        <f t="shared" si="2"/>
        <v>971385</v>
      </c>
      <c r="CP14" s="26"/>
      <c r="CR14" s="27"/>
    </row>
    <row r="15" spans="1:96" x14ac:dyDescent="0.25">
      <c r="A15" s="14">
        <v>37072</v>
      </c>
      <c r="B15" s="17">
        <v>0</v>
      </c>
      <c r="C15" s="18">
        <v>48750</v>
      </c>
      <c r="D15" s="17">
        <v>0</v>
      </c>
      <c r="E15" s="18">
        <v>300</v>
      </c>
      <c r="F15" s="17">
        <v>0</v>
      </c>
      <c r="G15" s="18">
        <v>9150</v>
      </c>
      <c r="H15" s="17">
        <v>0</v>
      </c>
      <c r="I15" s="18">
        <v>47250</v>
      </c>
      <c r="J15" s="17">
        <v>0</v>
      </c>
      <c r="K15" s="18">
        <v>3750</v>
      </c>
      <c r="L15" s="17">
        <v>0</v>
      </c>
      <c r="M15" s="18">
        <v>25050</v>
      </c>
      <c r="N15" s="17">
        <v>0</v>
      </c>
      <c r="O15" s="18">
        <v>95700</v>
      </c>
      <c r="P15" s="17">
        <v>0</v>
      </c>
      <c r="Q15" s="18">
        <v>162900</v>
      </c>
      <c r="R15" s="17">
        <v>0</v>
      </c>
      <c r="S15" s="18">
        <v>63900</v>
      </c>
      <c r="T15" s="17">
        <v>1200</v>
      </c>
      <c r="U15" s="18">
        <v>70350</v>
      </c>
      <c r="V15" s="17">
        <v>600</v>
      </c>
      <c r="W15" s="18">
        <v>64200</v>
      </c>
      <c r="X15" s="17">
        <v>0</v>
      </c>
      <c r="Y15" s="18">
        <v>72300</v>
      </c>
      <c r="Z15" s="17">
        <v>19650</v>
      </c>
      <c r="AA15" s="18">
        <v>3150</v>
      </c>
      <c r="AB15" s="17">
        <v>300</v>
      </c>
      <c r="AC15" s="18">
        <v>96000</v>
      </c>
      <c r="AD15" s="17">
        <v>0</v>
      </c>
      <c r="AE15" s="18">
        <v>42450</v>
      </c>
      <c r="AF15" s="17">
        <v>60</v>
      </c>
      <c r="AG15" s="18">
        <v>91950</v>
      </c>
      <c r="AH15" s="17">
        <v>0</v>
      </c>
      <c r="AI15" s="18">
        <v>42150</v>
      </c>
      <c r="AJ15" s="17">
        <v>1350</v>
      </c>
      <c r="AK15" s="18">
        <v>29100</v>
      </c>
      <c r="AL15" s="17">
        <v>0</v>
      </c>
      <c r="AM15" s="18">
        <v>44250</v>
      </c>
      <c r="AN15" s="17">
        <v>600</v>
      </c>
      <c r="AO15" s="18">
        <v>34200</v>
      </c>
      <c r="AP15" s="17">
        <v>4350</v>
      </c>
      <c r="AQ15" s="18">
        <v>16650</v>
      </c>
      <c r="AR15" s="17">
        <v>0</v>
      </c>
      <c r="AS15" s="18">
        <v>27300</v>
      </c>
      <c r="AT15" s="17">
        <v>90</v>
      </c>
      <c r="AU15" s="18">
        <v>19050</v>
      </c>
      <c r="AV15" s="17">
        <v>0</v>
      </c>
      <c r="AW15" s="18">
        <v>24450</v>
      </c>
      <c r="AX15" s="17">
        <v>30</v>
      </c>
      <c r="AY15" s="18">
        <v>19500</v>
      </c>
      <c r="AZ15" s="17">
        <v>0</v>
      </c>
      <c r="BA15" s="18">
        <v>28950</v>
      </c>
      <c r="BB15" s="17">
        <v>0</v>
      </c>
      <c r="BC15" s="18">
        <v>14250</v>
      </c>
      <c r="BD15" s="17">
        <v>0</v>
      </c>
      <c r="BE15" s="18">
        <v>15000</v>
      </c>
      <c r="BF15" s="17">
        <v>60</v>
      </c>
      <c r="BG15" s="18">
        <v>13050</v>
      </c>
      <c r="BH15" s="17">
        <v>0</v>
      </c>
      <c r="BI15" s="18">
        <v>10050</v>
      </c>
      <c r="BJ15" s="17">
        <v>0</v>
      </c>
      <c r="BK15" s="18">
        <v>13050</v>
      </c>
      <c r="BL15" s="17">
        <v>1650</v>
      </c>
      <c r="BM15" s="18">
        <v>2100</v>
      </c>
      <c r="BN15" s="17">
        <v>0</v>
      </c>
      <c r="BO15" s="18">
        <v>7350</v>
      </c>
      <c r="BP15" s="17">
        <v>30</v>
      </c>
      <c r="BQ15" s="18">
        <v>8400</v>
      </c>
      <c r="BR15" s="17">
        <v>0</v>
      </c>
      <c r="BS15" s="18">
        <v>0</v>
      </c>
      <c r="BT15" s="17">
        <v>1200</v>
      </c>
      <c r="BU15" s="18">
        <v>0</v>
      </c>
      <c r="BV15" s="17">
        <v>0</v>
      </c>
      <c r="BW15" s="18">
        <v>0</v>
      </c>
      <c r="BX15" s="17">
        <v>0</v>
      </c>
      <c r="BY15" s="18">
        <v>0</v>
      </c>
      <c r="BZ15" s="17">
        <v>0</v>
      </c>
      <c r="CA15" s="18">
        <v>1500</v>
      </c>
      <c r="CB15" s="17">
        <v>0</v>
      </c>
      <c r="CC15" s="18">
        <v>0</v>
      </c>
      <c r="CD15" s="17">
        <v>0</v>
      </c>
      <c r="CE15" s="18">
        <v>0</v>
      </c>
      <c r="CF15" s="17">
        <v>0</v>
      </c>
      <c r="CG15" s="40">
        <v>0</v>
      </c>
      <c r="CH15" s="46">
        <f t="shared" si="1"/>
        <v>31170</v>
      </c>
      <c r="CI15" s="48">
        <f t="shared" si="1"/>
        <v>1267500</v>
      </c>
      <c r="CJ15" s="21"/>
      <c r="CK15" s="24">
        <f t="shared" si="3"/>
        <v>26820</v>
      </c>
      <c r="CL15" s="25">
        <f t="shared" si="0"/>
        <v>333600</v>
      </c>
      <c r="CM15" s="21"/>
      <c r="CN15" s="22">
        <f t="shared" si="2"/>
        <v>4350</v>
      </c>
      <c r="CO15" s="44">
        <f t="shared" si="2"/>
        <v>933900</v>
      </c>
      <c r="CP15" s="26"/>
      <c r="CR15" s="27"/>
    </row>
    <row r="16" spans="1:96" x14ac:dyDescent="0.25">
      <c r="A16" s="14">
        <v>37103</v>
      </c>
      <c r="B16" s="17">
        <v>0</v>
      </c>
      <c r="C16" s="18">
        <v>48670</v>
      </c>
      <c r="D16" s="17">
        <v>0</v>
      </c>
      <c r="E16" s="18">
        <v>0</v>
      </c>
      <c r="F16" s="17">
        <v>0</v>
      </c>
      <c r="G16" s="18">
        <v>6045</v>
      </c>
      <c r="H16" s="17">
        <v>0</v>
      </c>
      <c r="I16" s="18">
        <v>47275</v>
      </c>
      <c r="J16" s="17">
        <v>0</v>
      </c>
      <c r="K16" s="18">
        <v>71455</v>
      </c>
      <c r="L16" s="17">
        <v>0</v>
      </c>
      <c r="M16" s="18">
        <v>21235</v>
      </c>
      <c r="N16" s="17">
        <v>0</v>
      </c>
      <c r="O16" s="18">
        <v>56265</v>
      </c>
      <c r="P16" s="17">
        <v>0</v>
      </c>
      <c r="Q16" s="18">
        <v>160580</v>
      </c>
      <c r="R16" s="17">
        <v>0</v>
      </c>
      <c r="S16" s="18">
        <v>63085</v>
      </c>
      <c r="T16" s="17">
        <v>1085</v>
      </c>
      <c r="U16" s="18">
        <v>69285</v>
      </c>
      <c r="V16" s="17">
        <v>620</v>
      </c>
      <c r="W16" s="18">
        <v>63395</v>
      </c>
      <c r="X16" s="17">
        <v>0</v>
      </c>
      <c r="Y16" s="18">
        <v>70990</v>
      </c>
      <c r="Z16" s="17">
        <v>18445</v>
      </c>
      <c r="AA16" s="18">
        <v>2945</v>
      </c>
      <c r="AB16" s="17">
        <v>310</v>
      </c>
      <c r="AC16" s="18">
        <v>89745</v>
      </c>
      <c r="AD16" s="17">
        <v>0</v>
      </c>
      <c r="AE16" s="18">
        <v>42005</v>
      </c>
      <c r="AF16" s="17">
        <v>62</v>
      </c>
      <c r="AG16" s="18">
        <v>87730</v>
      </c>
      <c r="AH16" s="17">
        <v>0</v>
      </c>
      <c r="AI16" s="18">
        <v>41695</v>
      </c>
      <c r="AJ16" s="17">
        <v>1240</v>
      </c>
      <c r="AK16" s="18">
        <v>28675</v>
      </c>
      <c r="AL16" s="17">
        <v>0</v>
      </c>
      <c r="AM16" s="18">
        <v>42625</v>
      </c>
      <c r="AN16" s="17">
        <v>620</v>
      </c>
      <c r="AO16" s="18">
        <v>33170</v>
      </c>
      <c r="AP16" s="17">
        <v>4185</v>
      </c>
      <c r="AQ16" s="18">
        <v>16120</v>
      </c>
      <c r="AR16" s="17">
        <v>0</v>
      </c>
      <c r="AS16" s="18">
        <v>26350</v>
      </c>
      <c r="AT16" s="17">
        <v>93</v>
      </c>
      <c r="AU16" s="18">
        <v>18600</v>
      </c>
      <c r="AV16" s="17">
        <v>0</v>
      </c>
      <c r="AW16" s="18">
        <v>23870</v>
      </c>
      <c r="AX16" s="17">
        <v>31</v>
      </c>
      <c r="AY16" s="18">
        <v>19065</v>
      </c>
      <c r="AZ16" s="17">
        <v>0</v>
      </c>
      <c r="BA16" s="18">
        <v>27745</v>
      </c>
      <c r="BB16" s="17">
        <v>0</v>
      </c>
      <c r="BC16" s="18">
        <v>13950</v>
      </c>
      <c r="BD16" s="17">
        <v>0</v>
      </c>
      <c r="BE16" s="18">
        <v>14570</v>
      </c>
      <c r="BF16" s="17">
        <v>62</v>
      </c>
      <c r="BG16" s="18">
        <v>12555</v>
      </c>
      <c r="BH16" s="17">
        <v>0</v>
      </c>
      <c r="BI16" s="18">
        <v>9920</v>
      </c>
      <c r="BJ16" s="17">
        <v>0</v>
      </c>
      <c r="BK16" s="18">
        <v>12245</v>
      </c>
      <c r="BL16" s="17">
        <v>1550</v>
      </c>
      <c r="BM16" s="18">
        <v>1860</v>
      </c>
      <c r="BN16" s="17">
        <v>0</v>
      </c>
      <c r="BO16" s="18">
        <v>6975</v>
      </c>
      <c r="BP16" s="17">
        <v>31</v>
      </c>
      <c r="BQ16" s="18">
        <v>8370</v>
      </c>
      <c r="BR16" s="17">
        <v>0</v>
      </c>
      <c r="BS16" s="18">
        <v>0</v>
      </c>
      <c r="BT16" s="17">
        <v>1240</v>
      </c>
      <c r="BU16" s="18">
        <v>0</v>
      </c>
      <c r="BV16" s="17">
        <v>0</v>
      </c>
      <c r="BW16" s="18">
        <v>0</v>
      </c>
      <c r="BX16" s="17">
        <v>0</v>
      </c>
      <c r="BY16" s="18">
        <v>0</v>
      </c>
      <c r="BZ16" s="17">
        <v>0</v>
      </c>
      <c r="CA16" s="18">
        <v>1550</v>
      </c>
      <c r="CB16" s="17">
        <v>0</v>
      </c>
      <c r="CC16" s="18">
        <v>0</v>
      </c>
      <c r="CD16" s="17">
        <v>0</v>
      </c>
      <c r="CE16" s="18">
        <v>0</v>
      </c>
      <c r="CF16" s="17">
        <v>0</v>
      </c>
      <c r="CG16" s="40">
        <v>0</v>
      </c>
      <c r="CH16" s="46">
        <f t="shared" si="1"/>
        <v>29574</v>
      </c>
      <c r="CI16" s="48">
        <f t="shared" si="1"/>
        <v>1260615</v>
      </c>
      <c r="CJ16" s="21"/>
      <c r="CK16" s="24">
        <f t="shared" si="3"/>
        <v>25389</v>
      </c>
      <c r="CL16" s="25">
        <f t="shared" si="0"/>
        <v>354330</v>
      </c>
      <c r="CM16" s="21"/>
      <c r="CN16" s="22">
        <f t="shared" si="2"/>
        <v>4185</v>
      </c>
      <c r="CO16" s="44">
        <f t="shared" si="2"/>
        <v>906285</v>
      </c>
      <c r="CP16" s="26"/>
      <c r="CR16" s="27"/>
    </row>
    <row r="17" spans="1:96" x14ac:dyDescent="0.25">
      <c r="A17" s="14">
        <v>37134</v>
      </c>
      <c r="B17" s="17">
        <v>0</v>
      </c>
      <c r="C17" s="18">
        <v>47895</v>
      </c>
      <c r="D17" s="17">
        <v>0</v>
      </c>
      <c r="E17" s="18">
        <v>0</v>
      </c>
      <c r="F17" s="17">
        <v>0</v>
      </c>
      <c r="G17" s="18">
        <v>4650</v>
      </c>
      <c r="H17" s="17">
        <v>0</v>
      </c>
      <c r="I17" s="18">
        <v>46345</v>
      </c>
      <c r="J17" s="17">
        <v>0</v>
      </c>
      <c r="K17" s="18">
        <v>209250</v>
      </c>
      <c r="L17" s="17">
        <v>0</v>
      </c>
      <c r="M17" s="18">
        <v>28830</v>
      </c>
      <c r="N17" s="17">
        <v>0</v>
      </c>
      <c r="O17" s="18">
        <v>41850</v>
      </c>
      <c r="P17" s="17">
        <v>0</v>
      </c>
      <c r="Q17" s="18">
        <v>158100</v>
      </c>
      <c r="R17" s="17">
        <v>0</v>
      </c>
      <c r="S17" s="18">
        <v>62310</v>
      </c>
      <c r="T17" s="17">
        <v>1085</v>
      </c>
      <c r="U17" s="18">
        <v>68355</v>
      </c>
      <c r="V17" s="17">
        <v>620</v>
      </c>
      <c r="W17" s="18">
        <v>62620</v>
      </c>
      <c r="X17" s="17">
        <v>0</v>
      </c>
      <c r="Y17" s="18">
        <v>69905</v>
      </c>
      <c r="Z17" s="17">
        <v>17360</v>
      </c>
      <c r="AA17" s="18">
        <v>2635</v>
      </c>
      <c r="AB17" s="17">
        <v>310</v>
      </c>
      <c r="AC17" s="18">
        <v>83855</v>
      </c>
      <c r="AD17" s="17">
        <v>0</v>
      </c>
      <c r="AE17" s="18">
        <v>41540</v>
      </c>
      <c r="AF17" s="17">
        <v>62</v>
      </c>
      <c r="AG17" s="18">
        <v>83545</v>
      </c>
      <c r="AH17" s="17">
        <v>0</v>
      </c>
      <c r="AI17" s="18">
        <v>41230</v>
      </c>
      <c r="AJ17" s="17">
        <v>1240</v>
      </c>
      <c r="AK17" s="18">
        <v>28210</v>
      </c>
      <c r="AL17" s="17">
        <v>0</v>
      </c>
      <c r="AM17" s="18">
        <v>41230</v>
      </c>
      <c r="AN17" s="17">
        <v>620</v>
      </c>
      <c r="AO17" s="18">
        <v>32085</v>
      </c>
      <c r="AP17" s="17">
        <v>3875</v>
      </c>
      <c r="AQ17" s="18">
        <v>15655</v>
      </c>
      <c r="AR17" s="17">
        <v>0</v>
      </c>
      <c r="AS17" s="18">
        <v>25420</v>
      </c>
      <c r="AT17" s="17">
        <v>93</v>
      </c>
      <c r="AU17" s="18">
        <v>18290</v>
      </c>
      <c r="AV17" s="17">
        <v>0</v>
      </c>
      <c r="AW17" s="18">
        <v>23095</v>
      </c>
      <c r="AX17" s="17">
        <v>31</v>
      </c>
      <c r="AY17" s="18">
        <v>18755</v>
      </c>
      <c r="AZ17" s="17">
        <v>0</v>
      </c>
      <c r="BA17" s="18">
        <v>26660</v>
      </c>
      <c r="BB17" s="17">
        <v>0</v>
      </c>
      <c r="BC17" s="18">
        <v>13640</v>
      </c>
      <c r="BD17" s="17">
        <v>0</v>
      </c>
      <c r="BE17" s="18">
        <v>14105</v>
      </c>
      <c r="BF17" s="17">
        <v>62</v>
      </c>
      <c r="BG17" s="18">
        <v>12090</v>
      </c>
      <c r="BH17" s="17">
        <v>0</v>
      </c>
      <c r="BI17" s="18">
        <v>9765</v>
      </c>
      <c r="BJ17" s="17">
        <v>0</v>
      </c>
      <c r="BK17" s="18">
        <v>11470</v>
      </c>
      <c r="BL17" s="17">
        <v>1550</v>
      </c>
      <c r="BM17" s="18">
        <v>1705</v>
      </c>
      <c r="BN17" s="17">
        <v>0</v>
      </c>
      <c r="BO17" s="18">
        <v>6665</v>
      </c>
      <c r="BP17" s="17">
        <v>31</v>
      </c>
      <c r="BQ17" s="18">
        <v>8215</v>
      </c>
      <c r="BR17" s="17">
        <v>0</v>
      </c>
      <c r="BS17" s="18">
        <v>0</v>
      </c>
      <c r="BT17" s="17">
        <v>1085</v>
      </c>
      <c r="BU17" s="18">
        <v>0</v>
      </c>
      <c r="BV17" s="17">
        <v>0</v>
      </c>
      <c r="BW17" s="18">
        <v>0</v>
      </c>
      <c r="BX17" s="17">
        <v>0</v>
      </c>
      <c r="BY17" s="18">
        <v>0</v>
      </c>
      <c r="BZ17" s="17">
        <v>0</v>
      </c>
      <c r="CA17" s="18">
        <v>1395</v>
      </c>
      <c r="CB17" s="17">
        <v>0</v>
      </c>
      <c r="CC17" s="18">
        <v>0</v>
      </c>
      <c r="CD17" s="17">
        <v>0</v>
      </c>
      <c r="CE17" s="18">
        <v>0</v>
      </c>
      <c r="CF17" s="17">
        <v>0</v>
      </c>
      <c r="CG17" s="40">
        <v>0</v>
      </c>
      <c r="CH17" s="46">
        <f t="shared" si="1"/>
        <v>28024</v>
      </c>
      <c r="CI17" s="48">
        <f t="shared" si="1"/>
        <v>1361365</v>
      </c>
      <c r="CJ17" s="21"/>
      <c r="CK17" s="24">
        <f t="shared" si="3"/>
        <v>24149</v>
      </c>
      <c r="CL17" s="25">
        <f t="shared" si="0"/>
        <v>470890</v>
      </c>
      <c r="CM17" s="21"/>
      <c r="CN17" s="22">
        <f t="shared" si="2"/>
        <v>3875</v>
      </c>
      <c r="CO17" s="44">
        <f t="shared" si="2"/>
        <v>890475</v>
      </c>
      <c r="CP17" s="26"/>
      <c r="CR17" s="27"/>
    </row>
    <row r="18" spans="1:96" x14ac:dyDescent="0.25">
      <c r="A18" s="14">
        <v>37164</v>
      </c>
      <c r="B18" s="17">
        <v>0</v>
      </c>
      <c r="C18" s="18">
        <v>44850</v>
      </c>
      <c r="D18" s="17">
        <v>0</v>
      </c>
      <c r="E18" s="18">
        <v>0</v>
      </c>
      <c r="F18" s="17">
        <v>0</v>
      </c>
      <c r="G18" s="18">
        <v>9900</v>
      </c>
      <c r="H18" s="17">
        <v>0</v>
      </c>
      <c r="I18" s="18">
        <v>36450</v>
      </c>
      <c r="J18" s="17">
        <v>0</v>
      </c>
      <c r="K18" s="18">
        <v>209250</v>
      </c>
      <c r="L18" s="17">
        <v>0</v>
      </c>
      <c r="M18" s="18">
        <v>28950</v>
      </c>
      <c r="N18" s="17">
        <v>0</v>
      </c>
      <c r="O18" s="18">
        <v>26550</v>
      </c>
      <c r="P18" s="17">
        <v>0</v>
      </c>
      <c r="Q18" s="18">
        <v>155700</v>
      </c>
      <c r="R18" s="17">
        <v>0</v>
      </c>
      <c r="S18" s="18">
        <v>61650</v>
      </c>
      <c r="T18" s="17">
        <v>1050</v>
      </c>
      <c r="U18" s="18">
        <v>67350</v>
      </c>
      <c r="V18" s="17">
        <v>600</v>
      </c>
      <c r="W18" s="18">
        <v>61800</v>
      </c>
      <c r="X18" s="17">
        <v>0</v>
      </c>
      <c r="Y18" s="18">
        <v>68700</v>
      </c>
      <c r="Z18" s="17">
        <v>16350</v>
      </c>
      <c r="AA18" s="18">
        <v>2550</v>
      </c>
      <c r="AB18" s="17">
        <v>300</v>
      </c>
      <c r="AC18" s="18">
        <v>78450</v>
      </c>
      <c r="AD18" s="17">
        <v>0</v>
      </c>
      <c r="AE18" s="18">
        <v>40950</v>
      </c>
      <c r="AF18" s="17">
        <v>60</v>
      </c>
      <c r="AG18" s="18">
        <v>79350</v>
      </c>
      <c r="AH18" s="17">
        <v>0</v>
      </c>
      <c r="AI18" s="18">
        <v>40800</v>
      </c>
      <c r="AJ18" s="17">
        <v>1200</v>
      </c>
      <c r="AK18" s="18">
        <v>27900</v>
      </c>
      <c r="AL18" s="17">
        <v>0</v>
      </c>
      <c r="AM18" s="18">
        <v>39750</v>
      </c>
      <c r="AN18" s="17">
        <v>600</v>
      </c>
      <c r="AO18" s="18">
        <v>31050</v>
      </c>
      <c r="AP18" s="17">
        <v>3750</v>
      </c>
      <c r="AQ18" s="18">
        <v>15150</v>
      </c>
      <c r="AR18" s="17">
        <v>0</v>
      </c>
      <c r="AS18" s="18">
        <v>24600</v>
      </c>
      <c r="AT18" s="17">
        <v>90</v>
      </c>
      <c r="AU18" s="18">
        <v>17850</v>
      </c>
      <c r="AV18" s="17">
        <v>0</v>
      </c>
      <c r="AW18" s="18">
        <v>22500</v>
      </c>
      <c r="AX18" s="17">
        <v>30</v>
      </c>
      <c r="AY18" s="18">
        <v>18450</v>
      </c>
      <c r="AZ18" s="17">
        <v>0</v>
      </c>
      <c r="BA18" s="18">
        <v>25650</v>
      </c>
      <c r="BB18" s="17">
        <v>0</v>
      </c>
      <c r="BC18" s="18">
        <v>13200</v>
      </c>
      <c r="BD18" s="17">
        <v>0</v>
      </c>
      <c r="BE18" s="18">
        <v>13650</v>
      </c>
      <c r="BF18" s="17">
        <v>60</v>
      </c>
      <c r="BG18" s="18">
        <v>11700</v>
      </c>
      <c r="BH18" s="17">
        <v>0</v>
      </c>
      <c r="BI18" s="18">
        <v>9600</v>
      </c>
      <c r="BJ18" s="17">
        <v>0</v>
      </c>
      <c r="BK18" s="18">
        <v>10650</v>
      </c>
      <c r="BL18" s="17">
        <v>1500</v>
      </c>
      <c r="BM18" s="18">
        <v>1650</v>
      </c>
      <c r="BN18" s="17">
        <v>0</v>
      </c>
      <c r="BO18" s="18">
        <v>6300</v>
      </c>
      <c r="BP18" s="17">
        <v>30</v>
      </c>
      <c r="BQ18" s="18">
        <v>8100</v>
      </c>
      <c r="BR18" s="17">
        <v>0</v>
      </c>
      <c r="BS18" s="18">
        <v>0</v>
      </c>
      <c r="BT18" s="17">
        <v>1200</v>
      </c>
      <c r="BU18" s="18">
        <v>0</v>
      </c>
      <c r="BV18" s="17">
        <v>0</v>
      </c>
      <c r="BW18" s="18">
        <v>0</v>
      </c>
      <c r="BX18" s="17">
        <v>0</v>
      </c>
      <c r="BY18" s="18">
        <v>0</v>
      </c>
      <c r="BZ18" s="17">
        <v>0</v>
      </c>
      <c r="CA18" s="18">
        <v>1500</v>
      </c>
      <c r="CB18" s="17">
        <v>0</v>
      </c>
      <c r="CC18" s="18">
        <v>0</v>
      </c>
      <c r="CD18" s="17">
        <v>0</v>
      </c>
      <c r="CE18" s="18">
        <v>0</v>
      </c>
      <c r="CF18" s="17">
        <v>0</v>
      </c>
      <c r="CG18" s="40">
        <v>0</v>
      </c>
      <c r="CH18" s="46">
        <f t="shared" si="1"/>
        <v>26820</v>
      </c>
      <c r="CI18" s="48">
        <f t="shared" si="1"/>
        <v>1312500</v>
      </c>
      <c r="CJ18" s="21"/>
      <c r="CK18" s="24">
        <f t="shared" si="3"/>
        <v>23070</v>
      </c>
      <c r="CL18" s="25">
        <f t="shared" si="0"/>
        <v>444000</v>
      </c>
      <c r="CM18" s="21"/>
      <c r="CN18" s="22">
        <f t="shared" si="2"/>
        <v>3750</v>
      </c>
      <c r="CO18" s="44">
        <f t="shared" si="2"/>
        <v>868500</v>
      </c>
      <c r="CP18" s="26"/>
    </row>
    <row r="19" spans="1:96" x14ac:dyDescent="0.25">
      <c r="A19" s="14">
        <v>37195</v>
      </c>
      <c r="B19" s="17">
        <v>0</v>
      </c>
      <c r="C19" s="18">
        <v>32705</v>
      </c>
      <c r="D19" s="17">
        <v>0</v>
      </c>
      <c r="E19" s="18">
        <v>0</v>
      </c>
      <c r="F19" s="17">
        <v>0</v>
      </c>
      <c r="G19" s="18">
        <v>104935</v>
      </c>
      <c r="H19" s="17">
        <v>0</v>
      </c>
      <c r="I19" s="18">
        <v>15965</v>
      </c>
      <c r="J19" s="17">
        <v>0</v>
      </c>
      <c r="K19" s="18">
        <v>205530</v>
      </c>
      <c r="L19" s="17">
        <v>0</v>
      </c>
      <c r="M19" s="18">
        <v>28830</v>
      </c>
      <c r="N19" s="17">
        <v>0</v>
      </c>
      <c r="O19" s="18">
        <v>15965</v>
      </c>
      <c r="P19" s="17">
        <v>0</v>
      </c>
      <c r="Q19" s="18">
        <v>153450</v>
      </c>
      <c r="R19" s="17">
        <v>0</v>
      </c>
      <c r="S19" s="18">
        <v>60915</v>
      </c>
      <c r="T19" s="17">
        <v>930</v>
      </c>
      <c r="U19" s="18">
        <v>66340</v>
      </c>
      <c r="V19" s="17">
        <v>620</v>
      </c>
      <c r="W19" s="18">
        <v>61070</v>
      </c>
      <c r="X19" s="17">
        <v>0</v>
      </c>
      <c r="Y19" s="18">
        <v>67580</v>
      </c>
      <c r="Z19" s="17">
        <v>15500</v>
      </c>
      <c r="AA19" s="18">
        <v>2325</v>
      </c>
      <c r="AB19" s="17">
        <v>310</v>
      </c>
      <c r="AC19" s="18">
        <v>73315</v>
      </c>
      <c r="AD19" s="17">
        <v>0</v>
      </c>
      <c r="AE19" s="18">
        <v>40610</v>
      </c>
      <c r="AF19" s="17">
        <v>31</v>
      </c>
      <c r="AG19" s="18">
        <v>75175</v>
      </c>
      <c r="AH19" s="17">
        <v>0</v>
      </c>
      <c r="AI19" s="18">
        <v>40300</v>
      </c>
      <c r="AJ19" s="17">
        <v>1240</v>
      </c>
      <c r="AK19" s="18">
        <v>27435</v>
      </c>
      <c r="AL19" s="17">
        <v>0</v>
      </c>
      <c r="AM19" s="18">
        <v>38285</v>
      </c>
      <c r="AN19" s="17">
        <v>620</v>
      </c>
      <c r="AO19" s="18">
        <v>30225</v>
      </c>
      <c r="AP19" s="17">
        <v>3410</v>
      </c>
      <c r="AQ19" s="18">
        <v>14725</v>
      </c>
      <c r="AR19" s="17">
        <v>0</v>
      </c>
      <c r="AS19" s="18">
        <v>23715</v>
      </c>
      <c r="AT19" s="17">
        <v>93</v>
      </c>
      <c r="AU19" s="18">
        <v>17360</v>
      </c>
      <c r="AV19" s="17">
        <v>0</v>
      </c>
      <c r="AW19" s="18">
        <v>21855</v>
      </c>
      <c r="AX19" s="17">
        <v>31</v>
      </c>
      <c r="AY19" s="18">
        <v>17980</v>
      </c>
      <c r="AZ19" s="17">
        <v>0</v>
      </c>
      <c r="BA19" s="18">
        <v>24645</v>
      </c>
      <c r="BB19" s="17">
        <v>0</v>
      </c>
      <c r="BC19" s="18">
        <v>12865</v>
      </c>
      <c r="BD19" s="17">
        <v>0</v>
      </c>
      <c r="BE19" s="18">
        <v>13175</v>
      </c>
      <c r="BF19" s="17">
        <v>62</v>
      </c>
      <c r="BG19" s="18">
        <v>11315</v>
      </c>
      <c r="BH19" s="17">
        <v>0</v>
      </c>
      <c r="BI19" s="18">
        <v>9455</v>
      </c>
      <c r="BJ19" s="17">
        <v>0</v>
      </c>
      <c r="BK19" s="18">
        <v>9920</v>
      </c>
      <c r="BL19" s="17">
        <v>1395</v>
      </c>
      <c r="BM19" s="18">
        <v>1550</v>
      </c>
      <c r="BN19" s="17">
        <v>0</v>
      </c>
      <c r="BO19" s="18">
        <v>5890</v>
      </c>
      <c r="BP19" s="17">
        <v>31</v>
      </c>
      <c r="BQ19" s="18">
        <v>8060</v>
      </c>
      <c r="BR19" s="17">
        <v>0</v>
      </c>
      <c r="BS19" s="18">
        <v>0</v>
      </c>
      <c r="BT19" s="17">
        <v>1085</v>
      </c>
      <c r="BU19" s="18">
        <v>0</v>
      </c>
      <c r="BV19" s="17">
        <v>0</v>
      </c>
      <c r="BW19" s="18">
        <v>0</v>
      </c>
      <c r="BX19" s="17">
        <v>0</v>
      </c>
      <c r="BY19" s="18">
        <v>0</v>
      </c>
      <c r="BZ19" s="17">
        <v>0</v>
      </c>
      <c r="CA19" s="18">
        <v>1395</v>
      </c>
      <c r="CB19" s="17">
        <v>0</v>
      </c>
      <c r="CC19" s="18">
        <v>0</v>
      </c>
      <c r="CD19" s="17">
        <v>0</v>
      </c>
      <c r="CE19" s="18">
        <v>0</v>
      </c>
      <c r="CF19" s="17">
        <v>0</v>
      </c>
      <c r="CG19" s="40">
        <v>0</v>
      </c>
      <c r="CH19" s="46">
        <f t="shared" si="1"/>
        <v>25358</v>
      </c>
      <c r="CI19" s="48">
        <f t="shared" si="1"/>
        <v>1334860</v>
      </c>
      <c r="CJ19" s="21"/>
      <c r="CK19" s="24">
        <f t="shared" si="3"/>
        <v>21948</v>
      </c>
      <c r="CL19" s="25">
        <f t="shared" si="0"/>
        <v>488560</v>
      </c>
      <c r="CM19" s="21"/>
      <c r="CN19" s="22">
        <f t="shared" si="2"/>
        <v>3410</v>
      </c>
      <c r="CO19" s="44">
        <f t="shared" si="2"/>
        <v>846300</v>
      </c>
      <c r="CP19" s="26"/>
    </row>
    <row r="20" spans="1:96" x14ac:dyDescent="0.25">
      <c r="A20" s="14">
        <v>37225</v>
      </c>
      <c r="B20" s="17">
        <v>0</v>
      </c>
      <c r="C20" s="18">
        <v>23550</v>
      </c>
      <c r="D20" s="17">
        <v>0</v>
      </c>
      <c r="E20" s="18">
        <v>0</v>
      </c>
      <c r="F20" s="17">
        <v>0</v>
      </c>
      <c r="G20" s="18">
        <v>105000</v>
      </c>
      <c r="H20" s="17">
        <v>0</v>
      </c>
      <c r="I20" s="18">
        <v>0</v>
      </c>
      <c r="J20" s="17">
        <v>0</v>
      </c>
      <c r="K20" s="18">
        <v>168150</v>
      </c>
      <c r="L20" s="17">
        <v>0</v>
      </c>
      <c r="M20" s="18">
        <v>28950</v>
      </c>
      <c r="N20" s="17">
        <v>0</v>
      </c>
      <c r="O20" s="18">
        <v>11400</v>
      </c>
      <c r="P20" s="17">
        <v>0</v>
      </c>
      <c r="Q20" s="18">
        <v>151050</v>
      </c>
      <c r="R20" s="17">
        <v>0</v>
      </c>
      <c r="S20" s="18">
        <v>60150</v>
      </c>
      <c r="T20" s="17">
        <v>900</v>
      </c>
      <c r="U20" s="18">
        <v>65250</v>
      </c>
      <c r="V20" s="17">
        <v>600</v>
      </c>
      <c r="W20" s="18">
        <v>60300</v>
      </c>
      <c r="X20" s="17">
        <v>0</v>
      </c>
      <c r="Y20" s="18">
        <v>66450</v>
      </c>
      <c r="Z20" s="17">
        <v>14550</v>
      </c>
      <c r="AA20" s="18">
        <v>2100</v>
      </c>
      <c r="AB20" s="17">
        <v>150</v>
      </c>
      <c r="AC20" s="18">
        <v>68400</v>
      </c>
      <c r="AD20" s="17">
        <v>0</v>
      </c>
      <c r="AE20" s="18">
        <v>40050</v>
      </c>
      <c r="AF20" s="17">
        <v>30</v>
      </c>
      <c r="AG20" s="18">
        <v>70800</v>
      </c>
      <c r="AH20" s="17">
        <v>0</v>
      </c>
      <c r="AI20" s="18">
        <v>39750</v>
      </c>
      <c r="AJ20" s="17">
        <v>1200</v>
      </c>
      <c r="AK20" s="18">
        <v>27000</v>
      </c>
      <c r="AL20" s="17">
        <v>0</v>
      </c>
      <c r="AM20" s="18">
        <v>37050</v>
      </c>
      <c r="AN20" s="17">
        <v>600</v>
      </c>
      <c r="AO20" s="18">
        <v>29250</v>
      </c>
      <c r="AP20" s="17">
        <v>3300</v>
      </c>
      <c r="AQ20" s="18">
        <v>14250</v>
      </c>
      <c r="AR20" s="17">
        <v>0</v>
      </c>
      <c r="AS20" s="18">
        <v>22800</v>
      </c>
      <c r="AT20" s="17">
        <v>90</v>
      </c>
      <c r="AU20" s="18">
        <v>16950</v>
      </c>
      <c r="AV20" s="17">
        <v>0</v>
      </c>
      <c r="AW20" s="18">
        <v>21150</v>
      </c>
      <c r="AX20" s="17">
        <v>30</v>
      </c>
      <c r="AY20" s="18">
        <v>17700</v>
      </c>
      <c r="AZ20" s="17">
        <v>0</v>
      </c>
      <c r="BA20" s="18">
        <v>23700</v>
      </c>
      <c r="BB20" s="17">
        <v>0</v>
      </c>
      <c r="BC20" s="18">
        <v>12600</v>
      </c>
      <c r="BD20" s="17">
        <v>0</v>
      </c>
      <c r="BE20" s="18">
        <v>12750</v>
      </c>
      <c r="BF20" s="17">
        <v>60</v>
      </c>
      <c r="BG20" s="18">
        <v>10950</v>
      </c>
      <c r="BH20" s="17">
        <v>0</v>
      </c>
      <c r="BI20" s="18">
        <v>9300</v>
      </c>
      <c r="BJ20" s="17">
        <v>0</v>
      </c>
      <c r="BK20" s="18">
        <v>9300</v>
      </c>
      <c r="BL20" s="17">
        <v>1350</v>
      </c>
      <c r="BM20" s="18">
        <v>1350</v>
      </c>
      <c r="BN20" s="17">
        <v>0</v>
      </c>
      <c r="BO20" s="18">
        <v>5700</v>
      </c>
      <c r="BP20" s="17">
        <v>30</v>
      </c>
      <c r="BQ20" s="18">
        <v>7800</v>
      </c>
      <c r="BR20" s="17">
        <v>0</v>
      </c>
      <c r="BS20" s="18">
        <v>0</v>
      </c>
      <c r="BT20" s="17">
        <v>1050</v>
      </c>
      <c r="BU20" s="18">
        <v>0</v>
      </c>
      <c r="BV20" s="17">
        <v>0</v>
      </c>
      <c r="BW20" s="18">
        <v>0</v>
      </c>
      <c r="BX20" s="17">
        <v>0</v>
      </c>
      <c r="BY20" s="18">
        <v>0</v>
      </c>
      <c r="BZ20" s="17">
        <v>0</v>
      </c>
      <c r="CA20" s="18">
        <v>1350</v>
      </c>
      <c r="CB20" s="17">
        <v>0</v>
      </c>
      <c r="CC20" s="18">
        <v>0</v>
      </c>
      <c r="CD20" s="17">
        <v>0</v>
      </c>
      <c r="CE20" s="18">
        <v>0</v>
      </c>
      <c r="CF20" s="17">
        <v>0</v>
      </c>
      <c r="CG20" s="40">
        <v>0</v>
      </c>
      <c r="CH20" s="46">
        <f t="shared" si="1"/>
        <v>23940</v>
      </c>
      <c r="CI20" s="48">
        <f t="shared" si="1"/>
        <v>1242300</v>
      </c>
      <c r="CJ20" s="21"/>
      <c r="CK20" s="24">
        <f t="shared" si="3"/>
        <v>20640</v>
      </c>
      <c r="CL20" s="25">
        <f t="shared" si="0"/>
        <v>418200</v>
      </c>
      <c r="CM20" s="21"/>
      <c r="CN20" s="22">
        <f t="shared" si="2"/>
        <v>3300</v>
      </c>
      <c r="CO20" s="44">
        <f t="shared" si="2"/>
        <v>824100</v>
      </c>
      <c r="CP20" s="26"/>
    </row>
    <row r="21" spans="1:96" x14ac:dyDescent="0.25">
      <c r="A21" s="14">
        <v>37256</v>
      </c>
      <c r="B21" s="17">
        <v>0</v>
      </c>
      <c r="C21" s="18">
        <v>16740</v>
      </c>
      <c r="D21" s="17">
        <v>0</v>
      </c>
      <c r="E21" s="18">
        <v>0</v>
      </c>
      <c r="F21" s="17">
        <v>0</v>
      </c>
      <c r="G21" s="18">
        <v>103540</v>
      </c>
      <c r="H21" s="17">
        <v>0</v>
      </c>
      <c r="I21" s="18">
        <v>0</v>
      </c>
      <c r="J21" s="17">
        <v>0</v>
      </c>
      <c r="K21" s="18">
        <v>130975</v>
      </c>
      <c r="L21" s="17">
        <v>0</v>
      </c>
      <c r="M21" s="18">
        <v>28830</v>
      </c>
      <c r="N21" s="17">
        <v>0</v>
      </c>
      <c r="O21" s="18">
        <v>5270</v>
      </c>
      <c r="P21" s="17">
        <v>0</v>
      </c>
      <c r="Q21" s="18">
        <v>148800</v>
      </c>
      <c r="R21" s="17">
        <v>0</v>
      </c>
      <c r="S21" s="18">
        <v>59365</v>
      </c>
      <c r="T21" s="17">
        <v>930</v>
      </c>
      <c r="U21" s="18">
        <v>64325</v>
      </c>
      <c r="V21" s="17">
        <v>620</v>
      </c>
      <c r="W21" s="18">
        <v>59520</v>
      </c>
      <c r="X21" s="17">
        <v>0</v>
      </c>
      <c r="Y21" s="18">
        <v>65410</v>
      </c>
      <c r="Z21" s="17">
        <v>13795</v>
      </c>
      <c r="AA21" s="18">
        <v>2015</v>
      </c>
      <c r="AB21" s="17">
        <v>155</v>
      </c>
      <c r="AC21" s="18">
        <v>64015</v>
      </c>
      <c r="AD21" s="17">
        <v>0</v>
      </c>
      <c r="AE21" s="18">
        <v>39525</v>
      </c>
      <c r="AF21" s="17">
        <v>31</v>
      </c>
      <c r="AG21" s="18">
        <v>66650</v>
      </c>
      <c r="AH21" s="17">
        <v>0</v>
      </c>
      <c r="AI21" s="18">
        <v>39215</v>
      </c>
      <c r="AJ21" s="17">
        <v>1240</v>
      </c>
      <c r="AK21" s="18">
        <v>26660</v>
      </c>
      <c r="AL21" s="17">
        <v>0</v>
      </c>
      <c r="AM21" s="18">
        <v>35805</v>
      </c>
      <c r="AN21" s="17">
        <v>620</v>
      </c>
      <c r="AO21" s="18">
        <v>28365</v>
      </c>
      <c r="AP21" s="17">
        <v>3100</v>
      </c>
      <c r="AQ21" s="18">
        <v>13795</v>
      </c>
      <c r="AR21" s="17">
        <v>0</v>
      </c>
      <c r="AS21" s="18">
        <v>22010</v>
      </c>
      <c r="AT21" s="17">
        <v>93</v>
      </c>
      <c r="AU21" s="18">
        <v>16585</v>
      </c>
      <c r="AV21" s="17">
        <v>0</v>
      </c>
      <c r="AW21" s="18">
        <v>20615</v>
      </c>
      <c r="AX21" s="17">
        <v>31</v>
      </c>
      <c r="AY21" s="18">
        <v>17360</v>
      </c>
      <c r="AZ21" s="17">
        <v>0</v>
      </c>
      <c r="BA21" s="18">
        <v>22785</v>
      </c>
      <c r="BB21" s="17">
        <v>0</v>
      </c>
      <c r="BC21" s="18">
        <v>12245</v>
      </c>
      <c r="BD21" s="17">
        <v>0</v>
      </c>
      <c r="BE21" s="18">
        <v>12245</v>
      </c>
      <c r="BF21" s="17">
        <v>62</v>
      </c>
      <c r="BG21" s="18">
        <v>10540</v>
      </c>
      <c r="BH21" s="17">
        <v>0</v>
      </c>
      <c r="BI21" s="18">
        <v>9145</v>
      </c>
      <c r="BJ21" s="17">
        <v>0</v>
      </c>
      <c r="BK21" s="18">
        <v>8680</v>
      </c>
      <c r="BL21" s="17">
        <v>1395</v>
      </c>
      <c r="BM21" s="18">
        <v>1240</v>
      </c>
      <c r="BN21" s="17">
        <v>0</v>
      </c>
      <c r="BO21" s="18">
        <v>5425</v>
      </c>
      <c r="BP21" s="17">
        <v>31</v>
      </c>
      <c r="BQ21" s="18">
        <v>7750</v>
      </c>
      <c r="BR21" s="17">
        <v>0</v>
      </c>
      <c r="BS21" s="18">
        <v>0</v>
      </c>
      <c r="BT21" s="17">
        <v>1085</v>
      </c>
      <c r="BU21" s="18">
        <v>0</v>
      </c>
      <c r="BV21" s="17">
        <v>0</v>
      </c>
      <c r="BW21" s="18">
        <v>0</v>
      </c>
      <c r="BX21" s="17">
        <v>0</v>
      </c>
      <c r="BY21" s="18">
        <v>0</v>
      </c>
      <c r="BZ21" s="17">
        <v>0</v>
      </c>
      <c r="CA21" s="18">
        <v>1395</v>
      </c>
      <c r="CB21" s="17">
        <v>0</v>
      </c>
      <c r="CC21" s="18">
        <v>0</v>
      </c>
      <c r="CD21" s="17">
        <v>0</v>
      </c>
      <c r="CE21" s="18">
        <v>0</v>
      </c>
      <c r="CF21" s="17">
        <v>0</v>
      </c>
      <c r="CG21" s="40">
        <v>0</v>
      </c>
      <c r="CH21" s="46">
        <f t="shared" si="1"/>
        <v>23188</v>
      </c>
      <c r="CI21" s="48">
        <f t="shared" si="1"/>
        <v>1166840</v>
      </c>
      <c r="CJ21" s="21"/>
      <c r="CK21" s="24">
        <f t="shared" si="3"/>
        <v>20088</v>
      </c>
      <c r="CL21" s="25">
        <f t="shared" si="0"/>
        <v>363320</v>
      </c>
      <c r="CM21" s="21"/>
      <c r="CN21" s="22">
        <f t="shared" si="2"/>
        <v>3100</v>
      </c>
      <c r="CO21" s="44">
        <f t="shared" si="2"/>
        <v>803520</v>
      </c>
      <c r="CP21" s="26"/>
    </row>
    <row r="22" spans="1:96" x14ac:dyDescent="0.25">
      <c r="A22" s="14">
        <v>37287</v>
      </c>
      <c r="B22" s="17">
        <v>0</v>
      </c>
      <c r="C22" s="18">
        <v>12245</v>
      </c>
      <c r="D22" s="17">
        <v>0</v>
      </c>
      <c r="E22" s="18">
        <v>0</v>
      </c>
      <c r="F22" s="17">
        <v>0</v>
      </c>
      <c r="G22" s="18">
        <v>80755</v>
      </c>
      <c r="H22" s="17">
        <v>0</v>
      </c>
      <c r="I22" s="18">
        <v>0</v>
      </c>
      <c r="J22" s="17">
        <v>0</v>
      </c>
      <c r="K22" s="18">
        <v>101990</v>
      </c>
      <c r="L22" s="17">
        <v>0</v>
      </c>
      <c r="M22" s="18">
        <v>28830</v>
      </c>
      <c r="N22" s="17">
        <v>0</v>
      </c>
      <c r="O22" s="18">
        <v>0</v>
      </c>
      <c r="P22" s="17">
        <v>124</v>
      </c>
      <c r="Q22" s="18">
        <v>146630</v>
      </c>
      <c r="R22" s="17">
        <v>0</v>
      </c>
      <c r="S22" s="18">
        <v>58745</v>
      </c>
      <c r="T22" s="17">
        <v>775</v>
      </c>
      <c r="U22" s="18">
        <v>63395</v>
      </c>
      <c r="V22" s="17">
        <v>465</v>
      </c>
      <c r="W22" s="18">
        <v>58745</v>
      </c>
      <c r="X22" s="17">
        <v>93</v>
      </c>
      <c r="Y22" s="18">
        <v>64325</v>
      </c>
      <c r="Z22" s="17">
        <v>13020</v>
      </c>
      <c r="AA22" s="18">
        <v>1860</v>
      </c>
      <c r="AB22" s="17">
        <v>155</v>
      </c>
      <c r="AC22" s="18">
        <v>59830</v>
      </c>
      <c r="AD22" s="17">
        <v>0</v>
      </c>
      <c r="AE22" s="18">
        <v>39060</v>
      </c>
      <c r="AF22" s="17">
        <v>31</v>
      </c>
      <c r="AG22" s="18">
        <v>62465</v>
      </c>
      <c r="AH22" s="17">
        <v>0</v>
      </c>
      <c r="AI22" s="18">
        <v>38750</v>
      </c>
      <c r="AJ22" s="17">
        <v>1085</v>
      </c>
      <c r="AK22" s="18">
        <v>26195</v>
      </c>
      <c r="AL22" s="17">
        <v>0</v>
      </c>
      <c r="AM22" s="18">
        <v>34565</v>
      </c>
      <c r="AN22" s="17">
        <v>620</v>
      </c>
      <c r="AO22" s="18">
        <v>27435</v>
      </c>
      <c r="AP22" s="17">
        <v>2945</v>
      </c>
      <c r="AQ22" s="18">
        <v>13330</v>
      </c>
      <c r="AR22" s="17">
        <v>62</v>
      </c>
      <c r="AS22" s="18">
        <v>21235</v>
      </c>
      <c r="AT22" s="17">
        <v>465</v>
      </c>
      <c r="AU22" s="18">
        <v>16275</v>
      </c>
      <c r="AV22" s="17">
        <v>0</v>
      </c>
      <c r="AW22" s="18">
        <v>19995</v>
      </c>
      <c r="AX22" s="17">
        <v>31</v>
      </c>
      <c r="AY22" s="18">
        <v>17050</v>
      </c>
      <c r="AZ22" s="17">
        <v>0</v>
      </c>
      <c r="BA22" s="18">
        <v>21855</v>
      </c>
      <c r="BB22" s="17">
        <v>0</v>
      </c>
      <c r="BC22" s="18">
        <v>11935</v>
      </c>
      <c r="BD22" s="17">
        <v>0</v>
      </c>
      <c r="BE22" s="18">
        <v>11935</v>
      </c>
      <c r="BF22" s="17">
        <v>62</v>
      </c>
      <c r="BG22" s="18">
        <v>10230</v>
      </c>
      <c r="BH22" s="17">
        <v>0</v>
      </c>
      <c r="BI22" s="18">
        <v>8990</v>
      </c>
      <c r="BJ22" s="17">
        <v>0</v>
      </c>
      <c r="BK22" s="18">
        <v>8060</v>
      </c>
      <c r="BL22" s="17">
        <v>1240</v>
      </c>
      <c r="BM22" s="18">
        <v>1240</v>
      </c>
      <c r="BN22" s="17">
        <v>0</v>
      </c>
      <c r="BO22" s="18">
        <v>5115</v>
      </c>
      <c r="BP22" s="17">
        <v>31</v>
      </c>
      <c r="BQ22" s="18">
        <v>7595</v>
      </c>
      <c r="BR22" s="17">
        <v>0</v>
      </c>
      <c r="BS22" s="18">
        <v>0</v>
      </c>
      <c r="BT22" s="17">
        <v>1085</v>
      </c>
      <c r="BU22" s="18">
        <v>0</v>
      </c>
      <c r="BV22" s="17">
        <v>0</v>
      </c>
      <c r="BW22" s="18">
        <v>0</v>
      </c>
      <c r="BX22" s="17">
        <v>0</v>
      </c>
      <c r="BY22" s="18">
        <v>0</v>
      </c>
      <c r="BZ22" s="17">
        <v>0</v>
      </c>
      <c r="CA22" s="18">
        <v>1240</v>
      </c>
      <c r="CB22" s="17">
        <v>0</v>
      </c>
      <c r="CC22" s="18">
        <v>0</v>
      </c>
      <c r="CD22" s="17">
        <v>0</v>
      </c>
      <c r="CE22" s="18">
        <v>0</v>
      </c>
      <c r="CF22" s="17">
        <v>0</v>
      </c>
      <c r="CG22" s="40">
        <v>0</v>
      </c>
      <c r="CH22" s="46">
        <f t="shared" si="1"/>
        <v>22289</v>
      </c>
      <c r="CI22" s="48">
        <f t="shared" si="1"/>
        <v>1081900</v>
      </c>
      <c r="CJ22" s="21"/>
      <c r="CK22" s="24">
        <f t="shared" si="3"/>
        <v>19344</v>
      </c>
      <c r="CL22" s="25">
        <f t="shared" si="0"/>
        <v>298530</v>
      </c>
      <c r="CM22" s="21"/>
      <c r="CN22" s="22">
        <f t="shared" si="2"/>
        <v>2945</v>
      </c>
      <c r="CO22" s="44">
        <f t="shared" si="2"/>
        <v>783370</v>
      </c>
      <c r="CP22" s="26"/>
    </row>
    <row r="23" spans="1:96" x14ac:dyDescent="0.25">
      <c r="A23" s="14">
        <v>37315</v>
      </c>
      <c r="B23" s="17">
        <v>0</v>
      </c>
      <c r="C23" s="18">
        <v>10640</v>
      </c>
      <c r="D23" s="17">
        <v>0</v>
      </c>
      <c r="E23" s="18">
        <v>0</v>
      </c>
      <c r="F23" s="17">
        <v>0</v>
      </c>
      <c r="G23" s="18">
        <v>54740</v>
      </c>
      <c r="H23" s="17">
        <v>0</v>
      </c>
      <c r="I23" s="18">
        <v>0</v>
      </c>
      <c r="J23" s="17">
        <v>0</v>
      </c>
      <c r="K23" s="18">
        <v>79100</v>
      </c>
      <c r="L23" s="17">
        <v>0</v>
      </c>
      <c r="M23" s="18">
        <v>28840</v>
      </c>
      <c r="N23" s="17">
        <v>0</v>
      </c>
      <c r="O23" s="18">
        <v>7560</v>
      </c>
      <c r="P23" s="17">
        <v>112</v>
      </c>
      <c r="Q23" s="18">
        <v>144340</v>
      </c>
      <c r="R23" s="17">
        <v>0</v>
      </c>
      <c r="S23" s="18">
        <v>57960</v>
      </c>
      <c r="T23" s="17">
        <v>840</v>
      </c>
      <c r="U23" s="18">
        <v>62440</v>
      </c>
      <c r="V23" s="17">
        <v>560</v>
      </c>
      <c r="W23" s="18">
        <v>57960</v>
      </c>
      <c r="X23" s="17">
        <v>84</v>
      </c>
      <c r="Y23" s="18">
        <v>63280</v>
      </c>
      <c r="Z23" s="17">
        <v>12180</v>
      </c>
      <c r="AA23" s="18">
        <v>0</v>
      </c>
      <c r="AB23" s="17">
        <v>140</v>
      </c>
      <c r="AC23" s="18">
        <v>55860</v>
      </c>
      <c r="AD23" s="17">
        <v>0</v>
      </c>
      <c r="AE23" s="18">
        <v>38640</v>
      </c>
      <c r="AF23" s="17">
        <v>28</v>
      </c>
      <c r="AG23" s="18">
        <v>58240</v>
      </c>
      <c r="AH23" s="17">
        <v>0</v>
      </c>
      <c r="AI23" s="18">
        <v>38360</v>
      </c>
      <c r="AJ23" s="17">
        <v>1120</v>
      </c>
      <c r="AK23" s="18">
        <v>25900</v>
      </c>
      <c r="AL23" s="17">
        <v>0</v>
      </c>
      <c r="AM23" s="18">
        <v>33320</v>
      </c>
      <c r="AN23" s="17">
        <v>560</v>
      </c>
      <c r="AO23" s="18">
        <v>26600</v>
      </c>
      <c r="AP23" s="17">
        <v>2800</v>
      </c>
      <c r="AQ23" s="18">
        <v>12880</v>
      </c>
      <c r="AR23" s="17">
        <v>56</v>
      </c>
      <c r="AS23" s="18">
        <v>20440</v>
      </c>
      <c r="AT23" s="17">
        <v>420</v>
      </c>
      <c r="AU23" s="18">
        <v>15820</v>
      </c>
      <c r="AV23" s="17">
        <v>0</v>
      </c>
      <c r="AW23" s="18">
        <v>19320</v>
      </c>
      <c r="AX23" s="17">
        <v>28</v>
      </c>
      <c r="AY23" s="18">
        <v>16660</v>
      </c>
      <c r="AZ23" s="17">
        <v>0</v>
      </c>
      <c r="BA23" s="18">
        <v>11620</v>
      </c>
      <c r="BB23" s="17">
        <v>0</v>
      </c>
      <c r="BC23" s="18">
        <v>11620</v>
      </c>
      <c r="BD23" s="17">
        <v>0</v>
      </c>
      <c r="BE23" s="18">
        <v>11480</v>
      </c>
      <c r="BF23" s="17">
        <v>56</v>
      </c>
      <c r="BG23" s="18">
        <v>9800</v>
      </c>
      <c r="BH23" s="17">
        <v>0</v>
      </c>
      <c r="BI23" s="18">
        <v>8960</v>
      </c>
      <c r="BJ23" s="17">
        <v>0</v>
      </c>
      <c r="BK23" s="18">
        <v>7560</v>
      </c>
      <c r="BL23" s="17">
        <v>1260</v>
      </c>
      <c r="BM23" s="18">
        <v>1120</v>
      </c>
      <c r="BN23" s="17">
        <v>0</v>
      </c>
      <c r="BO23" s="18">
        <v>4760</v>
      </c>
      <c r="BP23" s="17">
        <v>28</v>
      </c>
      <c r="BQ23" s="18">
        <v>7560</v>
      </c>
      <c r="BR23" s="17">
        <v>0</v>
      </c>
      <c r="BS23" s="18">
        <v>0</v>
      </c>
      <c r="BT23" s="17">
        <v>980</v>
      </c>
      <c r="BU23" s="18">
        <v>0</v>
      </c>
      <c r="BV23" s="17">
        <v>0</v>
      </c>
      <c r="BW23" s="18">
        <v>0</v>
      </c>
      <c r="BX23" s="17">
        <v>0</v>
      </c>
      <c r="BY23" s="18">
        <v>0</v>
      </c>
      <c r="BZ23" s="17">
        <v>0</v>
      </c>
      <c r="CA23" s="18">
        <v>1260</v>
      </c>
      <c r="CB23" s="17">
        <v>0</v>
      </c>
      <c r="CC23" s="18">
        <v>0</v>
      </c>
      <c r="CD23" s="17">
        <v>0</v>
      </c>
      <c r="CE23" s="18">
        <v>0</v>
      </c>
      <c r="CF23" s="17">
        <v>0</v>
      </c>
      <c r="CG23" s="40">
        <v>0</v>
      </c>
      <c r="CH23" s="46">
        <f t="shared" si="1"/>
        <v>21252</v>
      </c>
      <c r="CI23" s="48">
        <f t="shared" si="1"/>
        <v>1004640</v>
      </c>
      <c r="CJ23" s="21"/>
      <c r="CK23" s="24">
        <f t="shared" si="3"/>
        <v>18452</v>
      </c>
      <c r="CL23" s="25">
        <f t="shared" si="0"/>
        <v>243180</v>
      </c>
      <c r="CM23" s="21"/>
      <c r="CN23" s="22">
        <f t="shared" si="2"/>
        <v>2800</v>
      </c>
      <c r="CO23" s="44">
        <f t="shared" si="2"/>
        <v>761460</v>
      </c>
      <c r="CP23" s="26"/>
    </row>
    <row r="24" spans="1:96" x14ac:dyDescent="0.25">
      <c r="A24" s="14">
        <v>37346</v>
      </c>
      <c r="B24" s="17">
        <v>0</v>
      </c>
      <c r="C24" s="18">
        <v>19840</v>
      </c>
      <c r="D24" s="17">
        <v>0</v>
      </c>
      <c r="E24" s="18">
        <v>0</v>
      </c>
      <c r="F24" s="17">
        <v>0</v>
      </c>
      <c r="G24" s="18">
        <v>37355</v>
      </c>
      <c r="H24" s="17">
        <v>0</v>
      </c>
      <c r="I24" s="18">
        <v>0</v>
      </c>
      <c r="J24" s="17">
        <v>0</v>
      </c>
      <c r="K24" s="18">
        <v>61535</v>
      </c>
      <c r="L24" s="17">
        <v>0</v>
      </c>
      <c r="M24" s="18">
        <v>28830</v>
      </c>
      <c r="N24" s="17">
        <v>0</v>
      </c>
      <c r="O24" s="18">
        <v>16740</v>
      </c>
      <c r="P24" s="17">
        <v>124</v>
      </c>
      <c r="Q24" s="18">
        <v>142135</v>
      </c>
      <c r="R24" s="17">
        <v>0</v>
      </c>
      <c r="S24" s="18">
        <v>57350</v>
      </c>
      <c r="T24" s="17">
        <v>775</v>
      </c>
      <c r="U24" s="18">
        <v>61535</v>
      </c>
      <c r="V24" s="17">
        <v>465</v>
      </c>
      <c r="W24" s="18">
        <v>57350</v>
      </c>
      <c r="X24" s="17">
        <v>93</v>
      </c>
      <c r="Y24" s="18">
        <v>62310</v>
      </c>
      <c r="Z24" s="17">
        <v>11470</v>
      </c>
      <c r="AA24" s="18">
        <v>0</v>
      </c>
      <c r="AB24" s="17">
        <v>155</v>
      </c>
      <c r="AC24" s="18">
        <v>52235</v>
      </c>
      <c r="AD24" s="17">
        <v>0</v>
      </c>
      <c r="AE24" s="18">
        <v>38130</v>
      </c>
      <c r="AF24" s="17">
        <v>31</v>
      </c>
      <c r="AG24" s="18">
        <v>53940</v>
      </c>
      <c r="AH24" s="17">
        <v>0</v>
      </c>
      <c r="AI24" s="18">
        <v>37820</v>
      </c>
      <c r="AJ24" s="17">
        <v>1085</v>
      </c>
      <c r="AK24" s="18">
        <v>25420</v>
      </c>
      <c r="AL24" s="17">
        <v>0</v>
      </c>
      <c r="AM24" s="18">
        <v>32085</v>
      </c>
      <c r="AN24" s="17">
        <v>465</v>
      </c>
      <c r="AO24" s="18">
        <v>25885</v>
      </c>
      <c r="AP24" s="17">
        <v>2635</v>
      </c>
      <c r="AQ24" s="18">
        <v>12400</v>
      </c>
      <c r="AR24" s="17">
        <v>62</v>
      </c>
      <c r="AS24" s="18">
        <v>19840</v>
      </c>
      <c r="AT24" s="17">
        <v>465</v>
      </c>
      <c r="AU24" s="18">
        <v>15500</v>
      </c>
      <c r="AV24" s="17">
        <v>0</v>
      </c>
      <c r="AW24" s="18">
        <v>18755</v>
      </c>
      <c r="AX24" s="17">
        <v>31</v>
      </c>
      <c r="AY24" s="18">
        <v>16430</v>
      </c>
      <c r="AZ24" s="17">
        <v>0</v>
      </c>
      <c r="BA24" s="18">
        <v>11005</v>
      </c>
      <c r="BB24" s="17">
        <v>0</v>
      </c>
      <c r="BC24" s="18">
        <v>11315</v>
      </c>
      <c r="BD24" s="17">
        <v>0</v>
      </c>
      <c r="BE24" s="18">
        <v>11160</v>
      </c>
      <c r="BF24" s="17">
        <v>62</v>
      </c>
      <c r="BG24" s="18">
        <v>9455</v>
      </c>
      <c r="BH24" s="17">
        <v>0</v>
      </c>
      <c r="BI24" s="18">
        <v>8835</v>
      </c>
      <c r="BJ24" s="17">
        <v>0</v>
      </c>
      <c r="BK24" s="18">
        <v>7130</v>
      </c>
      <c r="BL24" s="17">
        <v>1240</v>
      </c>
      <c r="BM24" s="18">
        <v>1085</v>
      </c>
      <c r="BN24" s="17">
        <v>0</v>
      </c>
      <c r="BO24" s="18">
        <v>0</v>
      </c>
      <c r="BP24" s="17">
        <v>31</v>
      </c>
      <c r="BQ24" s="18">
        <v>7440</v>
      </c>
      <c r="BR24" s="17">
        <v>0</v>
      </c>
      <c r="BS24" s="18">
        <v>0</v>
      </c>
      <c r="BT24" s="17">
        <v>1085</v>
      </c>
      <c r="BU24" s="18">
        <v>0</v>
      </c>
      <c r="BV24" s="17">
        <v>0</v>
      </c>
      <c r="BW24" s="18">
        <v>0</v>
      </c>
      <c r="BX24" s="17">
        <v>0</v>
      </c>
      <c r="BY24" s="18">
        <v>0</v>
      </c>
      <c r="BZ24" s="17">
        <v>0</v>
      </c>
      <c r="CA24" s="18">
        <v>1240</v>
      </c>
      <c r="CB24" s="17">
        <v>0</v>
      </c>
      <c r="CC24" s="18">
        <v>0</v>
      </c>
      <c r="CD24" s="17">
        <v>0</v>
      </c>
      <c r="CE24" s="18">
        <v>0</v>
      </c>
      <c r="CF24" s="17">
        <v>0</v>
      </c>
      <c r="CG24" s="40">
        <v>0</v>
      </c>
      <c r="CH24" s="46">
        <f t="shared" si="1"/>
        <v>20274</v>
      </c>
      <c r="CI24" s="48">
        <f t="shared" si="1"/>
        <v>962085</v>
      </c>
      <c r="CJ24" s="21"/>
      <c r="CK24" s="24">
        <f t="shared" si="3"/>
        <v>17639</v>
      </c>
      <c r="CL24" s="25">
        <f t="shared" si="0"/>
        <v>223820</v>
      </c>
      <c r="CM24" s="21"/>
      <c r="CN24" s="22">
        <f t="shared" si="2"/>
        <v>2635</v>
      </c>
      <c r="CO24" s="44">
        <f t="shared" si="2"/>
        <v>738265</v>
      </c>
      <c r="CP24" s="26"/>
    </row>
    <row r="25" spans="1:96" x14ac:dyDescent="0.25">
      <c r="A25" s="14">
        <v>37376</v>
      </c>
      <c r="B25" s="17">
        <v>0</v>
      </c>
      <c r="C25" s="18">
        <v>14550</v>
      </c>
      <c r="D25" s="17">
        <v>0</v>
      </c>
      <c r="E25" s="18">
        <v>0</v>
      </c>
      <c r="F25" s="17">
        <v>0</v>
      </c>
      <c r="G25" s="18">
        <v>41100</v>
      </c>
      <c r="H25" s="17">
        <v>0</v>
      </c>
      <c r="I25" s="18">
        <v>0</v>
      </c>
      <c r="J25" s="17">
        <v>0</v>
      </c>
      <c r="K25" s="18">
        <v>47850</v>
      </c>
      <c r="L25" s="17">
        <v>0</v>
      </c>
      <c r="M25" s="18">
        <v>28200</v>
      </c>
      <c r="N25" s="17">
        <v>0</v>
      </c>
      <c r="O25" s="18">
        <v>9900</v>
      </c>
      <c r="P25" s="17">
        <v>120</v>
      </c>
      <c r="Q25" s="18">
        <v>140100</v>
      </c>
      <c r="R25" s="17">
        <v>0</v>
      </c>
      <c r="S25" s="18">
        <v>56550</v>
      </c>
      <c r="T25" s="17">
        <v>750</v>
      </c>
      <c r="U25" s="18">
        <v>60600</v>
      </c>
      <c r="V25" s="17">
        <v>450</v>
      </c>
      <c r="W25" s="18">
        <v>56550</v>
      </c>
      <c r="X25" s="17">
        <v>90</v>
      </c>
      <c r="Y25" s="18">
        <v>61200</v>
      </c>
      <c r="Z25" s="17">
        <v>10800</v>
      </c>
      <c r="AA25" s="18">
        <v>0</v>
      </c>
      <c r="AB25" s="17">
        <v>150</v>
      </c>
      <c r="AC25" s="18">
        <v>48750</v>
      </c>
      <c r="AD25" s="17">
        <v>0</v>
      </c>
      <c r="AE25" s="18">
        <v>37650</v>
      </c>
      <c r="AF25" s="17">
        <v>30</v>
      </c>
      <c r="AG25" s="18">
        <v>49800</v>
      </c>
      <c r="AH25" s="17">
        <v>0</v>
      </c>
      <c r="AI25" s="18">
        <v>37350</v>
      </c>
      <c r="AJ25" s="17">
        <v>1050</v>
      </c>
      <c r="AK25" s="18">
        <v>25050</v>
      </c>
      <c r="AL25" s="17">
        <v>0</v>
      </c>
      <c r="AM25" s="18">
        <v>31050</v>
      </c>
      <c r="AN25" s="17">
        <v>450</v>
      </c>
      <c r="AO25" s="18">
        <v>25050</v>
      </c>
      <c r="AP25" s="17">
        <v>2550</v>
      </c>
      <c r="AQ25" s="18">
        <v>12000</v>
      </c>
      <c r="AR25" s="17">
        <v>60</v>
      </c>
      <c r="AS25" s="18">
        <v>19050</v>
      </c>
      <c r="AT25" s="17">
        <v>450</v>
      </c>
      <c r="AU25" s="18">
        <v>15150</v>
      </c>
      <c r="AV25" s="17">
        <v>0</v>
      </c>
      <c r="AW25" s="18">
        <v>18300</v>
      </c>
      <c r="AX25" s="17">
        <v>30</v>
      </c>
      <c r="AY25" s="18">
        <v>16050</v>
      </c>
      <c r="AZ25" s="17">
        <v>0</v>
      </c>
      <c r="BA25" s="18">
        <v>10350</v>
      </c>
      <c r="BB25" s="17">
        <v>0</v>
      </c>
      <c r="BC25" s="18">
        <v>11100</v>
      </c>
      <c r="BD25" s="17">
        <v>0</v>
      </c>
      <c r="BE25" s="18">
        <v>10800</v>
      </c>
      <c r="BF25" s="17">
        <v>60</v>
      </c>
      <c r="BG25" s="18">
        <v>9150</v>
      </c>
      <c r="BH25" s="17">
        <v>0</v>
      </c>
      <c r="BI25" s="18">
        <v>8700</v>
      </c>
      <c r="BJ25" s="17">
        <v>0</v>
      </c>
      <c r="BK25" s="18">
        <v>6600</v>
      </c>
      <c r="BL25" s="17">
        <v>1200</v>
      </c>
      <c r="BM25" s="18">
        <v>900</v>
      </c>
      <c r="BN25" s="17">
        <v>0</v>
      </c>
      <c r="BO25" s="18">
        <v>0</v>
      </c>
      <c r="BP25" s="17">
        <v>30</v>
      </c>
      <c r="BQ25" s="18">
        <v>7350</v>
      </c>
      <c r="BR25" s="17">
        <v>0</v>
      </c>
      <c r="BS25" s="18">
        <v>0</v>
      </c>
      <c r="BT25" s="17">
        <v>1050</v>
      </c>
      <c r="BU25" s="18">
        <v>0</v>
      </c>
      <c r="BV25" s="17">
        <v>0</v>
      </c>
      <c r="BW25" s="18">
        <v>0</v>
      </c>
      <c r="BX25" s="17">
        <v>0</v>
      </c>
      <c r="BY25" s="18">
        <v>0</v>
      </c>
      <c r="BZ25" s="17">
        <v>0</v>
      </c>
      <c r="CA25" s="18">
        <v>0</v>
      </c>
      <c r="CB25" s="17">
        <v>0</v>
      </c>
      <c r="CC25" s="18">
        <v>0</v>
      </c>
      <c r="CD25" s="17">
        <v>0</v>
      </c>
      <c r="CE25" s="18">
        <v>0</v>
      </c>
      <c r="CF25" s="17">
        <v>0</v>
      </c>
      <c r="CG25" s="40">
        <v>0</v>
      </c>
      <c r="CH25" s="46">
        <f t="shared" si="1"/>
        <v>19320</v>
      </c>
      <c r="CI25" s="48">
        <f t="shared" si="1"/>
        <v>916800</v>
      </c>
      <c r="CJ25" s="21"/>
      <c r="CK25" s="24">
        <f t="shared" si="3"/>
        <v>16770</v>
      </c>
      <c r="CL25" s="25">
        <f t="shared" si="0"/>
        <v>199050</v>
      </c>
      <c r="CM25" s="21"/>
      <c r="CN25" s="22">
        <f t="shared" si="2"/>
        <v>2550</v>
      </c>
      <c r="CO25" s="44">
        <f t="shared" si="2"/>
        <v>717750</v>
      </c>
      <c r="CP25" s="26"/>
    </row>
    <row r="26" spans="1:96" x14ac:dyDescent="0.25">
      <c r="A26" s="14">
        <v>37407</v>
      </c>
      <c r="B26" s="17">
        <v>0</v>
      </c>
      <c r="C26" s="18">
        <v>10695</v>
      </c>
      <c r="D26" s="17">
        <v>0</v>
      </c>
      <c r="E26" s="18">
        <v>0</v>
      </c>
      <c r="F26" s="17">
        <v>0</v>
      </c>
      <c r="G26" s="18">
        <v>58590</v>
      </c>
      <c r="H26" s="17">
        <v>0</v>
      </c>
      <c r="I26" s="18">
        <v>0</v>
      </c>
      <c r="J26" s="17">
        <v>0</v>
      </c>
      <c r="K26" s="18">
        <v>37355</v>
      </c>
      <c r="L26" s="17">
        <v>0</v>
      </c>
      <c r="M26" s="18">
        <v>24335</v>
      </c>
      <c r="N26" s="17">
        <v>0</v>
      </c>
      <c r="O26" s="18">
        <v>0</v>
      </c>
      <c r="P26" s="17">
        <v>124</v>
      </c>
      <c r="Q26" s="18">
        <v>137950</v>
      </c>
      <c r="R26" s="17">
        <v>0</v>
      </c>
      <c r="S26" s="18">
        <v>55955</v>
      </c>
      <c r="T26" s="17">
        <v>620</v>
      </c>
      <c r="U26" s="18">
        <v>59675</v>
      </c>
      <c r="V26" s="17">
        <v>465</v>
      </c>
      <c r="W26" s="18">
        <v>55800</v>
      </c>
      <c r="X26" s="17">
        <v>93</v>
      </c>
      <c r="Y26" s="18">
        <v>60295</v>
      </c>
      <c r="Z26" s="17">
        <v>10230</v>
      </c>
      <c r="AA26" s="18">
        <v>0</v>
      </c>
      <c r="AB26" s="17">
        <v>124</v>
      </c>
      <c r="AC26" s="18">
        <v>45570</v>
      </c>
      <c r="AD26" s="17">
        <v>0</v>
      </c>
      <c r="AE26" s="18">
        <v>37200</v>
      </c>
      <c r="AF26" s="17">
        <v>31</v>
      </c>
      <c r="AG26" s="18">
        <v>45570</v>
      </c>
      <c r="AH26" s="17">
        <v>0</v>
      </c>
      <c r="AI26" s="18">
        <v>36890</v>
      </c>
      <c r="AJ26" s="17">
        <v>1085</v>
      </c>
      <c r="AK26" s="18">
        <v>24800</v>
      </c>
      <c r="AL26" s="17">
        <v>0</v>
      </c>
      <c r="AM26" s="18">
        <v>29915</v>
      </c>
      <c r="AN26" s="17">
        <v>465</v>
      </c>
      <c r="AO26" s="18">
        <v>24180</v>
      </c>
      <c r="AP26" s="17">
        <v>2325</v>
      </c>
      <c r="AQ26" s="18">
        <v>11625</v>
      </c>
      <c r="AR26" s="17">
        <v>62</v>
      </c>
      <c r="AS26" s="18">
        <v>18445</v>
      </c>
      <c r="AT26" s="17">
        <v>465</v>
      </c>
      <c r="AU26" s="18">
        <v>14725</v>
      </c>
      <c r="AV26" s="17">
        <v>0</v>
      </c>
      <c r="AW26" s="18">
        <v>17670</v>
      </c>
      <c r="AX26" s="17">
        <v>31</v>
      </c>
      <c r="AY26" s="18">
        <v>15810</v>
      </c>
      <c r="AZ26" s="17">
        <v>0</v>
      </c>
      <c r="BA26" s="18">
        <v>9610</v>
      </c>
      <c r="BB26" s="17">
        <v>0</v>
      </c>
      <c r="BC26" s="18">
        <v>10850</v>
      </c>
      <c r="BD26" s="17">
        <v>0</v>
      </c>
      <c r="BE26" s="18">
        <v>10385</v>
      </c>
      <c r="BF26" s="17">
        <v>62</v>
      </c>
      <c r="BG26" s="18">
        <v>8835</v>
      </c>
      <c r="BH26" s="17">
        <v>0</v>
      </c>
      <c r="BI26" s="18">
        <v>8525</v>
      </c>
      <c r="BJ26" s="17">
        <v>0</v>
      </c>
      <c r="BK26" s="18">
        <v>6200</v>
      </c>
      <c r="BL26" s="17">
        <v>1085</v>
      </c>
      <c r="BM26" s="18">
        <v>930</v>
      </c>
      <c r="BN26" s="17">
        <v>0</v>
      </c>
      <c r="BO26" s="18">
        <v>0</v>
      </c>
      <c r="BP26" s="17">
        <v>31</v>
      </c>
      <c r="BQ26" s="18">
        <v>7285</v>
      </c>
      <c r="BR26" s="17">
        <v>0</v>
      </c>
      <c r="BS26" s="18">
        <v>0</v>
      </c>
      <c r="BT26" s="17">
        <v>930</v>
      </c>
      <c r="BU26" s="18">
        <v>0</v>
      </c>
      <c r="BV26" s="17">
        <v>0</v>
      </c>
      <c r="BW26" s="18">
        <v>0</v>
      </c>
      <c r="BX26" s="17">
        <v>0</v>
      </c>
      <c r="BY26" s="18">
        <v>0</v>
      </c>
      <c r="BZ26" s="17">
        <v>0</v>
      </c>
      <c r="CA26" s="18">
        <v>0</v>
      </c>
      <c r="CB26" s="17">
        <v>0</v>
      </c>
      <c r="CC26" s="18">
        <v>0</v>
      </c>
      <c r="CD26" s="17">
        <v>0</v>
      </c>
      <c r="CE26" s="18">
        <v>0</v>
      </c>
      <c r="CF26" s="17">
        <v>0</v>
      </c>
      <c r="CG26" s="40">
        <v>0</v>
      </c>
      <c r="CH26" s="46">
        <f t="shared" si="1"/>
        <v>18228</v>
      </c>
      <c r="CI26" s="48">
        <f t="shared" si="1"/>
        <v>885670</v>
      </c>
      <c r="CJ26" s="21"/>
      <c r="CK26" s="24">
        <f t="shared" si="3"/>
        <v>15903</v>
      </c>
      <c r="CL26" s="25">
        <f t="shared" si="0"/>
        <v>189565</v>
      </c>
      <c r="CM26" s="21"/>
      <c r="CN26" s="22">
        <f t="shared" si="2"/>
        <v>2325</v>
      </c>
      <c r="CO26" s="44">
        <f t="shared" si="2"/>
        <v>696105</v>
      </c>
    </row>
    <row r="27" spans="1:96" x14ac:dyDescent="0.25">
      <c r="A27" s="14">
        <v>37437</v>
      </c>
      <c r="B27" s="17">
        <v>0</v>
      </c>
      <c r="C27" s="18">
        <v>23550</v>
      </c>
      <c r="D27" s="17">
        <v>0</v>
      </c>
      <c r="E27" s="18">
        <v>0</v>
      </c>
      <c r="F27" s="17">
        <v>0</v>
      </c>
      <c r="G27" s="18">
        <v>41850</v>
      </c>
      <c r="H27" s="17">
        <v>0</v>
      </c>
      <c r="I27" s="18">
        <v>0</v>
      </c>
      <c r="J27" s="17">
        <v>0</v>
      </c>
      <c r="K27" s="18">
        <v>28950</v>
      </c>
      <c r="L27" s="17">
        <v>0</v>
      </c>
      <c r="M27" s="18">
        <v>21300</v>
      </c>
      <c r="N27" s="17">
        <v>0</v>
      </c>
      <c r="O27" s="18">
        <v>9900</v>
      </c>
      <c r="P27" s="17">
        <v>120</v>
      </c>
      <c r="Q27" s="18">
        <v>135900</v>
      </c>
      <c r="R27" s="17">
        <v>0</v>
      </c>
      <c r="S27" s="18">
        <v>55200</v>
      </c>
      <c r="T27" s="17">
        <v>600</v>
      </c>
      <c r="U27" s="18">
        <v>58800</v>
      </c>
      <c r="V27" s="17">
        <v>450</v>
      </c>
      <c r="W27" s="18">
        <v>55200</v>
      </c>
      <c r="X27" s="17">
        <v>90</v>
      </c>
      <c r="Y27" s="18">
        <v>59250</v>
      </c>
      <c r="Z27" s="17">
        <v>9600</v>
      </c>
      <c r="AA27" s="18">
        <v>0</v>
      </c>
      <c r="AB27" s="17">
        <v>120</v>
      </c>
      <c r="AC27" s="18">
        <v>42600</v>
      </c>
      <c r="AD27" s="17">
        <v>0</v>
      </c>
      <c r="AE27" s="18">
        <v>36750</v>
      </c>
      <c r="AF27" s="17">
        <v>30</v>
      </c>
      <c r="AG27" s="18">
        <v>41250</v>
      </c>
      <c r="AH27" s="17">
        <v>0</v>
      </c>
      <c r="AI27" s="18">
        <v>36300</v>
      </c>
      <c r="AJ27" s="17">
        <v>1050</v>
      </c>
      <c r="AK27" s="18">
        <v>24300</v>
      </c>
      <c r="AL27" s="17">
        <v>0</v>
      </c>
      <c r="AM27" s="18">
        <v>28950</v>
      </c>
      <c r="AN27" s="17">
        <v>450</v>
      </c>
      <c r="AO27" s="18">
        <v>23550</v>
      </c>
      <c r="AP27" s="17">
        <v>2250</v>
      </c>
      <c r="AQ27" s="18">
        <v>11250</v>
      </c>
      <c r="AR27" s="17">
        <v>60</v>
      </c>
      <c r="AS27" s="18">
        <v>17700</v>
      </c>
      <c r="AT27" s="17">
        <v>450</v>
      </c>
      <c r="AU27" s="18">
        <v>14400</v>
      </c>
      <c r="AV27" s="17">
        <v>0</v>
      </c>
      <c r="AW27" s="18">
        <v>17250</v>
      </c>
      <c r="AX27" s="17">
        <v>30</v>
      </c>
      <c r="AY27" s="18">
        <v>15450</v>
      </c>
      <c r="AZ27" s="17">
        <v>0</v>
      </c>
      <c r="BA27" s="18">
        <v>9000</v>
      </c>
      <c r="BB27" s="17">
        <v>0</v>
      </c>
      <c r="BC27" s="18">
        <v>10500</v>
      </c>
      <c r="BD27" s="17">
        <v>0</v>
      </c>
      <c r="BE27" s="18">
        <v>10050</v>
      </c>
      <c r="BF27" s="17">
        <v>60</v>
      </c>
      <c r="BG27" s="18">
        <v>8550</v>
      </c>
      <c r="BH27" s="17">
        <v>0</v>
      </c>
      <c r="BI27" s="18">
        <v>8400</v>
      </c>
      <c r="BJ27" s="17">
        <v>0</v>
      </c>
      <c r="BK27" s="18">
        <v>5700</v>
      </c>
      <c r="BL27" s="17">
        <v>1050</v>
      </c>
      <c r="BM27" s="18">
        <v>900</v>
      </c>
      <c r="BN27" s="17">
        <v>0</v>
      </c>
      <c r="BO27" s="18">
        <v>0</v>
      </c>
      <c r="BP27" s="17">
        <v>30</v>
      </c>
      <c r="BQ27" s="18">
        <v>7200</v>
      </c>
      <c r="BR27" s="17">
        <v>0</v>
      </c>
      <c r="BS27" s="18">
        <v>0</v>
      </c>
      <c r="BT27" s="17">
        <v>900</v>
      </c>
      <c r="BU27" s="18">
        <v>0</v>
      </c>
      <c r="BV27" s="17">
        <v>0</v>
      </c>
      <c r="BW27" s="18">
        <v>0</v>
      </c>
      <c r="BX27" s="17">
        <v>0</v>
      </c>
      <c r="BY27" s="18">
        <v>0</v>
      </c>
      <c r="BZ27" s="17">
        <v>0</v>
      </c>
      <c r="CA27" s="18">
        <v>0</v>
      </c>
      <c r="CB27" s="17">
        <v>0</v>
      </c>
      <c r="CC27" s="18">
        <v>0</v>
      </c>
      <c r="CD27" s="17">
        <v>0</v>
      </c>
      <c r="CE27" s="18">
        <v>0</v>
      </c>
      <c r="CF27" s="17">
        <v>0</v>
      </c>
      <c r="CG27" s="40">
        <v>0</v>
      </c>
      <c r="CH27" s="46">
        <f t="shared" si="1"/>
        <v>17340</v>
      </c>
      <c r="CI27" s="48">
        <f t="shared" si="1"/>
        <v>859950</v>
      </c>
      <c r="CJ27" s="21"/>
      <c r="CK27" s="24">
        <f t="shared" si="3"/>
        <v>15090</v>
      </c>
      <c r="CL27" s="25">
        <f t="shared" si="0"/>
        <v>184650</v>
      </c>
      <c r="CM27" s="21"/>
      <c r="CN27" s="22">
        <f t="shared" si="2"/>
        <v>2250</v>
      </c>
      <c r="CO27" s="44">
        <f t="shared" si="2"/>
        <v>675300</v>
      </c>
    </row>
    <row r="28" spans="1:96" x14ac:dyDescent="0.25">
      <c r="A28" s="14">
        <v>37468</v>
      </c>
      <c r="B28" s="17">
        <v>0</v>
      </c>
      <c r="C28" s="18">
        <v>32705</v>
      </c>
      <c r="D28" s="17">
        <v>0</v>
      </c>
      <c r="E28" s="18">
        <v>0</v>
      </c>
      <c r="F28" s="17">
        <v>0</v>
      </c>
      <c r="G28" s="18">
        <v>20460</v>
      </c>
      <c r="H28" s="17">
        <v>0</v>
      </c>
      <c r="I28" s="18">
        <v>0</v>
      </c>
      <c r="J28" s="17">
        <v>0</v>
      </c>
      <c r="K28" s="18">
        <v>16740</v>
      </c>
      <c r="L28" s="17">
        <v>0</v>
      </c>
      <c r="M28" s="18">
        <v>19065</v>
      </c>
      <c r="N28" s="17">
        <v>0</v>
      </c>
      <c r="O28" s="18">
        <v>82150</v>
      </c>
      <c r="P28" s="17">
        <v>93</v>
      </c>
      <c r="Q28" s="18">
        <v>133765</v>
      </c>
      <c r="R28" s="17">
        <v>0</v>
      </c>
      <c r="S28" s="18">
        <v>54560</v>
      </c>
      <c r="T28" s="17">
        <v>620</v>
      </c>
      <c r="U28" s="18">
        <v>57970</v>
      </c>
      <c r="V28" s="17">
        <v>465</v>
      </c>
      <c r="W28" s="18">
        <v>54560</v>
      </c>
      <c r="X28" s="17">
        <v>93</v>
      </c>
      <c r="Y28" s="18">
        <v>58280</v>
      </c>
      <c r="Z28" s="17">
        <v>9145</v>
      </c>
      <c r="AA28" s="18">
        <v>0</v>
      </c>
      <c r="AB28" s="17">
        <v>124</v>
      </c>
      <c r="AC28" s="18">
        <v>39835</v>
      </c>
      <c r="AD28" s="17">
        <v>0</v>
      </c>
      <c r="AE28" s="18">
        <v>36270</v>
      </c>
      <c r="AF28" s="17">
        <v>31</v>
      </c>
      <c r="AG28" s="18">
        <v>47585</v>
      </c>
      <c r="AH28" s="17">
        <v>0</v>
      </c>
      <c r="AI28" s="18">
        <v>35805</v>
      </c>
      <c r="AJ28" s="17">
        <v>1085</v>
      </c>
      <c r="AK28" s="18">
        <v>24025</v>
      </c>
      <c r="AL28" s="17">
        <v>0</v>
      </c>
      <c r="AM28" s="18">
        <v>27900</v>
      </c>
      <c r="AN28" s="17">
        <v>465</v>
      </c>
      <c r="AO28" s="18">
        <v>22785</v>
      </c>
      <c r="AP28" s="17">
        <v>2170</v>
      </c>
      <c r="AQ28" s="18">
        <v>10850</v>
      </c>
      <c r="AR28" s="17">
        <v>62</v>
      </c>
      <c r="AS28" s="18">
        <v>17205</v>
      </c>
      <c r="AT28" s="17">
        <v>465</v>
      </c>
      <c r="AU28" s="18">
        <v>14105</v>
      </c>
      <c r="AV28" s="17">
        <v>0</v>
      </c>
      <c r="AW28" s="18">
        <v>16740</v>
      </c>
      <c r="AX28" s="17">
        <v>31</v>
      </c>
      <c r="AY28" s="18">
        <v>15190</v>
      </c>
      <c r="AZ28" s="17">
        <v>0</v>
      </c>
      <c r="BA28" s="18">
        <v>8525</v>
      </c>
      <c r="BB28" s="17">
        <v>0</v>
      </c>
      <c r="BC28" s="18">
        <v>10230</v>
      </c>
      <c r="BD28" s="17">
        <v>0</v>
      </c>
      <c r="BE28" s="18">
        <v>9765</v>
      </c>
      <c r="BF28" s="17">
        <v>62</v>
      </c>
      <c r="BG28" s="18">
        <v>8215</v>
      </c>
      <c r="BH28" s="17">
        <v>0</v>
      </c>
      <c r="BI28" s="18">
        <v>8370</v>
      </c>
      <c r="BJ28" s="17">
        <v>0</v>
      </c>
      <c r="BK28" s="18">
        <v>5425</v>
      </c>
      <c r="BL28" s="17">
        <v>1085</v>
      </c>
      <c r="BM28" s="18">
        <v>775</v>
      </c>
      <c r="BN28" s="17">
        <v>0</v>
      </c>
      <c r="BO28" s="18">
        <v>0</v>
      </c>
      <c r="BP28" s="17">
        <v>31</v>
      </c>
      <c r="BQ28" s="18">
        <v>6975</v>
      </c>
      <c r="BR28" s="17">
        <v>0</v>
      </c>
      <c r="BS28" s="18">
        <v>0</v>
      </c>
      <c r="BT28" s="17">
        <v>930</v>
      </c>
      <c r="BU28" s="18">
        <v>0</v>
      </c>
      <c r="BV28" s="17">
        <v>0</v>
      </c>
      <c r="BW28" s="18">
        <v>0</v>
      </c>
      <c r="BX28" s="17">
        <v>0</v>
      </c>
      <c r="BY28" s="18">
        <v>0</v>
      </c>
      <c r="BZ28" s="17">
        <v>0</v>
      </c>
      <c r="CA28" s="18">
        <v>0</v>
      </c>
      <c r="CB28" s="17">
        <v>0</v>
      </c>
      <c r="CC28" s="18">
        <v>0</v>
      </c>
      <c r="CD28" s="17">
        <v>0</v>
      </c>
      <c r="CE28" s="18">
        <v>0</v>
      </c>
      <c r="CF28" s="17">
        <v>0</v>
      </c>
      <c r="CG28" s="40">
        <v>0</v>
      </c>
      <c r="CH28" s="46">
        <f t="shared" si="1"/>
        <v>16957</v>
      </c>
      <c r="CI28" s="48">
        <f t="shared" si="1"/>
        <v>896830</v>
      </c>
      <c r="CJ28" s="21"/>
      <c r="CK28" s="24">
        <f t="shared" si="3"/>
        <v>14787</v>
      </c>
      <c r="CL28" s="25">
        <f t="shared" si="0"/>
        <v>230175</v>
      </c>
      <c r="CM28" s="21"/>
      <c r="CN28" s="22">
        <f t="shared" si="2"/>
        <v>2170</v>
      </c>
      <c r="CO28" s="44">
        <f t="shared" si="2"/>
        <v>666655</v>
      </c>
    </row>
    <row r="29" spans="1:96" x14ac:dyDescent="0.25">
      <c r="A29" s="14">
        <v>37499</v>
      </c>
      <c r="B29" s="17">
        <v>0</v>
      </c>
      <c r="C29" s="18">
        <v>29760</v>
      </c>
      <c r="D29" s="17">
        <v>0</v>
      </c>
      <c r="E29" s="18">
        <v>0</v>
      </c>
      <c r="F29" s="17">
        <v>0</v>
      </c>
      <c r="G29" s="18">
        <v>0</v>
      </c>
      <c r="H29" s="17">
        <v>0</v>
      </c>
      <c r="I29" s="18">
        <v>0</v>
      </c>
      <c r="J29" s="17">
        <v>0</v>
      </c>
      <c r="K29" s="18">
        <v>0</v>
      </c>
      <c r="L29" s="17">
        <v>0</v>
      </c>
      <c r="M29" s="18">
        <v>16740</v>
      </c>
      <c r="N29" s="17">
        <v>0</v>
      </c>
      <c r="O29" s="18">
        <v>81375</v>
      </c>
      <c r="P29" s="17">
        <v>93</v>
      </c>
      <c r="Q29" s="18">
        <v>131750</v>
      </c>
      <c r="R29" s="17">
        <v>0</v>
      </c>
      <c r="S29" s="18">
        <v>53940</v>
      </c>
      <c r="T29" s="17">
        <v>620</v>
      </c>
      <c r="U29" s="18">
        <v>57195</v>
      </c>
      <c r="V29" s="17">
        <v>465</v>
      </c>
      <c r="W29" s="18">
        <v>53785</v>
      </c>
      <c r="X29" s="17">
        <v>93</v>
      </c>
      <c r="Y29" s="18">
        <v>57350</v>
      </c>
      <c r="Z29" s="17">
        <v>8525</v>
      </c>
      <c r="AA29" s="18">
        <v>0</v>
      </c>
      <c r="AB29" s="17">
        <v>124</v>
      </c>
      <c r="AC29" s="18">
        <v>37200</v>
      </c>
      <c r="AD29" s="17">
        <v>0</v>
      </c>
      <c r="AE29" s="18">
        <v>35805</v>
      </c>
      <c r="AF29" s="17">
        <v>31</v>
      </c>
      <c r="AG29" s="18">
        <v>43400</v>
      </c>
      <c r="AH29" s="17">
        <v>0</v>
      </c>
      <c r="AI29" s="18">
        <v>35340</v>
      </c>
      <c r="AJ29" s="17">
        <v>1085</v>
      </c>
      <c r="AK29" s="18">
        <v>23715</v>
      </c>
      <c r="AL29" s="17">
        <v>0</v>
      </c>
      <c r="AM29" s="18">
        <v>26970</v>
      </c>
      <c r="AN29" s="17">
        <v>465</v>
      </c>
      <c r="AO29" s="18">
        <v>22010</v>
      </c>
      <c r="AP29" s="17">
        <v>2015</v>
      </c>
      <c r="AQ29" s="18">
        <v>10540</v>
      </c>
      <c r="AR29" s="17">
        <v>62</v>
      </c>
      <c r="AS29" s="18">
        <v>16585</v>
      </c>
      <c r="AT29" s="17">
        <v>465</v>
      </c>
      <c r="AU29" s="18">
        <v>13795</v>
      </c>
      <c r="AV29" s="17">
        <v>0</v>
      </c>
      <c r="AW29" s="18">
        <v>16275</v>
      </c>
      <c r="AX29" s="17">
        <v>31</v>
      </c>
      <c r="AY29" s="18">
        <v>14880</v>
      </c>
      <c r="AZ29" s="17">
        <v>0</v>
      </c>
      <c r="BA29" s="18">
        <v>7905</v>
      </c>
      <c r="BB29" s="17">
        <v>0</v>
      </c>
      <c r="BC29" s="18">
        <v>10075</v>
      </c>
      <c r="BD29" s="17">
        <v>0</v>
      </c>
      <c r="BE29" s="18">
        <v>9300</v>
      </c>
      <c r="BF29" s="17">
        <v>62</v>
      </c>
      <c r="BG29" s="18">
        <v>7905</v>
      </c>
      <c r="BH29" s="17">
        <v>0</v>
      </c>
      <c r="BI29" s="18">
        <v>8215</v>
      </c>
      <c r="BJ29" s="17">
        <v>0</v>
      </c>
      <c r="BK29" s="18">
        <v>4960</v>
      </c>
      <c r="BL29" s="17">
        <v>1085</v>
      </c>
      <c r="BM29" s="18">
        <v>775</v>
      </c>
      <c r="BN29" s="17">
        <v>0</v>
      </c>
      <c r="BO29" s="18">
        <v>0</v>
      </c>
      <c r="BP29" s="17">
        <v>31</v>
      </c>
      <c r="BQ29" s="18">
        <v>6975</v>
      </c>
      <c r="BR29" s="17">
        <v>0</v>
      </c>
      <c r="BS29" s="18">
        <v>0</v>
      </c>
      <c r="BT29" s="17">
        <v>930</v>
      </c>
      <c r="BU29" s="18">
        <v>0</v>
      </c>
      <c r="BV29" s="17">
        <v>0</v>
      </c>
      <c r="BW29" s="18">
        <v>0</v>
      </c>
      <c r="BX29" s="17">
        <v>0</v>
      </c>
      <c r="BY29" s="18">
        <v>0</v>
      </c>
      <c r="BZ29" s="17">
        <v>0</v>
      </c>
      <c r="CA29" s="18">
        <v>0</v>
      </c>
      <c r="CB29" s="17">
        <v>0</v>
      </c>
      <c r="CC29" s="18">
        <v>0</v>
      </c>
      <c r="CD29" s="17">
        <v>0</v>
      </c>
      <c r="CE29" s="18">
        <v>0</v>
      </c>
      <c r="CF29" s="17">
        <v>0</v>
      </c>
      <c r="CG29" s="40">
        <v>0</v>
      </c>
      <c r="CH29" s="46">
        <f t="shared" si="1"/>
        <v>16182</v>
      </c>
      <c r="CI29" s="48">
        <f t="shared" si="1"/>
        <v>834520</v>
      </c>
      <c r="CJ29" s="21"/>
      <c r="CK29" s="24">
        <f t="shared" si="3"/>
        <v>14167</v>
      </c>
      <c r="CL29" s="25">
        <f t="shared" si="0"/>
        <v>186775</v>
      </c>
      <c r="CM29" s="21"/>
      <c r="CN29" s="22">
        <f t="shared" si="2"/>
        <v>2015</v>
      </c>
      <c r="CO29" s="44">
        <f t="shared" si="2"/>
        <v>647745</v>
      </c>
    </row>
    <row r="30" spans="1:96" x14ac:dyDescent="0.25">
      <c r="A30" s="14">
        <v>37529</v>
      </c>
      <c r="B30" s="17">
        <v>0</v>
      </c>
      <c r="C30" s="18">
        <v>22050</v>
      </c>
      <c r="D30" s="17">
        <v>0</v>
      </c>
      <c r="E30" s="18">
        <v>0</v>
      </c>
      <c r="F30" s="17">
        <v>0</v>
      </c>
      <c r="G30" s="18">
        <v>0</v>
      </c>
      <c r="H30" s="17">
        <v>0</v>
      </c>
      <c r="I30" s="18">
        <v>0</v>
      </c>
      <c r="J30" s="17">
        <v>0</v>
      </c>
      <c r="K30" s="18">
        <v>0</v>
      </c>
      <c r="L30" s="17">
        <v>0</v>
      </c>
      <c r="M30" s="18">
        <v>28950</v>
      </c>
      <c r="N30" s="17">
        <v>0</v>
      </c>
      <c r="O30" s="18">
        <v>80700</v>
      </c>
      <c r="P30" s="17">
        <v>90</v>
      </c>
      <c r="Q30" s="18">
        <v>129900</v>
      </c>
      <c r="R30" s="17">
        <v>0</v>
      </c>
      <c r="S30" s="18">
        <v>53250</v>
      </c>
      <c r="T30" s="17">
        <v>600</v>
      </c>
      <c r="U30" s="18">
        <v>56250</v>
      </c>
      <c r="V30" s="17">
        <v>450</v>
      </c>
      <c r="W30" s="18">
        <v>53100</v>
      </c>
      <c r="X30" s="17">
        <v>90</v>
      </c>
      <c r="Y30" s="18">
        <v>56400</v>
      </c>
      <c r="Z30" s="17">
        <v>8100</v>
      </c>
      <c r="AA30" s="18">
        <v>0</v>
      </c>
      <c r="AB30" s="17">
        <v>90</v>
      </c>
      <c r="AC30" s="18">
        <v>34800</v>
      </c>
      <c r="AD30" s="17">
        <v>0</v>
      </c>
      <c r="AE30" s="18">
        <v>35400</v>
      </c>
      <c r="AF30" s="17">
        <v>30</v>
      </c>
      <c r="AG30" s="18">
        <v>39150</v>
      </c>
      <c r="AH30" s="17">
        <v>0</v>
      </c>
      <c r="AI30" s="18">
        <v>34950</v>
      </c>
      <c r="AJ30" s="17">
        <v>1050</v>
      </c>
      <c r="AK30" s="18">
        <v>23250</v>
      </c>
      <c r="AL30" s="17">
        <v>0</v>
      </c>
      <c r="AM30" s="18">
        <v>25950</v>
      </c>
      <c r="AN30" s="17">
        <v>450</v>
      </c>
      <c r="AO30" s="18">
        <v>21450</v>
      </c>
      <c r="AP30" s="17">
        <v>1950</v>
      </c>
      <c r="AQ30" s="18">
        <v>10200</v>
      </c>
      <c r="AR30" s="17">
        <v>60</v>
      </c>
      <c r="AS30" s="18">
        <v>15900</v>
      </c>
      <c r="AT30" s="17">
        <v>450</v>
      </c>
      <c r="AU30" s="18">
        <v>13500</v>
      </c>
      <c r="AV30" s="17">
        <v>0</v>
      </c>
      <c r="AW30" s="18">
        <v>15750</v>
      </c>
      <c r="AX30" s="17">
        <v>30</v>
      </c>
      <c r="AY30" s="18">
        <v>14550</v>
      </c>
      <c r="AZ30" s="17">
        <v>0</v>
      </c>
      <c r="BA30" s="18">
        <v>7500</v>
      </c>
      <c r="BB30" s="17">
        <v>0</v>
      </c>
      <c r="BC30" s="18">
        <v>9750</v>
      </c>
      <c r="BD30" s="17">
        <v>0</v>
      </c>
      <c r="BE30" s="18">
        <v>9000</v>
      </c>
      <c r="BF30" s="17">
        <v>60</v>
      </c>
      <c r="BG30" s="18">
        <v>7650</v>
      </c>
      <c r="BH30" s="17">
        <v>0</v>
      </c>
      <c r="BI30" s="18">
        <v>8100</v>
      </c>
      <c r="BJ30" s="17">
        <v>0</v>
      </c>
      <c r="BK30" s="18">
        <v>4650</v>
      </c>
      <c r="BL30" s="17">
        <v>1050</v>
      </c>
      <c r="BM30" s="18">
        <v>600</v>
      </c>
      <c r="BN30" s="17">
        <v>0</v>
      </c>
      <c r="BO30" s="18">
        <v>0</v>
      </c>
      <c r="BP30" s="17">
        <v>30</v>
      </c>
      <c r="BQ30" s="18">
        <v>6900</v>
      </c>
      <c r="BR30" s="17">
        <v>0</v>
      </c>
      <c r="BS30" s="18">
        <v>0</v>
      </c>
      <c r="BT30" s="17">
        <v>900</v>
      </c>
      <c r="BU30" s="18">
        <v>0</v>
      </c>
      <c r="BV30" s="17">
        <v>0</v>
      </c>
      <c r="BW30" s="18">
        <v>0</v>
      </c>
      <c r="BX30" s="17">
        <v>0</v>
      </c>
      <c r="BY30" s="18">
        <v>0</v>
      </c>
      <c r="BZ30" s="17">
        <v>0</v>
      </c>
      <c r="CA30" s="18">
        <v>0</v>
      </c>
      <c r="CB30" s="17">
        <v>0</v>
      </c>
      <c r="CC30" s="18">
        <v>0</v>
      </c>
      <c r="CD30" s="17">
        <v>0</v>
      </c>
      <c r="CE30" s="18">
        <v>0</v>
      </c>
      <c r="CF30" s="17">
        <v>0</v>
      </c>
      <c r="CG30" s="40">
        <v>0</v>
      </c>
      <c r="CH30" s="46">
        <f t="shared" si="1"/>
        <v>15480</v>
      </c>
      <c r="CI30" s="48">
        <f t="shared" si="1"/>
        <v>819600</v>
      </c>
      <c r="CJ30" s="21"/>
      <c r="CK30" s="24">
        <f t="shared" si="3"/>
        <v>13530</v>
      </c>
      <c r="CL30" s="25">
        <f t="shared" si="0"/>
        <v>176250</v>
      </c>
      <c r="CM30" s="21"/>
      <c r="CN30" s="22">
        <f t="shared" si="2"/>
        <v>1950</v>
      </c>
      <c r="CO30" s="44">
        <f t="shared" si="2"/>
        <v>643350</v>
      </c>
    </row>
    <row r="31" spans="1:96" x14ac:dyDescent="0.25">
      <c r="A31" s="14">
        <v>37560</v>
      </c>
      <c r="B31" s="17">
        <v>0</v>
      </c>
      <c r="C31" s="18">
        <v>15965</v>
      </c>
      <c r="D31" s="17">
        <v>0</v>
      </c>
      <c r="E31" s="18">
        <v>0</v>
      </c>
      <c r="F31" s="17">
        <v>0</v>
      </c>
      <c r="G31" s="18">
        <v>0</v>
      </c>
      <c r="H31" s="17">
        <v>0</v>
      </c>
      <c r="I31" s="18">
        <v>0</v>
      </c>
      <c r="J31" s="17">
        <v>0</v>
      </c>
      <c r="K31" s="18">
        <v>0</v>
      </c>
      <c r="L31" s="17">
        <v>0</v>
      </c>
      <c r="M31" s="18">
        <v>51770</v>
      </c>
      <c r="N31" s="17">
        <v>0</v>
      </c>
      <c r="O31" s="18">
        <v>79825</v>
      </c>
      <c r="P31" s="17">
        <v>93</v>
      </c>
      <c r="Q31" s="18">
        <v>127875</v>
      </c>
      <c r="R31" s="17">
        <v>0</v>
      </c>
      <c r="S31" s="18">
        <v>52545</v>
      </c>
      <c r="T31" s="17">
        <v>620</v>
      </c>
      <c r="U31" s="18">
        <v>55490</v>
      </c>
      <c r="V31" s="17">
        <v>465</v>
      </c>
      <c r="W31" s="18">
        <v>52545</v>
      </c>
      <c r="X31" s="17">
        <v>93</v>
      </c>
      <c r="Y31" s="18">
        <v>55490</v>
      </c>
      <c r="Z31" s="17">
        <v>7595</v>
      </c>
      <c r="AA31" s="18">
        <v>0</v>
      </c>
      <c r="AB31" s="17">
        <v>93</v>
      </c>
      <c r="AC31" s="18">
        <v>32550</v>
      </c>
      <c r="AD31" s="17">
        <v>0</v>
      </c>
      <c r="AE31" s="18">
        <v>34875</v>
      </c>
      <c r="AF31" s="17">
        <v>31</v>
      </c>
      <c r="AG31" s="18">
        <v>34875</v>
      </c>
      <c r="AH31" s="17">
        <v>0</v>
      </c>
      <c r="AI31" s="18">
        <v>34410</v>
      </c>
      <c r="AJ31" s="17">
        <v>1085</v>
      </c>
      <c r="AK31" s="18">
        <v>22940</v>
      </c>
      <c r="AL31" s="17">
        <v>0</v>
      </c>
      <c r="AM31" s="18">
        <v>25110</v>
      </c>
      <c r="AN31" s="17">
        <v>465</v>
      </c>
      <c r="AO31" s="18">
        <v>20770</v>
      </c>
      <c r="AP31" s="17">
        <v>1860</v>
      </c>
      <c r="AQ31" s="18">
        <v>9920</v>
      </c>
      <c r="AR31" s="17">
        <v>62</v>
      </c>
      <c r="AS31" s="18">
        <v>15345</v>
      </c>
      <c r="AT31" s="17">
        <v>310</v>
      </c>
      <c r="AU31" s="18">
        <v>13175</v>
      </c>
      <c r="AV31" s="17">
        <v>0</v>
      </c>
      <c r="AW31" s="18">
        <v>15345</v>
      </c>
      <c r="AX31" s="17">
        <v>31</v>
      </c>
      <c r="AY31" s="18">
        <v>14260</v>
      </c>
      <c r="AZ31" s="17">
        <v>0</v>
      </c>
      <c r="BA31" s="18">
        <v>6975</v>
      </c>
      <c r="BB31" s="17">
        <v>0</v>
      </c>
      <c r="BC31" s="18">
        <v>9455</v>
      </c>
      <c r="BD31" s="17">
        <v>0</v>
      </c>
      <c r="BE31" s="18">
        <v>8680</v>
      </c>
      <c r="BF31" s="17">
        <v>31</v>
      </c>
      <c r="BG31" s="18">
        <v>7440</v>
      </c>
      <c r="BH31" s="17">
        <v>0</v>
      </c>
      <c r="BI31" s="18">
        <v>7905</v>
      </c>
      <c r="BJ31" s="17">
        <v>0</v>
      </c>
      <c r="BK31" s="18">
        <v>4340</v>
      </c>
      <c r="BL31" s="17">
        <v>930</v>
      </c>
      <c r="BM31" s="18">
        <v>620</v>
      </c>
      <c r="BN31" s="17">
        <v>0</v>
      </c>
      <c r="BO31" s="18">
        <v>0</v>
      </c>
      <c r="BP31" s="17">
        <v>31</v>
      </c>
      <c r="BQ31" s="18">
        <v>6820</v>
      </c>
      <c r="BR31" s="17">
        <v>0</v>
      </c>
      <c r="BS31" s="18">
        <v>0</v>
      </c>
      <c r="BT31" s="17">
        <v>930</v>
      </c>
      <c r="BU31" s="18">
        <v>0</v>
      </c>
      <c r="BV31" s="17">
        <v>0</v>
      </c>
      <c r="BW31" s="18">
        <v>0</v>
      </c>
      <c r="BX31" s="17">
        <v>0</v>
      </c>
      <c r="BY31" s="18">
        <v>0</v>
      </c>
      <c r="BZ31" s="17">
        <v>0</v>
      </c>
      <c r="CA31" s="18">
        <v>0</v>
      </c>
      <c r="CB31" s="17">
        <v>0</v>
      </c>
      <c r="CC31" s="18">
        <v>0</v>
      </c>
      <c r="CD31" s="17">
        <v>0</v>
      </c>
      <c r="CE31" s="18">
        <v>0</v>
      </c>
      <c r="CF31" s="17">
        <v>0</v>
      </c>
      <c r="CG31" s="40">
        <v>0</v>
      </c>
      <c r="CH31" s="46">
        <f t="shared" si="1"/>
        <v>14725</v>
      </c>
      <c r="CI31" s="48">
        <f t="shared" si="1"/>
        <v>817315</v>
      </c>
      <c r="CJ31" s="21"/>
      <c r="CK31" s="24">
        <f t="shared" si="3"/>
        <v>12865</v>
      </c>
      <c r="CL31" s="25">
        <f t="shared" si="0"/>
        <v>167090</v>
      </c>
      <c r="CM31" s="21"/>
      <c r="CN31" s="22">
        <f t="shared" si="2"/>
        <v>1860</v>
      </c>
      <c r="CO31" s="44">
        <f t="shared" si="2"/>
        <v>650225</v>
      </c>
    </row>
    <row r="32" spans="1:96" x14ac:dyDescent="0.25">
      <c r="A32" s="14">
        <v>37590</v>
      </c>
      <c r="B32" s="17">
        <v>0</v>
      </c>
      <c r="C32" s="18">
        <v>11400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51750</v>
      </c>
      <c r="N32" s="17">
        <v>0</v>
      </c>
      <c r="O32" s="18">
        <v>79050</v>
      </c>
      <c r="P32" s="17">
        <v>90</v>
      </c>
      <c r="Q32" s="18">
        <v>126000</v>
      </c>
      <c r="R32" s="17">
        <v>0</v>
      </c>
      <c r="S32" s="18">
        <v>52050</v>
      </c>
      <c r="T32" s="17">
        <v>600</v>
      </c>
      <c r="U32" s="18">
        <v>54600</v>
      </c>
      <c r="V32" s="17">
        <v>450</v>
      </c>
      <c r="W32" s="18">
        <v>51750</v>
      </c>
      <c r="X32" s="17">
        <v>90</v>
      </c>
      <c r="Y32" s="18">
        <v>54600</v>
      </c>
      <c r="Z32" s="17">
        <v>7200</v>
      </c>
      <c r="AA32" s="18">
        <v>0</v>
      </c>
      <c r="AB32" s="17">
        <v>90</v>
      </c>
      <c r="AC32" s="18">
        <v>30300</v>
      </c>
      <c r="AD32" s="17">
        <v>0</v>
      </c>
      <c r="AE32" s="18">
        <v>34500</v>
      </c>
      <c r="AF32" s="17">
        <v>30</v>
      </c>
      <c r="AG32" s="18">
        <v>30750</v>
      </c>
      <c r="AH32" s="17">
        <v>0</v>
      </c>
      <c r="AI32" s="18">
        <v>33900</v>
      </c>
      <c r="AJ32" s="17">
        <v>1050</v>
      </c>
      <c r="AK32" s="18">
        <v>22650</v>
      </c>
      <c r="AL32" s="17">
        <v>0</v>
      </c>
      <c r="AM32" s="18">
        <v>24150</v>
      </c>
      <c r="AN32" s="17">
        <v>450</v>
      </c>
      <c r="AO32" s="18">
        <v>20100</v>
      </c>
      <c r="AP32" s="17">
        <v>1650</v>
      </c>
      <c r="AQ32" s="18">
        <v>9600</v>
      </c>
      <c r="AR32" s="17">
        <v>60</v>
      </c>
      <c r="AS32" s="18">
        <v>14850</v>
      </c>
      <c r="AT32" s="17">
        <v>300</v>
      </c>
      <c r="AU32" s="18">
        <v>12900</v>
      </c>
      <c r="AV32" s="17">
        <v>0</v>
      </c>
      <c r="AW32" s="18">
        <v>14850</v>
      </c>
      <c r="AX32" s="17">
        <v>30</v>
      </c>
      <c r="AY32" s="18">
        <v>13950</v>
      </c>
      <c r="AZ32" s="17">
        <v>0</v>
      </c>
      <c r="BA32" s="18">
        <v>6600</v>
      </c>
      <c r="BB32" s="17">
        <v>0</v>
      </c>
      <c r="BC32" s="18">
        <v>9300</v>
      </c>
      <c r="BD32" s="17">
        <v>0</v>
      </c>
      <c r="BE32" s="18">
        <v>8400</v>
      </c>
      <c r="BF32" s="17">
        <v>30</v>
      </c>
      <c r="BG32" s="18">
        <v>7050</v>
      </c>
      <c r="BH32" s="17">
        <v>0</v>
      </c>
      <c r="BI32" s="18">
        <v>7800</v>
      </c>
      <c r="BJ32" s="17">
        <v>0</v>
      </c>
      <c r="BK32" s="18">
        <v>4050</v>
      </c>
      <c r="BL32" s="17">
        <v>900</v>
      </c>
      <c r="BM32" s="18">
        <v>600</v>
      </c>
      <c r="BN32" s="17">
        <v>0</v>
      </c>
      <c r="BO32" s="18">
        <v>0</v>
      </c>
      <c r="BP32" s="17">
        <v>30</v>
      </c>
      <c r="BQ32" s="18">
        <v>6600</v>
      </c>
      <c r="BR32" s="17">
        <v>0</v>
      </c>
      <c r="BS32" s="18">
        <v>0</v>
      </c>
      <c r="BT32" s="17">
        <v>900</v>
      </c>
      <c r="BU32" s="18">
        <v>0</v>
      </c>
      <c r="BV32" s="17">
        <v>0</v>
      </c>
      <c r="BW32" s="18">
        <v>0</v>
      </c>
      <c r="BX32" s="17">
        <v>0</v>
      </c>
      <c r="BY32" s="18">
        <v>0</v>
      </c>
      <c r="BZ32" s="17">
        <v>0</v>
      </c>
      <c r="CA32" s="18">
        <v>0</v>
      </c>
      <c r="CB32" s="17">
        <v>0</v>
      </c>
      <c r="CC32" s="18">
        <v>0</v>
      </c>
      <c r="CD32" s="17">
        <v>0</v>
      </c>
      <c r="CE32" s="18">
        <v>0</v>
      </c>
      <c r="CF32" s="17">
        <v>0</v>
      </c>
      <c r="CG32" s="40">
        <v>0</v>
      </c>
      <c r="CH32" s="46">
        <f t="shared" si="1"/>
        <v>13950</v>
      </c>
      <c r="CI32" s="48">
        <f t="shared" si="1"/>
        <v>794100</v>
      </c>
      <c r="CJ32" s="21"/>
      <c r="CK32" s="24">
        <f t="shared" si="3"/>
        <v>12300</v>
      </c>
      <c r="CL32" s="25">
        <f t="shared" si="0"/>
        <v>159750</v>
      </c>
      <c r="CM32" s="21"/>
      <c r="CN32" s="22">
        <f t="shared" si="2"/>
        <v>1650</v>
      </c>
      <c r="CO32" s="44">
        <f t="shared" si="2"/>
        <v>634350</v>
      </c>
    </row>
    <row r="33" spans="1:93" x14ac:dyDescent="0.25">
      <c r="A33" s="14">
        <v>37621</v>
      </c>
      <c r="B33" s="17">
        <v>0</v>
      </c>
      <c r="C33" s="18">
        <v>12245</v>
      </c>
      <c r="D33" s="17">
        <v>0</v>
      </c>
      <c r="E33" s="18">
        <v>0</v>
      </c>
      <c r="F33" s="17">
        <v>0</v>
      </c>
      <c r="G33" s="18">
        <v>0</v>
      </c>
      <c r="H33" s="17">
        <v>0</v>
      </c>
      <c r="I33" s="18">
        <v>0</v>
      </c>
      <c r="J33" s="17">
        <v>0</v>
      </c>
      <c r="K33" s="18">
        <v>0</v>
      </c>
      <c r="L33" s="17">
        <v>0</v>
      </c>
      <c r="M33" s="18">
        <v>51770</v>
      </c>
      <c r="N33" s="17">
        <v>0</v>
      </c>
      <c r="O33" s="18">
        <v>78430</v>
      </c>
      <c r="P33" s="17">
        <v>93</v>
      </c>
      <c r="Q33" s="18">
        <v>124000</v>
      </c>
      <c r="R33" s="17">
        <v>0</v>
      </c>
      <c r="S33" s="18">
        <v>51305</v>
      </c>
      <c r="T33" s="17">
        <v>620</v>
      </c>
      <c r="U33" s="18">
        <v>53785</v>
      </c>
      <c r="V33" s="17">
        <v>465</v>
      </c>
      <c r="W33" s="18">
        <v>51150</v>
      </c>
      <c r="X33" s="17">
        <v>93</v>
      </c>
      <c r="Y33" s="18">
        <v>53630</v>
      </c>
      <c r="Z33" s="17">
        <v>6820</v>
      </c>
      <c r="AA33" s="18">
        <v>0</v>
      </c>
      <c r="AB33" s="17">
        <v>93</v>
      </c>
      <c r="AC33" s="18">
        <v>28365</v>
      </c>
      <c r="AD33" s="17">
        <v>0</v>
      </c>
      <c r="AE33" s="18">
        <v>33945</v>
      </c>
      <c r="AF33" s="17">
        <v>31</v>
      </c>
      <c r="AG33" s="18">
        <v>26505</v>
      </c>
      <c r="AH33" s="17">
        <v>0</v>
      </c>
      <c r="AI33" s="18">
        <v>33480</v>
      </c>
      <c r="AJ33" s="17">
        <v>930</v>
      </c>
      <c r="AK33" s="18">
        <v>22320</v>
      </c>
      <c r="AL33" s="17">
        <v>0</v>
      </c>
      <c r="AM33" s="18">
        <v>23405</v>
      </c>
      <c r="AN33" s="17">
        <v>465</v>
      </c>
      <c r="AO33" s="18">
        <v>19530</v>
      </c>
      <c r="AP33" s="17">
        <v>1550</v>
      </c>
      <c r="AQ33" s="18">
        <v>9300</v>
      </c>
      <c r="AR33" s="17">
        <v>62</v>
      </c>
      <c r="AS33" s="18">
        <v>14260</v>
      </c>
      <c r="AT33" s="17">
        <v>310</v>
      </c>
      <c r="AU33" s="18">
        <v>12555</v>
      </c>
      <c r="AV33" s="17">
        <v>0</v>
      </c>
      <c r="AW33" s="18">
        <v>14415</v>
      </c>
      <c r="AX33" s="17">
        <v>31</v>
      </c>
      <c r="AY33" s="18">
        <v>13795</v>
      </c>
      <c r="AZ33" s="17">
        <v>0</v>
      </c>
      <c r="BA33" s="18">
        <v>6200</v>
      </c>
      <c r="BB33" s="17">
        <v>0</v>
      </c>
      <c r="BC33" s="18">
        <v>8990</v>
      </c>
      <c r="BD33" s="17">
        <v>0</v>
      </c>
      <c r="BE33" s="18">
        <v>8215</v>
      </c>
      <c r="BF33" s="17">
        <v>31</v>
      </c>
      <c r="BG33" s="18">
        <v>6820</v>
      </c>
      <c r="BH33" s="17">
        <v>0</v>
      </c>
      <c r="BI33" s="18">
        <v>7750</v>
      </c>
      <c r="BJ33" s="17">
        <v>0</v>
      </c>
      <c r="BK33" s="18">
        <v>3875</v>
      </c>
      <c r="BL33" s="17">
        <v>930</v>
      </c>
      <c r="BM33" s="18">
        <v>465</v>
      </c>
      <c r="BN33" s="17">
        <v>0</v>
      </c>
      <c r="BO33" s="18">
        <v>0</v>
      </c>
      <c r="BP33" s="17">
        <v>31</v>
      </c>
      <c r="BQ33" s="18">
        <v>6510</v>
      </c>
      <c r="BR33" s="17">
        <v>0</v>
      </c>
      <c r="BS33" s="18">
        <v>0</v>
      </c>
      <c r="BT33" s="17">
        <v>775</v>
      </c>
      <c r="BU33" s="18">
        <v>0</v>
      </c>
      <c r="BV33" s="17">
        <v>0</v>
      </c>
      <c r="BW33" s="18">
        <v>0</v>
      </c>
      <c r="BX33" s="17">
        <v>0</v>
      </c>
      <c r="BY33" s="18">
        <v>0</v>
      </c>
      <c r="BZ33" s="17">
        <v>0</v>
      </c>
      <c r="CA33" s="18">
        <v>0</v>
      </c>
      <c r="CB33" s="17">
        <v>0</v>
      </c>
      <c r="CC33" s="18">
        <v>0</v>
      </c>
      <c r="CD33" s="17">
        <v>0</v>
      </c>
      <c r="CE33" s="18">
        <v>0</v>
      </c>
      <c r="CF33" s="17">
        <v>0</v>
      </c>
      <c r="CG33" s="40">
        <v>0</v>
      </c>
      <c r="CH33" s="46">
        <f t="shared" si="1"/>
        <v>13330</v>
      </c>
      <c r="CI33" s="48">
        <f t="shared" si="1"/>
        <v>777015</v>
      </c>
      <c r="CJ33" s="21"/>
      <c r="CK33" s="24">
        <f t="shared" si="3"/>
        <v>11780</v>
      </c>
      <c r="CL33" s="25">
        <f t="shared" si="0"/>
        <v>158100</v>
      </c>
      <c r="CM33" s="21"/>
      <c r="CN33" s="22">
        <f t="shared" si="2"/>
        <v>1550</v>
      </c>
      <c r="CO33" s="44">
        <f t="shared" si="2"/>
        <v>618915</v>
      </c>
    </row>
    <row r="34" spans="1:93" x14ac:dyDescent="0.25">
      <c r="A34" s="14">
        <v>37652</v>
      </c>
      <c r="B34" s="17">
        <v>0</v>
      </c>
      <c r="C34" s="18">
        <v>27435</v>
      </c>
      <c r="D34" s="17">
        <v>0</v>
      </c>
      <c r="E34" s="18">
        <v>0</v>
      </c>
      <c r="F34" s="17">
        <v>0</v>
      </c>
      <c r="G34" s="18">
        <v>0</v>
      </c>
      <c r="H34" s="17">
        <v>0</v>
      </c>
      <c r="I34" s="18">
        <v>0</v>
      </c>
      <c r="J34" s="17">
        <v>0</v>
      </c>
      <c r="K34" s="18">
        <v>0</v>
      </c>
      <c r="L34" s="17">
        <v>0</v>
      </c>
      <c r="M34" s="18">
        <v>51770</v>
      </c>
      <c r="N34" s="17">
        <v>0</v>
      </c>
      <c r="O34" s="18">
        <v>78430</v>
      </c>
      <c r="P34" s="17">
        <v>93</v>
      </c>
      <c r="Q34" s="18">
        <v>122140</v>
      </c>
      <c r="R34" s="17">
        <v>0</v>
      </c>
      <c r="S34" s="18">
        <v>50685</v>
      </c>
      <c r="T34" s="17">
        <v>620</v>
      </c>
      <c r="U34" s="18">
        <v>53010</v>
      </c>
      <c r="V34" s="17">
        <v>465</v>
      </c>
      <c r="W34" s="18">
        <v>50530</v>
      </c>
      <c r="X34" s="17">
        <v>0</v>
      </c>
      <c r="Y34" s="18">
        <v>52855</v>
      </c>
      <c r="Z34" s="17">
        <v>6355</v>
      </c>
      <c r="AA34" s="18">
        <v>0</v>
      </c>
      <c r="AB34" s="17">
        <v>62</v>
      </c>
      <c r="AC34" s="18">
        <v>26505</v>
      </c>
      <c r="AD34" s="17">
        <v>0</v>
      </c>
      <c r="AE34" s="18">
        <v>33480</v>
      </c>
      <c r="AF34" s="17">
        <v>0</v>
      </c>
      <c r="AG34" s="18">
        <v>22165</v>
      </c>
      <c r="AH34" s="17">
        <v>0</v>
      </c>
      <c r="AI34" s="18">
        <v>32860</v>
      </c>
      <c r="AJ34" s="17">
        <v>930</v>
      </c>
      <c r="AK34" s="18">
        <v>22010</v>
      </c>
      <c r="AL34" s="17">
        <v>0</v>
      </c>
      <c r="AM34" s="18">
        <v>22475</v>
      </c>
      <c r="AN34" s="17">
        <v>465</v>
      </c>
      <c r="AO34" s="18">
        <v>18910</v>
      </c>
      <c r="AP34" s="17">
        <v>1550</v>
      </c>
      <c r="AQ34" s="18">
        <v>8990</v>
      </c>
      <c r="AR34" s="17">
        <v>62</v>
      </c>
      <c r="AS34" s="18">
        <v>13795</v>
      </c>
      <c r="AT34" s="17">
        <v>310</v>
      </c>
      <c r="AU34" s="18">
        <v>12245</v>
      </c>
      <c r="AV34" s="17">
        <v>0</v>
      </c>
      <c r="AW34" s="18">
        <v>13950</v>
      </c>
      <c r="AX34" s="17">
        <v>31</v>
      </c>
      <c r="AY34" s="18">
        <v>13485</v>
      </c>
      <c r="AZ34" s="17">
        <v>0</v>
      </c>
      <c r="BA34" s="18">
        <v>5735</v>
      </c>
      <c r="BB34" s="17">
        <v>0</v>
      </c>
      <c r="BC34" s="18">
        <v>8835</v>
      </c>
      <c r="BD34" s="17">
        <v>0</v>
      </c>
      <c r="BE34" s="18">
        <v>7905</v>
      </c>
      <c r="BF34" s="17">
        <v>31</v>
      </c>
      <c r="BG34" s="18">
        <v>6665</v>
      </c>
      <c r="BH34" s="17">
        <v>0</v>
      </c>
      <c r="BI34" s="18">
        <v>7595</v>
      </c>
      <c r="BJ34" s="17">
        <v>0</v>
      </c>
      <c r="BK34" s="18">
        <v>3565</v>
      </c>
      <c r="BL34" s="17">
        <v>930</v>
      </c>
      <c r="BM34" s="18">
        <v>0</v>
      </c>
      <c r="BN34" s="17">
        <v>0</v>
      </c>
      <c r="BO34" s="18">
        <v>0</v>
      </c>
      <c r="BP34" s="17">
        <v>31</v>
      </c>
      <c r="BQ34" s="18">
        <v>6510</v>
      </c>
      <c r="BR34" s="17">
        <v>0</v>
      </c>
      <c r="BS34" s="18">
        <v>0</v>
      </c>
      <c r="BT34" s="17">
        <v>775</v>
      </c>
      <c r="BU34" s="18">
        <v>0</v>
      </c>
      <c r="BV34" s="17">
        <v>0</v>
      </c>
      <c r="BW34" s="18">
        <v>0</v>
      </c>
      <c r="BX34" s="17">
        <v>0</v>
      </c>
      <c r="BY34" s="18">
        <v>0</v>
      </c>
      <c r="BZ34" s="17">
        <v>0</v>
      </c>
      <c r="CA34" s="18">
        <v>775</v>
      </c>
      <c r="CB34" s="17">
        <v>0</v>
      </c>
      <c r="CC34" s="18">
        <v>0</v>
      </c>
      <c r="CD34" s="17">
        <v>0</v>
      </c>
      <c r="CE34" s="18">
        <v>0</v>
      </c>
      <c r="CF34" s="17">
        <v>0</v>
      </c>
      <c r="CG34" s="40">
        <v>0</v>
      </c>
      <c r="CH34" s="46">
        <f t="shared" si="1"/>
        <v>12710</v>
      </c>
      <c r="CI34" s="48">
        <f t="shared" si="1"/>
        <v>775310</v>
      </c>
      <c r="CJ34" s="21"/>
      <c r="CK34" s="24">
        <f t="shared" si="3"/>
        <v>11160</v>
      </c>
      <c r="CL34" s="25">
        <f t="shared" si="0"/>
        <v>171120</v>
      </c>
      <c r="CM34" s="21"/>
      <c r="CN34" s="22">
        <f t="shared" si="2"/>
        <v>1550</v>
      </c>
      <c r="CO34" s="44">
        <f t="shared" si="2"/>
        <v>604190</v>
      </c>
    </row>
    <row r="35" spans="1:93" x14ac:dyDescent="0.25">
      <c r="A35" s="14">
        <v>37680</v>
      </c>
      <c r="B35" s="17">
        <v>0</v>
      </c>
      <c r="C35" s="18">
        <v>0</v>
      </c>
      <c r="D35" s="17">
        <v>0</v>
      </c>
      <c r="E35" s="18">
        <v>0</v>
      </c>
      <c r="F35" s="17">
        <v>0</v>
      </c>
      <c r="G35" s="18">
        <v>0</v>
      </c>
      <c r="H35" s="17">
        <v>0</v>
      </c>
      <c r="I35" s="18">
        <v>0</v>
      </c>
      <c r="J35" s="17">
        <v>0</v>
      </c>
      <c r="K35" s="18">
        <v>0</v>
      </c>
      <c r="L35" s="17">
        <v>0</v>
      </c>
      <c r="M35" s="18">
        <v>0</v>
      </c>
      <c r="N35" s="17">
        <v>0</v>
      </c>
      <c r="O35" s="18">
        <v>0</v>
      </c>
      <c r="P35" s="17">
        <v>84</v>
      </c>
      <c r="Q35" s="18">
        <v>120400</v>
      </c>
      <c r="R35" s="17">
        <v>0</v>
      </c>
      <c r="S35" s="18">
        <v>50120</v>
      </c>
      <c r="T35" s="17">
        <v>560</v>
      </c>
      <c r="U35" s="18">
        <v>52220</v>
      </c>
      <c r="V35" s="17">
        <v>420</v>
      </c>
      <c r="W35" s="18">
        <v>49840</v>
      </c>
      <c r="X35" s="17">
        <v>0</v>
      </c>
      <c r="Y35" s="18">
        <v>51940</v>
      </c>
      <c r="Z35" s="17">
        <v>6020</v>
      </c>
      <c r="AA35" s="18">
        <v>0</v>
      </c>
      <c r="AB35" s="17">
        <v>56</v>
      </c>
      <c r="AC35" s="18">
        <v>19600</v>
      </c>
      <c r="AD35" s="17">
        <v>0</v>
      </c>
      <c r="AE35" s="18">
        <v>33040</v>
      </c>
      <c r="AF35" s="17">
        <v>0</v>
      </c>
      <c r="AG35" s="18">
        <v>18060</v>
      </c>
      <c r="AH35" s="17">
        <v>0</v>
      </c>
      <c r="AI35" s="18">
        <v>32480</v>
      </c>
      <c r="AJ35" s="17">
        <v>980</v>
      </c>
      <c r="AK35" s="18">
        <v>21700</v>
      </c>
      <c r="AL35" s="17">
        <v>0</v>
      </c>
      <c r="AM35" s="18">
        <v>21700</v>
      </c>
      <c r="AN35" s="17">
        <v>420</v>
      </c>
      <c r="AO35" s="18">
        <v>18340</v>
      </c>
      <c r="AP35" s="17">
        <v>1400</v>
      </c>
      <c r="AQ35" s="18">
        <v>8680</v>
      </c>
      <c r="AR35" s="17">
        <v>56</v>
      </c>
      <c r="AS35" s="18">
        <v>13300</v>
      </c>
      <c r="AT35" s="17">
        <v>280</v>
      </c>
      <c r="AU35" s="18">
        <v>12040</v>
      </c>
      <c r="AV35" s="17">
        <v>0</v>
      </c>
      <c r="AW35" s="18">
        <v>13580</v>
      </c>
      <c r="AX35" s="17">
        <v>28</v>
      </c>
      <c r="AY35" s="18">
        <v>13160</v>
      </c>
      <c r="AZ35" s="17">
        <v>0</v>
      </c>
      <c r="BA35" s="18">
        <v>1820</v>
      </c>
      <c r="BB35" s="17">
        <v>0</v>
      </c>
      <c r="BC35" s="18">
        <v>8540</v>
      </c>
      <c r="BD35" s="17">
        <v>0</v>
      </c>
      <c r="BE35" s="18">
        <v>7700</v>
      </c>
      <c r="BF35" s="17">
        <v>28</v>
      </c>
      <c r="BG35" s="18">
        <v>6440</v>
      </c>
      <c r="BH35" s="17">
        <v>0</v>
      </c>
      <c r="BI35" s="18">
        <v>7560</v>
      </c>
      <c r="BJ35" s="17">
        <v>0</v>
      </c>
      <c r="BK35" s="18">
        <v>3360</v>
      </c>
      <c r="BL35" s="17">
        <v>840</v>
      </c>
      <c r="BM35" s="18">
        <v>0</v>
      </c>
      <c r="BN35" s="17">
        <v>0</v>
      </c>
      <c r="BO35" s="18">
        <v>0</v>
      </c>
      <c r="BP35" s="17">
        <v>28</v>
      </c>
      <c r="BQ35" s="18">
        <v>6440</v>
      </c>
      <c r="BR35" s="17">
        <v>0</v>
      </c>
      <c r="BS35" s="18">
        <v>0</v>
      </c>
      <c r="BT35" s="17">
        <v>840</v>
      </c>
      <c r="BU35" s="18">
        <v>0</v>
      </c>
      <c r="BV35" s="17">
        <v>0</v>
      </c>
      <c r="BW35" s="18">
        <v>0</v>
      </c>
      <c r="BX35" s="17">
        <v>0</v>
      </c>
      <c r="BY35" s="18">
        <v>0</v>
      </c>
      <c r="BZ35" s="17">
        <v>0</v>
      </c>
      <c r="CA35" s="18">
        <v>840</v>
      </c>
      <c r="CB35" s="17">
        <v>0</v>
      </c>
      <c r="CC35" s="18">
        <v>0</v>
      </c>
      <c r="CD35" s="17">
        <v>0</v>
      </c>
      <c r="CE35" s="18">
        <v>0</v>
      </c>
      <c r="CF35" s="17">
        <v>0</v>
      </c>
      <c r="CG35" s="40">
        <v>0</v>
      </c>
      <c r="CH35" s="46">
        <f t="shared" si="1"/>
        <v>12040</v>
      </c>
      <c r="CI35" s="48">
        <f t="shared" si="1"/>
        <v>592900</v>
      </c>
      <c r="CJ35" s="21"/>
      <c r="CK35" s="24">
        <f t="shared" si="3"/>
        <v>10640</v>
      </c>
      <c r="CL35" s="25">
        <f t="shared" si="0"/>
        <v>59920</v>
      </c>
      <c r="CM35" s="21"/>
      <c r="CN35" s="22">
        <f t="shared" si="2"/>
        <v>1400</v>
      </c>
      <c r="CO35" s="44">
        <f t="shared" si="2"/>
        <v>532980</v>
      </c>
    </row>
    <row r="36" spans="1:93" x14ac:dyDescent="0.25">
      <c r="A36" s="14">
        <v>37711</v>
      </c>
      <c r="B36" s="17">
        <v>0</v>
      </c>
      <c r="C36" s="18">
        <v>0</v>
      </c>
      <c r="D36" s="17">
        <v>0</v>
      </c>
      <c r="E36" s="18">
        <v>0</v>
      </c>
      <c r="F36" s="17">
        <v>0</v>
      </c>
      <c r="G36" s="18">
        <v>0</v>
      </c>
      <c r="H36" s="17">
        <v>0</v>
      </c>
      <c r="I36" s="18">
        <v>0</v>
      </c>
      <c r="J36" s="17">
        <v>0</v>
      </c>
      <c r="K36" s="18">
        <v>0</v>
      </c>
      <c r="L36" s="17">
        <v>0</v>
      </c>
      <c r="M36" s="18">
        <v>0</v>
      </c>
      <c r="N36" s="17">
        <v>0</v>
      </c>
      <c r="O36" s="18">
        <v>0</v>
      </c>
      <c r="P36" s="17">
        <v>93</v>
      </c>
      <c r="Q36" s="18">
        <v>118575</v>
      </c>
      <c r="R36" s="17">
        <v>0</v>
      </c>
      <c r="S36" s="18">
        <v>49445</v>
      </c>
      <c r="T36" s="17">
        <v>620</v>
      </c>
      <c r="U36" s="18">
        <v>51460</v>
      </c>
      <c r="V36" s="17">
        <v>465</v>
      </c>
      <c r="W36" s="18">
        <v>49290</v>
      </c>
      <c r="X36" s="17">
        <v>0</v>
      </c>
      <c r="Y36" s="18">
        <v>51150</v>
      </c>
      <c r="Z36" s="17">
        <v>5735</v>
      </c>
      <c r="AA36" s="18">
        <v>0</v>
      </c>
      <c r="AB36" s="17">
        <v>62</v>
      </c>
      <c r="AC36" s="18">
        <v>18600</v>
      </c>
      <c r="AD36" s="17">
        <v>0</v>
      </c>
      <c r="AE36" s="18">
        <v>32550</v>
      </c>
      <c r="AF36" s="17">
        <v>0</v>
      </c>
      <c r="AG36" s="18">
        <v>13795</v>
      </c>
      <c r="AH36" s="17">
        <v>0</v>
      </c>
      <c r="AI36" s="18">
        <v>31930</v>
      </c>
      <c r="AJ36" s="17">
        <v>930</v>
      </c>
      <c r="AK36" s="18">
        <v>21390</v>
      </c>
      <c r="AL36" s="17">
        <v>0</v>
      </c>
      <c r="AM36" s="18">
        <v>20925</v>
      </c>
      <c r="AN36" s="17">
        <v>465</v>
      </c>
      <c r="AO36" s="18">
        <v>17825</v>
      </c>
      <c r="AP36" s="17">
        <v>1395</v>
      </c>
      <c r="AQ36" s="18">
        <v>8370</v>
      </c>
      <c r="AR36" s="17">
        <v>62</v>
      </c>
      <c r="AS36" s="18">
        <v>12865</v>
      </c>
      <c r="AT36" s="17">
        <v>310</v>
      </c>
      <c r="AU36" s="18">
        <v>11625</v>
      </c>
      <c r="AV36" s="17">
        <v>0</v>
      </c>
      <c r="AW36" s="18">
        <v>13175</v>
      </c>
      <c r="AX36" s="17">
        <v>31</v>
      </c>
      <c r="AY36" s="18">
        <v>13020</v>
      </c>
      <c r="AZ36" s="17">
        <v>0</v>
      </c>
      <c r="BA36" s="18">
        <v>1705</v>
      </c>
      <c r="BB36" s="17">
        <v>0</v>
      </c>
      <c r="BC36" s="18">
        <v>8370</v>
      </c>
      <c r="BD36" s="17">
        <v>0</v>
      </c>
      <c r="BE36" s="18">
        <v>7440</v>
      </c>
      <c r="BF36" s="17">
        <v>31</v>
      </c>
      <c r="BG36" s="18">
        <v>6200</v>
      </c>
      <c r="BH36" s="17">
        <v>0</v>
      </c>
      <c r="BI36" s="18">
        <v>7440</v>
      </c>
      <c r="BJ36" s="17">
        <v>0</v>
      </c>
      <c r="BK36" s="18">
        <v>3100</v>
      </c>
      <c r="BL36" s="17">
        <v>775</v>
      </c>
      <c r="BM36" s="18">
        <v>0</v>
      </c>
      <c r="BN36" s="17">
        <v>0</v>
      </c>
      <c r="BO36" s="18">
        <v>0</v>
      </c>
      <c r="BP36" s="17">
        <v>31</v>
      </c>
      <c r="BQ36" s="18">
        <v>6355</v>
      </c>
      <c r="BR36" s="17">
        <v>0</v>
      </c>
      <c r="BS36" s="18">
        <v>0</v>
      </c>
      <c r="BT36" s="17">
        <v>775</v>
      </c>
      <c r="BU36" s="18">
        <v>0</v>
      </c>
      <c r="BV36" s="17">
        <v>0</v>
      </c>
      <c r="BW36" s="18">
        <v>0</v>
      </c>
      <c r="BX36" s="17">
        <v>0</v>
      </c>
      <c r="BY36" s="18">
        <v>0</v>
      </c>
      <c r="BZ36" s="17">
        <v>0</v>
      </c>
      <c r="CA36" s="18">
        <v>775</v>
      </c>
      <c r="CB36" s="17">
        <v>0</v>
      </c>
      <c r="CC36" s="18">
        <v>0</v>
      </c>
      <c r="CD36" s="17">
        <v>0</v>
      </c>
      <c r="CE36" s="18">
        <v>0</v>
      </c>
      <c r="CF36" s="17">
        <v>0</v>
      </c>
      <c r="CG36" s="40">
        <v>0</v>
      </c>
      <c r="CH36" s="46">
        <f t="shared" si="1"/>
        <v>11780</v>
      </c>
      <c r="CI36" s="48">
        <f t="shared" si="1"/>
        <v>577375</v>
      </c>
      <c r="CJ36" s="21"/>
      <c r="CK36" s="24">
        <f t="shared" si="3"/>
        <v>10385</v>
      </c>
      <c r="CL36" s="25">
        <f t="shared" si="0"/>
        <v>58280</v>
      </c>
      <c r="CM36" s="21"/>
      <c r="CN36" s="22">
        <f t="shared" si="2"/>
        <v>1395</v>
      </c>
      <c r="CO36" s="44">
        <f t="shared" si="2"/>
        <v>519095</v>
      </c>
    </row>
    <row r="37" spans="1:93" x14ac:dyDescent="0.25">
      <c r="A37" s="14">
        <v>37741</v>
      </c>
      <c r="B37" s="17">
        <v>0</v>
      </c>
      <c r="C37" s="18">
        <v>0</v>
      </c>
      <c r="D37" s="17">
        <v>0</v>
      </c>
      <c r="E37" s="18">
        <v>0</v>
      </c>
      <c r="F37" s="17">
        <v>0</v>
      </c>
      <c r="G37" s="18">
        <v>0</v>
      </c>
      <c r="H37" s="17">
        <v>0</v>
      </c>
      <c r="I37" s="18">
        <v>0</v>
      </c>
      <c r="J37" s="17">
        <v>0</v>
      </c>
      <c r="K37" s="18">
        <v>0</v>
      </c>
      <c r="L37" s="17">
        <v>0</v>
      </c>
      <c r="M37" s="18">
        <v>0</v>
      </c>
      <c r="N37" s="17">
        <v>0</v>
      </c>
      <c r="O37" s="18">
        <v>0</v>
      </c>
      <c r="P37" s="17">
        <v>90</v>
      </c>
      <c r="Q37" s="18">
        <v>116700</v>
      </c>
      <c r="R37" s="17">
        <v>0</v>
      </c>
      <c r="S37" s="18">
        <v>48900</v>
      </c>
      <c r="T37" s="17">
        <v>600</v>
      </c>
      <c r="U37" s="18">
        <v>50700</v>
      </c>
      <c r="V37" s="17">
        <v>450</v>
      </c>
      <c r="W37" s="18">
        <v>48600</v>
      </c>
      <c r="X37" s="17">
        <v>0</v>
      </c>
      <c r="Y37" s="18">
        <v>50250</v>
      </c>
      <c r="Z37" s="17">
        <v>5400</v>
      </c>
      <c r="AA37" s="18">
        <v>0</v>
      </c>
      <c r="AB37" s="17">
        <v>60</v>
      </c>
      <c r="AC37" s="18">
        <v>17850</v>
      </c>
      <c r="AD37" s="17">
        <v>0</v>
      </c>
      <c r="AE37" s="18">
        <v>32100</v>
      </c>
      <c r="AF37" s="17">
        <v>0</v>
      </c>
      <c r="AG37" s="18">
        <v>9600</v>
      </c>
      <c r="AH37" s="17">
        <v>0</v>
      </c>
      <c r="AI37" s="18">
        <v>31500</v>
      </c>
      <c r="AJ37" s="17">
        <v>900</v>
      </c>
      <c r="AK37" s="18">
        <v>21000</v>
      </c>
      <c r="AL37" s="17">
        <v>0</v>
      </c>
      <c r="AM37" s="18">
        <v>20250</v>
      </c>
      <c r="AN37" s="17">
        <v>450</v>
      </c>
      <c r="AO37" s="18">
        <v>17250</v>
      </c>
      <c r="AP37" s="17">
        <v>1350</v>
      </c>
      <c r="AQ37" s="18">
        <v>8100</v>
      </c>
      <c r="AR37" s="17">
        <v>60</v>
      </c>
      <c r="AS37" s="18">
        <v>12450</v>
      </c>
      <c r="AT37" s="17">
        <v>300</v>
      </c>
      <c r="AU37" s="18">
        <v>11400</v>
      </c>
      <c r="AV37" s="17">
        <v>0</v>
      </c>
      <c r="AW37" s="18">
        <v>12900</v>
      </c>
      <c r="AX37" s="17">
        <v>30</v>
      </c>
      <c r="AY37" s="18">
        <v>12750</v>
      </c>
      <c r="AZ37" s="17">
        <v>0</v>
      </c>
      <c r="BA37" s="18">
        <v>1650</v>
      </c>
      <c r="BB37" s="17">
        <v>0</v>
      </c>
      <c r="BC37" s="18">
        <v>8100</v>
      </c>
      <c r="BD37" s="17">
        <v>0</v>
      </c>
      <c r="BE37" s="18">
        <v>7200</v>
      </c>
      <c r="BF37" s="17">
        <v>30</v>
      </c>
      <c r="BG37" s="18">
        <v>6000</v>
      </c>
      <c r="BH37" s="17">
        <v>0</v>
      </c>
      <c r="BI37" s="18">
        <v>7350</v>
      </c>
      <c r="BJ37" s="17">
        <v>0</v>
      </c>
      <c r="BK37" s="18">
        <v>2850</v>
      </c>
      <c r="BL37" s="17">
        <v>900</v>
      </c>
      <c r="BM37" s="18">
        <v>0</v>
      </c>
      <c r="BN37" s="17">
        <v>0</v>
      </c>
      <c r="BO37" s="18">
        <v>0</v>
      </c>
      <c r="BP37" s="17">
        <v>30</v>
      </c>
      <c r="BQ37" s="18">
        <v>6150</v>
      </c>
      <c r="BR37" s="17">
        <v>0</v>
      </c>
      <c r="BS37" s="18">
        <v>0</v>
      </c>
      <c r="BT37" s="17">
        <v>750</v>
      </c>
      <c r="BU37" s="18">
        <v>0</v>
      </c>
      <c r="BV37" s="17">
        <v>0</v>
      </c>
      <c r="BW37" s="18">
        <v>0</v>
      </c>
      <c r="BX37" s="17">
        <v>0</v>
      </c>
      <c r="BY37" s="18">
        <v>0</v>
      </c>
      <c r="BZ37" s="17">
        <v>0</v>
      </c>
      <c r="CA37" s="18">
        <v>750</v>
      </c>
      <c r="CB37" s="17">
        <v>0</v>
      </c>
      <c r="CC37" s="18">
        <v>0</v>
      </c>
      <c r="CD37" s="17">
        <v>0</v>
      </c>
      <c r="CE37" s="18">
        <v>0</v>
      </c>
      <c r="CF37" s="17">
        <v>0</v>
      </c>
      <c r="CG37" s="40">
        <v>0</v>
      </c>
      <c r="CH37" s="46">
        <f t="shared" si="1"/>
        <v>11400</v>
      </c>
      <c r="CI37" s="48">
        <f t="shared" si="1"/>
        <v>562350</v>
      </c>
      <c r="CJ37" s="21"/>
      <c r="CK37" s="24">
        <f t="shared" si="3"/>
        <v>10050</v>
      </c>
      <c r="CL37" s="25">
        <f t="shared" si="0"/>
        <v>56850</v>
      </c>
      <c r="CM37" s="21"/>
      <c r="CN37" s="22">
        <f t="shared" si="2"/>
        <v>1350</v>
      </c>
      <c r="CO37" s="44">
        <f t="shared" si="2"/>
        <v>505500</v>
      </c>
    </row>
    <row r="38" spans="1:93" x14ac:dyDescent="0.25">
      <c r="A38" s="14">
        <v>37772</v>
      </c>
      <c r="B38" s="17">
        <v>0</v>
      </c>
      <c r="C38" s="18">
        <v>0</v>
      </c>
      <c r="D38" s="17">
        <v>0</v>
      </c>
      <c r="E38" s="18">
        <v>0</v>
      </c>
      <c r="F38" s="17">
        <v>0</v>
      </c>
      <c r="G38" s="18">
        <v>0</v>
      </c>
      <c r="H38" s="17">
        <v>0</v>
      </c>
      <c r="I38" s="18">
        <v>0</v>
      </c>
      <c r="J38" s="17">
        <v>0</v>
      </c>
      <c r="K38" s="18">
        <v>0</v>
      </c>
      <c r="L38" s="17">
        <v>0</v>
      </c>
      <c r="M38" s="18">
        <v>0</v>
      </c>
      <c r="N38" s="17">
        <v>0</v>
      </c>
      <c r="O38" s="18">
        <v>0</v>
      </c>
      <c r="P38" s="17">
        <v>93</v>
      </c>
      <c r="Q38" s="18">
        <v>115010</v>
      </c>
      <c r="R38" s="17">
        <v>0</v>
      </c>
      <c r="S38" s="18">
        <v>48360</v>
      </c>
      <c r="T38" s="17">
        <v>620</v>
      </c>
      <c r="U38" s="18">
        <v>49910</v>
      </c>
      <c r="V38" s="17">
        <v>465</v>
      </c>
      <c r="W38" s="18">
        <v>48050</v>
      </c>
      <c r="X38" s="17">
        <v>0</v>
      </c>
      <c r="Y38" s="18">
        <v>49445</v>
      </c>
      <c r="Z38" s="17">
        <v>5115</v>
      </c>
      <c r="AA38" s="18">
        <v>0</v>
      </c>
      <c r="AB38" s="17">
        <v>62</v>
      </c>
      <c r="AC38" s="18">
        <v>17050</v>
      </c>
      <c r="AD38" s="17">
        <v>0</v>
      </c>
      <c r="AE38" s="18">
        <v>31620</v>
      </c>
      <c r="AF38" s="17">
        <v>0</v>
      </c>
      <c r="AG38" s="18">
        <v>5270</v>
      </c>
      <c r="AH38" s="17">
        <v>0</v>
      </c>
      <c r="AI38" s="18">
        <v>31000</v>
      </c>
      <c r="AJ38" s="17">
        <v>930</v>
      </c>
      <c r="AK38" s="18">
        <v>20770</v>
      </c>
      <c r="AL38" s="17">
        <v>0</v>
      </c>
      <c r="AM38" s="18">
        <v>19530</v>
      </c>
      <c r="AN38" s="17">
        <v>310</v>
      </c>
      <c r="AO38" s="18">
        <v>16740</v>
      </c>
      <c r="AP38" s="17">
        <v>1240</v>
      </c>
      <c r="AQ38" s="18">
        <v>7905</v>
      </c>
      <c r="AR38" s="17">
        <v>62</v>
      </c>
      <c r="AS38" s="18">
        <v>11935</v>
      </c>
      <c r="AT38" s="17">
        <v>310</v>
      </c>
      <c r="AU38" s="18">
        <v>11160</v>
      </c>
      <c r="AV38" s="17">
        <v>0</v>
      </c>
      <c r="AW38" s="18">
        <v>12400</v>
      </c>
      <c r="AX38" s="17">
        <v>31</v>
      </c>
      <c r="AY38" s="18">
        <v>12400</v>
      </c>
      <c r="AZ38" s="17">
        <v>0</v>
      </c>
      <c r="BA38" s="18">
        <v>1550</v>
      </c>
      <c r="BB38" s="17">
        <v>0</v>
      </c>
      <c r="BC38" s="18">
        <v>7905</v>
      </c>
      <c r="BD38" s="17">
        <v>0</v>
      </c>
      <c r="BE38" s="18">
        <v>6975</v>
      </c>
      <c r="BF38" s="17">
        <v>31</v>
      </c>
      <c r="BG38" s="18">
        <v>5735</v>
      </c>
      <c r="BH38" s="17">
        <v>0</v>
      </c>
      <c r="BI38" s="18">
        <v>7130</v>
      </c>
      <c r="BJ38" s="17">
        <v>0</v>
      </c>
      <c r="BK38" s="18">
        <v>2635</v>
      </c>
      <c r="BL38" s="17">
        <v>775</v>
      </c>
      <c r="BM38" s="18">
        <v>0</v>
      </c>
      <c r="BN38" s="17">
        <v>0</v>
      </c>
      <c r="BO38" s="18">
        <v>0</v>
      </c>
      <c r="BP38" s="17">
        <v>31</v>
      </c>
      <c r="BQ38" s="18">
        <v>6045</v>
      </c>
      <c r="BR38" s="17">
        <v>0</v>
      </c>
      <c r="BS38" s="18">
        <v>0</v>
      </c>
      <c r="BT38" s="17">
        <v>775</v>
      </c>
      <c r="BU38" s="18">
        <v>0</v>
      </c>
      <c r="BV38" s="17">
        <v>0</v>
      </c>
      <c r="BW38" s="18">
        <v>0</v>
      </c>
      <c r="BX38" s="17">
        <v>0</v>
      </c>
      <c r="BY38" s="18">
        <v>0</v>
      </c>
      <c r="BZ38" s="17">
        <v>0</v>
      </c>
      <c r="CA38" s="18">
        <v>775</v>
      </c>
      <c r="CB38" s="17">
        <v>0</v>
      </c>
      <c r="CC38" s="18">
        <v>0</v>
      </c>
      <c r="CD38" s="17">
        <v>0</v>
      </c>
      <c r="CE38" s="18">
        <v>0</v>
      </c>
      <c r="CF38" s="17">
        <v>0</v>
      </c>
      <c r="CG38" s="40">
        <v>0</v>
      </c>
      <c r="CH38" s="46">
        <f t="shared" si="1"/>
        <v>10850</v>
      </c>
      <c r="CI38" s="48">
        <f t="shared" si="1"/>
        <v>547305</v>
      </c>
      <c r="CJ38" s="21"/>
      <c r="CK38" s="24">
        <f t="shared" si="3"/>
        <v>9610</v>
      </c>
      <c r="CL38" s="25">
        <f t="shared" si="0"/>
        <v>55335</v>
      </c>
      <c r="CM38" s="21"/>
      <c r="CN38" s="22">
        <f t="shared" si="2"/>
        <v>1240</v>
      </c>
      <c r="CO38" s="44">
        <f t="shared" si="2"/>
        <v>491970</v>
      </c>
    </row>
    <row r="39" spans="1:93" x14ac:dyDescent="0.25">
      <c r="A39" s="14">
        <v>37802</v>
      </c>
      <c r="B39" s="17">
        <v>0</v>
      </c>
      <c r="C39" s="18">
        <v>0</v>
      </c>
      <c r="D39" s="17">
        <v>0</v>
      </c>
      <c r="E39" s="18">
        <v>0</v>
      </c>
      <c r="F39" s="17">
        <v>0</v>
      </c>
      <c r="G39" s="18">
        <v>0</v>
      </c>
      <c r="H39" s="17">
        <v>0</v>
      </c>
      <c r="I39" s="18">
        <v>0</v>
      </c>
      <c r="J39" s="17">
        <v>0</v>
      </c>
      <c r="K39" s="18">
        <v>0</v>
      </c>
      <c r="L39" s="17">
        <v>0</v>
      </c>
      <c r="M39" s="18">
        <v>0</v>
      </c>
      <c r="N39" s="17">
        <v>0</v>
      </c>
      <c r="O39" s="18">
        <v>0</v>
      </c>
      <c r="P39" s="17">
        <v>90</v>
      </c>
      <c r="Q39" s="18">
        <v>113250</v>
      </c>
      <c r="R39" s="17">
        <v>0</v>
      </c>
      <c r="S39" s="18">
        <v>47700</v>
      </c>
      <c r="T39" s="17">
        <v>600</v>
      </c>
      <c r="U39" s="18">
        <v>49200</v>
      </c>
      <c r="V39" s="17">
        <v>450</v>
      </c>
      <c r="W39" s="18">
        <v>47400</v>
      </c>
      <c r="X39" s="17">
        <v>0</v>
      </c>
      <c r="Y39" s="18">
        <v>48600</v>
      </c>
      <c r="Z39" s="17">
        <v>4800</v>
      </c>
      <c r="AA39" s="18">
        <v>0</v>
      </c>
      <c r="AB39" s="17">
        <v>60</v>
      </c>
      <c r="AC39" s="18">
        <v>16200</v>
      </c>
      <c r="AD39" s="17">
        <v>0</v>
      </c>
      <c r="AE39" s="18">
        <v>31200</v>
      </c>
      <c r="AF39" s="17">
        <v>0</v>
      </c>
      <c r="AG39" s="18">
        <v>1050</v>
      </c>
      <c r="AH39" s="17">
        <v>0</v>
      </c>
      <c r="AI39" s="18">
        <v>30450</v>
      </c>
      <c r="AJ39" s="17">
        <v>900</v>
      </c>
      <c r="AK39" s="18">
        <v>20400</v>
      </c>
      <c r="AL39" s="17">
        <v>0</v>
      </c>
      <c r="AM39" s="18">
        <v>18900</v>
      </c>
      <c r="AN39" s="17">
        <v>300</v>
      </c>
      <c r="AO39" s="18">
        <v>16200</v>
      </c>
      <c r="AP39" s="17">
        <v>1200</v>
      </c>
      <c r="AQ39" s="18">
        <v>7650</v>
      </c>
      <c r="AR39" s="17">
        <v>60</v>
      </c>
      <c r="AS39" s="18">
        <v>11550</v>
      </c>
      <c r="AT39" s="17">
        <v>300</v>
      </c>
      <c r="AU39" s="18">
        <v>10950</v>
      </c>
      <c r="AV39" s="17">
        <v>0</v>
      </c>
      <c r="AW39" s="18">
        <v>12150</v>
      </c>
      <c r="AX39" s="17">
        <v>30</v>
      </c>
      <c r="AY39" s="18">
        <v>12300</v>
      </c>
      <c r="AZ39" s="17">
        <v>0</v>
      </c>
      <c r="BA39" s="18">
        <v>1500</v>
      </c>
      <c r="BB39" s="17">
        <v>0</v>
      </c>
      <c r="BC39" s="18">
        <v>7800</v>
      </c>
      <c r="BD39" s="17">
        <v>0</v>
      </c>
      <c r="BE39" s="18">
        <v>6600</v>
      </c>
      <c r="BF39" s="17">
        <v>30</v>
      </c>
      <c r="BG39" s="18">
        <v>5550</v>
      </c>
      <c r="BH39" s="17">
        <v>0</v>
      </c>
      <c r="BI39" s="18">
        <v>7050</v>
      </c>
      <c r="BJ39" s="17">
        <v>0</v>
      </c>
      <c r="BK39" s="18">
        <v>2550</v>
      </c>
      <c r="BL39" s="17">
        <v>750</v>
      </c>
      <c r="BM39" s="18">
        <v>0</v>
      </c>
      <c r="BN39" s="17">
        <v>0</v>
      </c>
      <c r="BO39" s="18">
        <v>0</v>
      </c>
      <c r="BP39" s="17">
        <v>30</v>
      </c>
      <c r="BQ39" s="18">
        <v>6000</v>
      </c>
      <c r="BR39" s="17">
        <v>0</v>
      </c>
      <c r="BS39" s="18">
        <v>0</v>
      </c>
      <c r="BT39" s="17">
        <v>750</v>
      </c>
      <c r="BU39" s="18">
        <v>0</v>
      </c>
      <c r="BV39" s="17">
        <v>0</v>
      </c>
      <c r="BW39" s="18">
        <v>0</v>
      </c>
      <c r="BX39" s="17">
        <v>0</v>
      </c>
      <c r="BY39" s="18">
        <v>0</v>
      </c>
      <c r="BZ39" s="17">
        <v>0</v>
      </c>
      <c r="CA39" s="18">
        <v>750</v>
      </c>
      <c r="CB39" s="17">
        <v>0</v>
      </c>
      <c r="CC39" s="18">
        <v>0</v>
      </c>
      <c r="CD39" s="17">
        <v>0</v>
      </c>
      <c r="CE39" s="18">
        <v>0</v>
      </c>
      <c r="CF39" s="17">
        <v>0</v>
      </c>
      <c r="CG39" s="40">
        <v>0</v>
      </c>
      <c r="CH39" s="46">
        <f t="shared" si="1"/>
        <v>10350</v>
      </c>
      <c r="CI39" s="48">
        <f t="shared" si="1"/>
        <v>532950</v>
      </c>
      <c r="CJ39" s="21"/>
      <c r="CK39" s="24">
        <f t="shared" si="3"/>
        <v>9150</v>
      </c>
      <c r="CL39" s="25">
        <f t="shared" si="0"/>
        <v>54150</v>
      </c>
      <c r="CM39" s="21"/>
      <c r="CN39" s="22">
        <f t="shared" si="2"/>
        <v>1200</v>
      </c>
      <c r="CO39" s="44">
        <f t="shared" si="2"/>
        <v>478800</v>
      </c>
    </row>
    <row r="40" spans="1:93" x14ac:dyDescent="0.25">
      <c r="A40" s="14">
        <v>37833</v>
      </c>
      <c r="B40" s="17">
        <v>0</v>
      </c>
      <c r="C40" s="18">
        <v>0</v>
      </c>
      <c r="D40" s="17">
        <v>0</v>
      </c>
      <c r="E40" s="18">
        <v>0</v>
      </c>
      <c r="F40" s="17">
        <v>0</v>
      </c>
      <c r="G40" s="18">
        <v>0</v>
      </c>
      <c r="H40" s="17">
        <v>0</v>
      </c>
      <c r="I40" s="18">
        <v>0</v>
      </c>
      <c r="J40" s="17">
        <v>0</v>
      </c>
      <c r="K40" s="18">
        <v>0</v>
      </c>
      <c r="L40" s="17">
        <v>0</v>
      </c>
      <c r="M40" s="18">
        <v>0</v>
      </c>
      <c r="N40" s="17">
        <v>0</v>
      </c>
      <c r="O40" s="18">
        <v>0</v>
      </c>
      <c r="P40" s="17">
        <v>93</v>
      </c>
      <c r="Q40" s="18">
        <v>111600</v>
      </c>
      <c r="R40" s="17">
        <v>0</v>
      </c>
      <c r="S40" s="18">
        <v>47120</v>
      </c>
      <c r="T40" s="17">
        <v>620</v>
      </c>
      <c r="U40" s="18">
        <v>48515</v>
      </c>
      <c r="V40" s="17">
        <v>465</v>
      </c>
      <c r="W40" s="18">
        <v>46810</v>
      </c>
      <c r="X40" s="17">
        <v>0</v>
      </c>
      <c r="Y40" s="18">
        <v>47895</v>
      </c>
      <c r="Z40" s="17">
        <v>4495</v>
      </c>
      <c r="AA40" s="18">
        <v>0</v>
      </c>
      <c r="AB40" s="17">
        <v>62</v>
      </c>
      <c r="AC40" s="18">
        <v>15500</v>
      </c>
      <c r="AD40" s="17">
        <v>0</v>
      </c>
      <c r="AE40" s="18">
        <v>30690</v>
      </c>
      <c r="AF40" s="17">
        <v>0</v>
      </c>
      <c r="AG40" s="18">
        <v>4650</v>
      </c>
      <c r="AH40" s="17">
        <v>0</v>
      </c>
      <c r="AI40" s="18">
        <v>30070</v>
      </c>
      <c r="AJ40" s="17">
        <v>930</v>
      </c>
      <c r="AK40" s="18">
        <v>20150</v>
      </c>
      <c r="AL40" s="17">
        <v>0</v>
      </c>
      <c r="AM40" s="18">
        <v>18290</v>
      </c>
      <c r="AN40" s="17">
        <v>310</v>
      </c>
      <c r="AO40" s="18">
        <v>15655</v>
      </c>
      <c r="AP40" s="17">
        <v>1085</v>
      </c>
      <c r="AQ40" s="18">
        <v>7440</v>
      </c>
      <c r="AR40" s="17">
        <v>31</v>
      </c>
      <c r="AS40" s="18">
        <v>11160</v>
      </c>
      <c r="AT40" s="17">
        <v>310</v>
      </c>
      <c r="AU40" s="18">
        <v>10695</v>
      </c>
      <c r="AV40" s="17">
        <v>0</v>
      </c>
      <c r="AW40" s="18">
        <v>11780</v>
      </c>
      <c r="AX40" s="17">
        <v>31</v>
      </c>
      <c r="AY40" s="18">
        <v>11935</v>
      </c>
      <c r="AZ40" s="17">
        <v>0</v>
      </c>
      <c r="BA40" s="18">
        <v>1395</v>
      </c>
      <c r="BB40" s="17">
        <v>0</v>
      </c>
      <c r="BC40" s="18">
        <v>7595</v>
      </c>
      <c r="BD40" s="17">
        <v>0</v>
      </c>
      <c r="BE40" s="18">
        <v>6510</v>
      </c>
      <c r="BF40" s="17">
        <v>31</v>
      </c>
      <c r="BG40" s="18">
        <v>5425</v>
      </c>
      <c r="BH40" s="17">
        <v>0</v>
      </c>
      <c r="BI40" s="18">
        <v>6975</v>
      </c>
      <c r="BJ40" s="17">
        <v>0</v>
      </c>
      <c r="BK40" s="18">
        <v>2325</v>
      </c>
      <c r="BL40" s="17">
        <v>775</v>
      </c>
      <c r="BM40" s="18">
        <v>0</v>
      </c>
      <c r="BN40" s="17">
        <v>0</v>
      </c>
      <c r="BO40" s="18">
        <v>0</v>
      </c>
      <c r="BP40" s="17">
        <v>31</v>
      </c>
      <c r="BQ40" s="18">
        <v>5890</v>
      </c>
      <c r="BR40" s="17">
        <v>0</v>
      </c>
      <c r="BS40" s="18">
        <v>0</v>
      </c>
      <c r="BT40" s="17">
        <v>775</v>
      </c>
      <c r="BU40" s="18">
        <v>0</v>
      </c>
      <c r="BV40" s="17">
        <v>0</v>
      </c>
      <c r="BW40" s="18">
        <v>0</v>
      </c>
      <c r="BX40" s="17">
        <v>0</v>
      </c>
      <c r="BY40" s="18">
        <v>0</v>
      </c>
      <c r="BZ40" s="17">
        <v>0</v>
      </c>
      <c r="CA40" s="18">
        <v>775</v>
      </c>
      <c r="CB40" s="17">
        <v>0</v>
      </c>
      <c r="CC40" s="18">
        <v>0</v>
      </c>
      <c r="CD40" s="17">
        <v>0</v>
      </c>
      <c r="CE40" s="18">
        <v>0</v>
      </c>
      <c r="CF40" s="17">
        <v>0</v>
      </c>
      <c r="CG40" s="40">
        <v>0</v>
      </c>
      <c r="CH40" s="46">
        <f t="shared" si="1"/>
        <v>10044</v>
      </c>
      <c r="CI40" s="48">
        <f t="shared" si="1"/>
        <v>526845</v>
      </c>
      <c r="CJ40" s="21"/>
      <c r="CK40" s="24">
        <f t="shared" si="3"/>
        <v>8959</v>
      </c>
      <c r="CL40" s="25">
        <f t="shared" si="0"/>
        <v>52700</v>
      </c>
      <c r="CM40" s="21"/>
      <c r="CN40" s="22">
        <f t="shared" si="2"/>
        <v>1085</v>
      </c>
      <c r="CO40" s="44">
        <f t="shared" si="2"/>
        <v>474145</v>
      </c>
    </row>
    <row r="41" spans="1:93" x14ac:dyDescent="0.25">
      <c r="A41" s="14">
        <v>37864</v>
      </c>
      <c r="B41" s="17">
        <v>0</v>
      </c>
      <c r="C41" s="18">
        <v>0</v>
      </c>
      <c r="D41" s="17">
        <v>0</v>
      </c>
      <c r="E41" s="18">
        <v>0</v>
      </c>
      <c r="F41" s="17">
        <v>0</v>
      </c>
      <c r="G41" s="18">
        <v>0</v>
      </c>
      <c r="H41" s="17">
        <v>0</v>
      </c>
      <c r="I41" s="18">
        <v>0</v>
      </c>
      <c r="J41" s="17">
        <v>0</v>
      </c>
      <c r="K41" s="18">
        <v>0</v>
      </c>
      <c r="L41" s="17">
        <v>0</v>
      </c>
      <c r="M41" s="18">
        <v>0</v>
      </c>
      <c r="N41" s="17">
        <v>0</v>
      </c>
      <c r="O41" s="18">
        <v>0</v>
      </c>
      <c r="P41" s="17">
        <v>93</v>
      </c>
      <c r="Q41" s="18">
        <v>109895</v>
      </c>
      <c r="R41" s="17">
        <v>0</v>
      </c>
      <c r="S41" s="18">
        <v>46655</v>
      </c>
      <c r="T41" s="17">
        <v>620</v>
      </c>
      <c r="U41" s="18">
        <v>47740</v>
      </c>
      <c r="V41" s="17">
        <v>465</v>
      </c>
      <c r="W41" s="18">
        <v>46345</v>
      </c>
      <c r="X41" s="17">
        <v>0</v>
      </c>
      <c r="Y41" s="18">
        <v>47120</v>
      </c>
      <c r="Z41" s="17">
        <v>4185</v>
      </c>
      <c r="AA41" s="18">
        <v>0</v>
      </c>
      <c r="AB41" s="17">
        <v>31</v>
      </c>
      <c r="AC41" s="18">
        <v>14725</v>
      </c>
      <c r="AD41" s="17">
        <v>0</v>
      </c>
      <c r="AE41" s="18">
        <v>30225</v>
      </c>
      <c r="AF41" s="17">
        <v>0</v>
      </c>
      <c r="AG41" s="18">
        <v>4340</v>
      </c>
      <c r="AH41" s="17">
        <v>0</v>
      </c>
      <c r="AI41" s="18">
        <v>29450</v>
      </c>
      <c r="AJ41" s="17">
        <v>930</v>
      </c>
      <c r="AK41" s="18">
        <v>19840</v>
      </c>
      <c r="AL41" s="17">
        <v>0</v>
      </c>
      <c r="AM41" s="18">
        <v>17515</v>
      </c>
      <c r="AN41" s="17">
        <v>310</v>
      </c>
      <c r="AO41" s="18">
        <v>15190</v>
      </c>
      <c r="AP41" s="17">
        <v>1085</v>
      </c>
      <c r="AQ41" s="18">
        <v>7130</v>
      </c>
      <c r="AR41" s="17">
        <v>31</v>
      </c>
      <c r="AS41" s="18">
        <v>10695</v>
      </c>
      <c r="AT41" s="17">
        <v>310</v>
      </c>
      <c r="AU41" s="18">
        <v>10385</v>
      </c>
      <c r="AV41" s="17">
        <v>0</v>
      </c>
      <c r="AW41" s="18">
        <v>11470</v>
      </c>
      <c r="AX41" s="17">
        <v>31</v>
      </c>
      <c r="AY41" s="18">
        <v>11780</v>
      </c>
      <c r="AZ41" s="17">
        <v>0</v>
      </c>
      <c r="BA41" s="18">
        <v>1395</v>
      </c>
      <c r="BB41" s="17">
        <v>0</v>
      </c>
      <c r="BC41" s="18">
        <v>7440</v>
      </c>
      <c r="BD41" s="17">
        <v>0</v>
      </c>
      <c r="BE41" s="18">
        <v>6200</v>
      </c>
      <c r="BF41" s="17">
        <v>31</v>
      </c>
      <c r="BG41" s="18">
        <v>5115</v>
      </c>
      <c r="BH41" s="17">
        <v>0</v>
      </c>
      <c r="BI41" s="18">
        <v>6820</v>
      </c>
      <c r="BJ41" s="17">
        <v>0</v>
      </c>
      <c r="BK41" s="18">
        <v>2170</v>
      </c>
      <c r="BL41" s="17">
        <v>775</v>
      </c>
      <c r="BM41" s="18">
        <v>0</v>
      </c>
      <c r="BN41" s="17">
        <v>0</v>
      </c>
      <c r="BO41" s="18">
        <v>0</v>
      </c>
      <c r="BP41" s="17">
        <v>31</v>
      </c>
      <c r="BQ41" s="18">
        <v>5890</v>
      </c>
      <c r="BR41" s="17">
        <v>0</v>
      </c>
      <c r="BS41" s="18">
        <v>0</v>
      </c>
      <c r="BT41" s="17">
        <v>775</v>
      </c>
      <c r="BU41" s="18">
        <v>0</v>
      </c>
      <c r="BV41" s="17">
        <v>0</v>
      </c>
      <c r="BW41" s="18">
        <v>0</v>
      </c>
      <c r="BX41" s="17">
        <v>0</v>
      </c>
      <c r="BY41" s="18">
        <v>0</v>
      </c>
      <c r="BZ41" s="17">
        <v>0</v>
      </c>
      <c r="CA41" s="18">
        <v>775</v>
      </c>
      <c r="CB41" s="17">
        <v>0</v>
      </c>
      <c r="CC41" s="18">
        <v>0</v>
      </c>
      <c r="CD41" s="17">
        <v>0</v>
      </c>
      <c r="CE41" s="18">
        <v>0</v>
      </c>
      <c r="CF41" s="17">
        <v>0</v>
      </c>
      <c r="CG41" s="40">
        <v>0</v>
      </c>
      <c r="CH41" s="46">
        <f t="shared" si="1"/>
        <v>9703</v>
      </c>
      <c r="CI41" s="48">
        <f t="shared" si="1"/>
        <v>516305</v>
      </c>
      <c r="CJ41" s="21"/>
      <c r="CK41" s="24">
        <f t="shared" si="3"/>
        <v>8618</v>
      </c>
      <c r="CL41" s="25">
        <f t="shared" si="0"/>
        <v>51305</v>
      </c>
      <c r="CM41" s="21"/>
      <c r="CN41" s="22">
        <f t="shared" si="2"/>
        <v>1085</v>
      </c>
      <c r="CO41" s="44">
        <f t="shared" si="2"/>
        <v>465000</v>
      </c>
    </row>
    <row r="42" spans="1:93" x14ac:dyDescent="0.25">
      <c r="A42" s="14">
        <v>37894</v>
      </c>
      <c r="B42" s="17">
        <v>0</v>
      </c>
      <c r="C42" s="18">
        <v>0</v>
      </c>
      <c r="D42" s="17">
        <v>0</v>
      </c>
      <c r="E42" s="18">
        <v>0</v>
      </c>
      <c r="F42" s="17">
        <v>0</v>
      </c>
      <c r="G42" s="18">
        <v>0</v>
      </c>
      <c r="H42" s="17">
        <v>0</v>
      </c>
      <c r="I42" s="18">
        <v>0</v>
      </c>
      <c r="J42" s="17">
        <v>0</v>
      </c>
      <c r="K42" s="18">
        <v>0</v>
      </c>
      <c r="L42" s="17">
        <v>0</v>
      </c>
      <c r="M42" s="18">
        <v>0</v>
      </c>
      <c r="N42" s="17">
        <v>0</v>
      </c>
      <c r="O42" s="18">
        <v>0</v>
      </c>
      <c r="P42" s="17">
        <v>90</v>
      </c>
      <c r="Q42" s="18">
        <v>108300</v>
      </c>
      <c r="R42" s="17">
        <v>0</v>
      </c>
      <c r="S42" s="18">
        <v>46050</v>
      </c>
      <c r="T42" s="17">
        <v>600</v>
      </c>
      <c r="U42" s="18">
        <v>47100</v>
      </c>
      <c r="V42" s="17">
        <v>450</v>
      </c>
      <c r="W42" s="18">
        <v>45750</v>
      </c>
      <c r="X42" s="17">
        <v>0</v>
      </c>
      <c r="Y42" s="18">
        <v>46350</v>
      </c>
      <c r="Z42" s="17">
        <v>4050</v>
      </c>
      <c r="AA42" s="18">
        <v>0</v>
      </c>
      <c r="AB42" s="17">
        <v>30</v>
      </c>
      <c r="AC42" s="18">
        <v>14100</v>
      </c>
      <c r="AD42" s="17">
        <v>0</v>
      </c>
      <c r="AE42" s="18">
        <v>29700</v>
      </c>
      <c r="AF42" s="17">
        <v>0</v>
      </c>
      <c r="AG42" s="18">
        <v>3900</v>
      </c>
      <c r="AH42" s="17">
        <v>0</v>
      </c>
      <c r="AI42" s="18">
        <v>29100</v>
      </c>
      <c r="AJ42" s="17">
        <v>900</v>
      </c>
      <c r="AK42" s="18">
        <v>19500</v>
      </c>
      <c r="AL42" s="17">
        <v>0</v>
      </c>
      <c r="AM42" s="18">
        <v>16950</v>
      </c>
      <c r="AN42" s="17">
        <v>300</v>
      </c>
      <c r="AO42" s="18">
        <v>14700</v>
      </c>
      <c r="AP42" s="17">
        <v>900</v>
      </c>
      <c r="AQ42" s="18">
        <v>6900</v>
      </c>
      <c r="AR42" s="17">
        <v>30</v>
      </c>
      <c r="AS42" s="18">
        <v>10350</v>
      </c>
      <c r="AT42" s="17">
        <v>300</v>
      </c>
      <c r="AU42" s="18">
        <v>10200</v>
      </c>
      <c r="AV42" s="17">
        <v>0</v>
      </c>
      <c r="AW42" s="18">
        <v>11100</v>
      </c>
      <c r="AX42" s="17">
        <v>30</v>
      </c>
      <c r="AY42" s="18">
        <v>11550</v>
      </c>
      <c r="AZ42" s="17">
        <v>0</v>
      </c>
      <c r="BA42" s="18">
        <v>1350</v>
      </c>
      <c r="BB42" s="17">
        <v>0</v>
      </c>
      <c r="BC42" s="18">
        <v>7200</v>
      </c>
      <c r="BD42" s="17">
        <v>0</v>
      </c>
      <c r="BE42" s="18">
        <v>6000</v>
      </c>
      <c r="BF42" s="17">
        <v>30</v>
      </c>
      <c r="BG42" s="18">
        <v>4950</v>
      </c>
      <c r="BH42" s="17">
        <v>0</v>
      </c>
      <c r="BI42" s="18">
        <v>6750</v>
      </c>
      <c r="BJ42" s="17">
        <v>0</v>
      </c>
      <c r="BK42" s="18">
        <v>2100</v>
      </c>
      <c r="BL42" s="17">
        <v>750</v>
      </c>
      <c r="BM42" s="18">
        <v>0</v>
      </c>
      <c r="BN42" s="17">
        <v>0</v>
      </c>
      <c r="BO42" s="18">
        <v>0</v>
      </c>
      <c r="BP42" s="17">
        <v>30</v>
      </c>
      <c r="BQ42" s="18">
        <v>5850</v>
      </c>
      <c r="BR42" s="17">
        <v>0</v>
      </c>
      <c r="BS42" s="18">
        <v>0</v>
      </c>
      <c r="BT42" s="17">
        <v>750</v>
      </c>
      <c r="BU42" s="18">
        <v>0</v>
      </c>
      <c r="BV42" s="17">
        <v>0</v>
      </c>
      <c r="BW42" s="18">
        <v>0</v>
      </c>
      <c r="BX42" s="17">
        <v>0</v>
      </c>
      <c r="BY42" s="18">
        <v>0</v>
      </c>
      <c r="BZ42" s="17">
        <v>0</v>
      </c>
      <c r="CA42" s="18">
        <v>750</v>
      </c>
      <c r="CB42" s="17">
        <v>0</v>
      </c>
      <c r="CC42" s="18">
        <v>0</v>
      </c>
      <c r="CD42" s="17">
        <v>0</v>
      </c>
      <c r="CE42" s="18">
        <v>0</v>
      </c>
      <c r="CF42" s="17">
        <v>0</v>
      </c>
      <c r="CG42" s="40">
        <v>0</v>
      </c>
      <c r="CH42" s="46">
        <f t="shared" si="1"/>
        <v>9240</v>
      </c>
      <c r="CI42" s="48">
        <f t="shared" si="1"/>
        <v>506550</v>
      </c>
      <c r="CJ42" s="21"/>
      <c r="CK42" s="24">
        <f t="shared" si="3"/>
        <v>8340</v>
      </c>
      <c r="CL42" s="25">
        <f t="shared" si="0"/>
        <v>50100</v>
      </c>
      <c r="CM42" s="21"/>
      <c r="CN42" s="22">
        <f t="shared" si="2"/>
        <v>900</v>
      </c>
      <c r="CO42" s="44">
        <f t="shared" si="2"/>
        <v>456450</v>
      </c>
    </row>
    <row r="43" spans="1:93" x14ac:dyDescent="0.25">
      <c r="A43" s="14">
        <v>37925</v>
      </c>
      <c r="B43" s="17">
        <v>0</v>
      </c>
      <c r="C43" s="18">
        <v>0</v>
      </c>
      <c r="D43" s="17">
        <v>0</v>
      </c>
      <c r="E43" s="18">
        <v>0</v>
      </c>
      <c r="F43" s="17">
        <v>0</v>
      </c>
      <c r="G43" s="18">
        <v>0</v>
      </c>
      <c r="H43" s="17">
        <v>0</v>
      </c>
      <c r="I43" s="18">
        <v>0</v>
      </c>
      <c r="J43" s="17">
        <v>0</v>
      </c>
      <c r="K43" s="18">
        <v>0</v>
      </c>
      <c r="L43" s="17">
        <v>0</v>
      </c>
      <c r="M43" s="18">
        <v>0</v>
      </c>
      <c r="N43" s="17">
        <v>0</v>
      </c>
      <c r="O43" s="18">
        <v>0</v>
      </c>
      <c r="P43" s="17">
        <v>93</v>
      </c>
      <c r="Q43" s="18">
        <v>106640</v>
      </c>
      <c r="R43" s="17">
        <v>0</v>
      </c>
      <c r="S43" s="18">
        <v>45415</v>
      </c>
      <c r="T43" s="17">
        <v>620</v>
      </c>
      <c r="U43" s="18">
        <v>46345</v>
      </c>
      <c r="V43" s="17">
        <v>465</v>
      </c>
      <c r="W43" s="18">
        <v>45105</v>
      </c>
      <c r="X43" s="17">
        <v>0</v>
      </c>
      <c r="Y43" s="18">
        <v>45570</v>
      </c>
      <c r="Z43" s="17">
        <v>3720</v>
      </c>
      <c r="AA43" s="18">
        <v>0</v>
      </c>
      <c r="AB43" s="17">
        <v>31</v>
      </c>
      <c r="AC43" s="18">
        <v>13485</v>
      </c>
      <c r="AD43" s="17">
        <v>0</v>
      </c>
      <c r="AE43" s="18">
        <v>29295</v>
      </c>
      <c r="AF43" s="17">
        <v>0</v>
      </c>
      <c r="AG43" s="18">
        <v>3565</v>
      </c>
      <c r="AH43" s="17">
        <v>0</v>
      </c>
      <c r="AI43" s="18">
        <v>28520</v>
      </c>
      <c r="AJ43" s="17">
        <v>930</v>
      </c>
      <c r="AK43" s="18">
        <v>19220</v>
      </c>
      <c r="AL43" s="17">
        <v>0</v>
      </c>
      <c r="AM43" s="18">
        <v>16430</v>
      </c>
      <c r="AN43" s="17">
        <v>310</v>
      </c>
      <c r="AO43" s="18">
        <v>14260</v>
      </c>
      <c r="AP43" s="17">
        <v>930</v>
      </c>
      <c r="AQ43" s="18">
        <v>6665</v>
      </c>
      <c r="AR43" s="17">
        <v>31</v>
      </c>
      <c r="AS43" s="18">
        <v>9920</v>
      </c>
      <c r="AT43" s="17">
        <v>310</v>
      </c>
      <c r="AU43" s="18">
        <v>9920</v>
      </c>
      <c r="AV43" s="17">
        <v>0</v>
      </c>
      <c r="AW43" s="18">
        <v>10695</v>
      </c>
      <c r="AX43" s="17">
        <v>31</v>
      </c>
      <c r="AY43" s="18">
        <v>11315</v>
      </c>
      <c r="AZ43" s="17">
        <v>0</v>
      </c>
      <c r="BA43" s="18">
        <v>1240</v>
      </c>
      <c r="BB43" s="17">
        <v>0</v>
      </c>
      <c r="BC43" s="18">
        <v>6975</v>
      </c>
      <c r="BD43" s="17">
        <v>0</v>
      </c>
      <c r="BE43" s="18">
        <v>5890</v>
      </c>
      <c r="BF43" s="17">
        <v>31</v>
      </c>
      <c r="BG43" s="18">
        <v>4805</v>
      </c>
      <c r="BH43" s="17">
        <v>0</v>
      </c>
      <c r="BI43" s="18">
        <v>6665</v>
      </c>
      <c r="BJ43" s="17">
        <v>0</v>
      </c>
      <c r="BK43" s="18">
        <v>1860</v>
      </c>
      <c r="BL43" s="17">
        <v>620</v>
      </c>
      <c r="BM43" s="18">
        <v>0</v>
      </c>
      <c r="BN43" s="17">
        <v>0</v>
      </c>
      <c r="BO43" s="18">
        <v>0</v>
      </c>
      <c r="BP43" s="17">
        <v>31</v>
      </c>
      <c r="BQ43" s="18">
        <v>5735</v>
      </c>
      <c r="BR43" s="17">
        <v>0</v>
      </c>
      <c r="BS43" s="18">
        <v>0</v>
      </c>
      <c r="BT43" s="17">
        <v>775</v>
      </c>
      <c r="BU43" s="18">
        <v>0</v>
      </c>
      <c r="BV43" s="17">
        <v>0</v>
      </c>
      <c r="BW43" s="18">
        <v>0</v>
      </c>
      <c r="BX43" s="17">
        <v>0</v>
      </c>
      <c r="BY43" s="18">
        <v>0</v>
      </c>
      <c r="BZ43" s="17">
        <v>0</v>
      </c>
      <c r="CA43" s="18">
        <v>620</v>
      </c>
      <c r="CB43" s="17">
        <v>0</v>
      </c>
      <c r="CC43" s="18">
        <v>0</v>
      </c>
      <c r="CD43" s="17">
        <v>0</v>
      </c>
      <c r="CE43" s="18">
        <v>0</v>
      </c>
      <c r="CF43" s="17">
        <v>0</v>
      </c>
      <c r="CG43" s="40">
        <v>0</v>
      </c>
      <c r="CH43" s="46">
        <f t="shared" si="1"/>
        <v>8928</v>
      </c>
      <c r="CI43" s="48">
        <f t="shared" si="1"/>
        <v>496155</v>
      </c>
      <c r="CJ43" s="21"/>
      <c r="CK43" s="24">
        <f t="shared" si="3"/>
        <v>7998</v>
      </c>
      <c r="CL43" s="25">
        <f t="shared" si="0"/>
        <v>48825</v>
      </c>
      <c r="CM43" s="21"/>
      <c r="CN43" s="22">
        <f t="shared" si="2"/>
        <v>930</v>
      </c>
      <c r="CO43" s="44">
        <f t="shared" si="2"/>
        <v>447330</v>
      </c>
    </row>
    <row r="44" spans="1:93" x14ac:dyDescent="0.25">
      <c r="A44" s="14">
        <v>37955</v>
      </c>
      <c r="B44" s="17">
        <v>0</v>
      </c>
      <c r="C44" s="18">
        <v>0</v>
      </c>
      <c r="D44" s="17">
        <v>0</v>
      </c>
      <c r="E44" s="18">
        <v>0</v>
      </c>
      <c r="F44" s="17">
        <v>0</v>
      </c>
      <c r="G44" s="18">
        <v>0</v>
      </c>
      <c r="H44" s="17">
        <v>0</v>
      </c>
      <c r="I44" s="18">
        <v>0</v>
      </c>
      <c r="J44" s="17">
        <v>0</v>
      </c>
      <c r="K44" s="18">
        <v>0</v>
      </c>
      <c r="L44" s="17">
        <v>0</v>
      </c>
      <c r="M44" s="18">
        <v>0</v>
      </c>
      <c r="N44" s="17">
        <v>0</v>
      </c>
      <c r="O44" s="18">
        <v>0</v>
      </c>
      <c r="P44" s="17">
        <v>90</v>
      </c>
      <c r="Q44" s="18">
        <v>105000</v>
      </c>
      <c r="R44" s="17">
        <v>0</v>
      </c>
      <c r="S44" s="18">
        <v>45000</v>
      </c>
      <c r="T44" s="17">
        <v>600</v>
      </c>
      <c r="U44" s="18">
        <v>45750</v>
      </c>
      <c r="V44" s="17">
        <v>450</v>
      </c>
      <c r="W44" s="18">
        <v>44550</v>
      </c>
      <c r="X44" s="17">
        <v>0</v>
      </c>
      <c r="Y44" s="18">
        <v>44850</v>
      </c>
      <c r="Z44" s="17">
        <v>3600</v>
      </c>
      <c r="AA44" s="18">
        <v>0</v>
      </c>
      <c r="AB44" s="17">
        <v>30</v>
      </c>
      <c r="AC44" s="18">
        <v>12900</v>
      </c>
      <c r="AD44" s="17">
        <v>0</v>
      </c>
      <c r="AE44" s="18">
        <v>28800</v>
      </c>
      <c r="AF44" s="17">
        <v>0</v>
      </c>
      <c r="AG44" s="18">
        <v>3300</v>
      </c>
      <c r="AH44" s="17">
        <v>0</v>
      </c>
      <c r="AI44" s="18">
        <v>28050</v>
      </c>
      <c r="AJ44" s="17">
        <v>900</v>
      </c>
      <c r="AK44" s="18">
        <v>18900</v>
      </c>
      <c r="AL44" s="17">
        <v>0</v>
      </c>
      <c r="AM44" s="18">
        <v>15750</v>
      </c>
      <c r="AN44" s="17">
        <v>300</v>
      </c>
      <c r="AO44" s="18">
        <v>13800</v>
      </c>
      <c r="AP44" s="17">
        <v>900</v>
      </c>
      <c r="AQ44" s="18">
        <v>6450</v>
      </c>
      <c r="AR44" s="17">
        <v>30</v>
      </c>
      <c r="AS44" s="18">
        <v>9600</v>
      </c>
      <c r="AT44" s="17">
        <v>300</v>
      </c>
      <c r="AU44" s="18">
        <v>9750</v>
      </c>
      <c r="AV44" s="17">
        <v>0</v>
      </c>
      <c r="AW44" s="18">
        <v>10500</v>
      </c>
      <c r="AX44" s="17">
        <v>30</v>
      </c>
      <c r="AY44" s="18">
        <v>11100</v>
      </c>
      <c r="AZ44" s="17">
        <v>0</v>
      </c>
      <c r="BA44" s="18">
        <v>1200</v>
      </c>
      <c r="BB44" s="17">
        <v>0</v>
      </c>
      <c r="BC44" s="18">
        <v>6900</v>
      </c>
      <c r="BD44" s="17">
        <v>0</v>
      </c>
      <c r="BE44" s="18">
        <v>5700</v>
      </c>
      <c r="BF44" s="17">
        <v>30</v>
      </c>
      <c r="BG44" s="18">
        <v>4650</v>
      </c>
      <c r="BH44" s="17">
        <v>0</v>
      </c>
      <c r="BI44" s="18">
        <v>6600</v>
      </c>
      <c r="BJ44" s="17">
        <v>0</v>
      </c>
      <c r="BK44" s="18">
        <v>1800</v>
      </c>
      <c r="BL44" s="17">
        <v>600</v>
      </c>
      <c r="BM44" s="18">
        <v>0</v>
      </c>
      <c r="BN44" s="17">
        <v>0</v>
      </c>
      <c r="BO44" s="18">
        <v>0</v>
      </c>
      <c r="BP44" s="17">
        <v>30</v>
      </c>
      <c r="BQ44" s="18">
        <v>5700</v>
      </c>
      <c r="BR44" s="17">
        <v>0</v>
      </c>
      <c r="BS44" s="18">
        <v>0</v>
      </c>
      <c r="BT44" s="17">
        <v>750</v>
      </c>
      <c r="BU44" s="18">
        <v>0</v>
      </c>
      <c r="BV44" s="17">
        <v>0</v>
      </c>
      <c r="BW44" s="18">
        <v>0</v>
      </c>
      <c r="BX44" s="17">
        <v>0</v>
      </c>
      <c r="BY44" s="18">
        <v>0</v>
      </c>
      <c r="BZ44" s="17">
        <v>0</v>
      </c>
      <c r="CA44" s="18">
        <v>600</v>
      </c>
      <c r="CB44" s="17">
        <v>0</v>
      </c>
      <c r="CC44" s="18">
        <v>0</v>
      </c>
      <c r="CD44" s="17">
        <v>0</v>
      </c>
      <c r="CE44" s="18">
        <v>0</v>
      </c>
      <c r="CF44" s="17">
        <v>0</v>
      </c>
      <c r="CG44" s="40">
        <v>0</v>
      </c>
      <c r="CH44" s="46">
        <f t="shared" si="1"/>
        <v>8640</v>
      </c>
      <c r="CI44" s="48">
        <f t="shared" si="1"/>
        <v>487200</v>
      </c>
      <c r="CJ44" s="21"/>
      <c r="CK44" s="24">
        <f t="shared" si="3"/>
        <v>7740</v>
      </c>
      <c r="CL44" s="25">
        <f t="shared" si="0"/>
        <v>47550</v>
      </c>
      <c r="CM44" s="21"/>
      <c r="CN44" s="22">
        <f t="shared" si="2"/>
        <v>900</v>
      </c>
      <c r="CO44" s="44">
        <f t="shared" si="2"/>
        <v>439650</v>
      </c>
    </row>
    <row r="45" spans="1:93" x14ac:dyDescent="0.25">
      <c r="A45" s="14">
        <v>37986</v>
      </c>
      <c r="B45" s="17">
        <v>0</v>
      </c>
      <c r="C45" s="18">
        <v>0</v>
      </c>
      <c r="D45" s="17">
        <v>0</v>
      </c>
      <c r="E45" s="18">
        <v>0</v>
      </c>
      <c r="F45" s="17">
        <v>0</v>
      </c>
      <c r="G45" s="18">
        <v>0</v>
      </c>
      <c r="H45" s="17">
        <v>0</v>
      </c>
      <c r="I45" s="18">
        <v>0</v>
      </c>
      <c r="J45" s="17">
        <v>0</v>
      </c>
      <c r="K45" s="18">
        <v>0</v>
      </c>
      <c r="L45" s="17">
        <v>0</v>
      </c>
      <c r="M45" s="18">
        <v>0</v>
      </c>
      <c r="N45" s="17">
        <v>0</v>
      </c>
      <c r="O45" s="18">
        <v>0</v>
      </c>
      <c r="P45" s="17">
        <v>93</v>
      </c>
      <c r="Q45" s="18">
        <v>103385</v>
      </c>
      <c r="R45" s="17">
        <v>0</v>
      </c>
      <c r="S45" s="18">
        <v>44330</v>
      </c>
      <c r="T45" s="17">
        <v>620</v>
      </c>
      <c r="U45" s="18">
        <v>44950</v>
      </c>
      <c r="V45" s="17">
        <v>465</v>
      </c>
      <c r="W45" s="18">
        <v>44020</v>
      </c>
      <c r="X45" s="17">
        <v>0</v>
      </c>
      <c r="Y45" s="18">
        <v>44020</v>
      </c>
      <c r="Z45" s="17">
        <v>3410</v>
      </c>
      <c r="AA45" s="18">
        <v>0</v>
      </c>
      <c r="AB45" s="17">
        <v>31</v>
      </c>
      <c r="AC45" s="18">
        <v>12245</v>
      </c>
      <c r="AD45" s="17">
        <v>0</v>
      </c>
      <c r="AE45" s="18">
        <v>28365</v>
      </c>
      <c r="AF45" s="17">
        <v>0</v>
      </c>
      <c r="AG45" s="18">
        <v>3100</v>
      </c>
      <c r="AH45" s="17">
        <v>0</v>
      </c>
      <c r="AI45" s="18">
        <v>27590</v>
      </c>
      <c r="AJ45" s="17">
        <v>775</v>
      </c>
      <c r="AK45" s="18">
        <v>18600</v>
      </c>
      <c r="AL45" s="17">
        <v>0</v>
      </c>
      <c r="AM45" s="18">
        <v>15190</v>
      </c>
      <c r="AN45" s="17">
        <v>310</v>
      </c>
      <c r="AO45" s="18">
        <v>13485</v>
      </c>
      <c r="AP45" s="17">
        <v>775</v>
      </c>
      <c r="AQ45" s="18">
        <v>6200</v>
      </c>
      <c r="AR45" s="17">
        <v>31</v>
      </c>
      <c r="AS45" s="18">
        <v>9300</v>
      </c>
      <c r="AT45" s="17">
        <v>310</v>
      </c>
      <c r="AU45" s="18">
        <v>9455</v>
      </c>
      <c r="AV45" s="17">
        <v>0</v>
      </c>
      <c r="AW45" s="18">
        <v>10075</v>
      </c>
      <c r="AX45" s="17">
        <v>31</v>
      </c>
      <c r="AY45" s="18">
        <v>10850</v>
      </c>
      <c r="AZ45" s="17">
        <v>0</v>
      </c>
      <c r="BA45" s="18">
        <v>1240</v>
      </c>
      <c r="BB45" s="17">
        <v>0</v>
      </c>
      <c r="BC45" s="18">
        <v>6665</v>
      </c>
      <c r="BD45" s="17">
        <v>0</v>
      </c>
      <c r="BE45" s="18">
        <v>5425</v>
      </c>
      <c r="BF45" s="17">
        <v>31</v>
      </c>
      <c r="BG45" s="18">
        <v>4495</v>
      </c>
      <c r="BH45" s="17">
        <v>0</v>
      </c>
      <c r="BI45" s="18">
        <v>6510</v>
      </c>
      <c r="BJ45" s="17">
        <v>0</v>
      </c>
      <c r="BK45" s="18">
        <v>1705</v>
      </c>
      <c r="BL45" s="17">
        <v>620</v>
      </c>
      <c r="BM45" s="18">
        <v>0</v>
      </c>
      <c r="BN45" s="17">
        <v>0</v>
      </c>
      <c r="BO45" s="18">
        <v>0</v>
      </c>
      <c r="BP45" s="17">
        <v>31</v>
      </c>
      <c r="BQ45" s="18">
        <v>5580</v>
      </c>
      <c r="BR45" s="17">
        <v>0</v>
      </c>
      <c r="BS45" s="18">
        <v>0</v>
      </c>
      <c r="BT45" s="17">
        <v>620</v>
      </c>
      <c r="BU45" s="18">
        <v>0</v>
      </c>
      <c r="BV45" s="17">
        <v>0</v>
      </c>
      <c r="BW45" s="18">
        <v>0</v>
      </c>
      <c r="BX45" s="17">
        <v>0</v>
      </c>
      <c r="BY45" s="18">
        <v>0</v>
      </c>
      <c r="BZ45" s="17">
        <v>0</v>
      </c>
      <c r="CA45" s="18">
        <v>620</v>
      </c>
      <c r="CB45" s="17">
        <v>0</v>
      </c>
      <c r="CC45" s="18">
        <v>0</v>
      </c>
      <c r="CD45" s="17">
        <v>0</v>
      </c>
      <c r="CE45" s="18">
        <v>0</v>
      </c>
      <c r="CF45" s="17">
        <v>0</v>
      </c>
      <c r="CG45" s="40">
        <v>0</v>
      </c>
      <c r="CH45" s="46">
        <f t="shared" si="1"/>
        <v>8153</v>
      </c>
      <c r="CI45" s="48">
        <f t="shared" si="1"/>
        <v>477400</v>
      </c>
      <c r="CJ45" s="21"/>
      <c r="CK45" s="24">
        <f t="shared" si="3"/>
        <v>7378</v>
      </c>
      <c r="CL45" s="25">
        <f t="shared" si="0"/>
        <v>46500</v>
      </c>
      <c r="CM45" s="21"/>
      <c r="CN45" s="22">
        <f t="shared" si="2"/>
        <v>775</v>
      </c>
      <c r="CO45" s="44">
        <f t="shared" si="2"/>
        <v>430900</v>
      </c>
    </row>
    <row r="46" spans="1:93" x14ac:dyDescent="0.25">
      <c r="A46" s="14">
        <v>38017</v>
      </c>
      <c r="B46" s="17">
        <v>0</v>
      </c>
      <c r="C46" s="18">
        <v>0</v>
      </c>
      <c r="D46" s="17">
        <v>0</v>
      </c>
      <c r="E46" s="18">
        <v>0</v>
      </c>
      <c r="F46" s="17">
        <v>0</v>
      </c>
      <c r="G46" s="18">
        <v>0</v>
      </c>
      <c r="H46" s="17">
        <v>0</v>
      </c>
      <c r="I46" s="18">
        <v>0</v>
      </c>
      <c r="J46" s="17">
        <v>0</v>
      </c>
      <c r="K46" s="18">
        <v>0</v>
      </c>
      <c r="L46" s="17">
        <v>0</v>
      </c>
      <c r="M46" s="18">
        <v>0</v>
      </c>
      <c r="N46" s="17">
        <v>0</v>
      </c>
      <c r="O46" s="18">
        <v>0</v>
      </c>
      <c r="P46" s="17">
        <v>93</v>
      </c>
      <c r="Q46" s="18">
        <v>101835</v>
      </c>
      <c r="R46" s="17">
        <v>0</v>
      </c>
      <c r="S46" s="18">
        <v>43865</v>
      </c>
      <c r="T46" s="17">
        <v>620</v>
      </c>
      <c r="U46" s="18">
        <v>44330</v>
      </c>
      <c r="V46" s="17">
        <v>465</v>
      </c>
      <c r="W46" s="18">
        <v>43400</v>
      </c>
      <c r="X46" s="17">
        <v>62</v>
      </c>
      <c r="Y46" s="18">
        <v>43400</v>
      </c>
      <c r="Z46" s="17">
        <v>3100</v>
      </c>
      <c r="AA46" s="18">
        <v>0</v>
      </c>
      <c r="AB46" s="17">
        <v>31</v>
      </c>
      <c r="AC46" s="18">
        <v>11780</v>
      </c>
      <c r="AD46" s="17">
        <v>0</v>
      </c>
      <c r="AE46" s="18">
        <v>27900</v>
      </c>
      <c r="AF46" s="17">
        <v>0</v>
      </c>
      <c r="AG46" s="18">
        <v>2790</v>
      </c>
      <c r="AH46" s="17">
        <v>0</v>
      </c>
      <c r="AI46" s="18">
        <v>27125</v>
      </c>
      <c r="AJ46" s="17">
        <v>775</v>
      </c>
      <c r="AK46" s="18">
        <v>18445</v>
      </c>
      <c r="AL46" s="17">
        <v>0</v>
      </c>
      <c r="AM46" s="18">
        <v>14725</v>
      </c>
      <c r="AN46" s="17">
        <v>310</v>
      </c>
      <c r="AO46" s="18">
        <v>13020</v>
      </c>
      <c r="AP46" s="17">
        <v>775</v>
      </c>
      <c r="AQ46" s="18">
        <v>6045</v>
      </c>
      <c r="AR46" s="17">
        <v>31</v>
      </c>
      <c r="AS46" s="18">
        <v>13175</v>
      </c>
      <c r="AT46" s="17">
        <v>310</v>
      </c>
      <c r="AU46" s="18">
        <v>9300</v>
      </c>
      <c r="AV46" s="17">
        <v>0</v>
      </c>
      <c r="AW46" s="18">
        <v>9920</v>
      </c>
      <c r="AX46" s="17">
        <v>31</v>
      </c>
      <c r="AY46" s="18">
        <v>10695</v>
      </c>
      <c r="AZ46" s="17">
        <v>0</v>
      </c>
      <c r="BA46" s="18">
        <v>1085</v>
      </c>
      <c r="BB46" s="17">
        <v>0</v>
      </c>
      <c r="BC46" s="18">
        <v>6510</v>
      </c>
      <c r="BD46" s="17">
        <v>0</v>
      </c>
      <c r="BE46" s="18">
        <v>5270</v>
      </c>
      <c r="BF46" s="17">
        <v>31</v>
      </c>
      <c r="BG46" s="18">
        <v>4340</v>
      </c>
      <c r="BH46" s="17">
        <v>0</v>
      </c>
      <c r="BI46" s="18">
        <v>6355</v>
      </c>
      <c r="BJ46" s="17">
        <v>0</v>
      </c>
      <c r="BK46" s="18">
        <v>1550</v>
      </c>
      <c r="BL46" s="17">
        <v>620</v>
      </c>
      <c r="BM46" s="18">
        <v>0</v>
      </c>
      <c r="BN46" s="17">
        <v>0</v>
      </c>
      <c r="BO46" s="18">
        <v>0</v>
      </c>
      <c r="BP46" s="17">
        <v>31</v>
      </c>
      <c r="BQ46" s="18">
        <v>5425</v>
      </c>
      <c r="BR46" s="17">
        <v>0</v>
      </c>
      <c r="BS46" s="18">
        <v>0</v>
      </c>
      <c r="BT46" s="17">
        <v>620</v>
      </c>
      <c r="BU46" s="18">
        <v>0</v>
      </c>
      <c r="BV46" s="17">
        <v>0</v>
      </c>
      <c r="BW46" s="18">
        <v>0</v>
      </c>
      <c r="BX46" s="17">
        <v>0</v>
      </c>
      <c r="BY46" s="18">
        <v>0</v>
      </c>
      <c r="BZ46" s="17">
        <v>0</v>
      </c>
      <c r="CA46" s="18">
        <v>620</v>
      </c>
      <c r="CB46" s="17">
        <v>0</v>
      </c>
      <c r="CC46" s="18">
        <v>0</v>
      </c>
      <c r="CD46" s="17">
        <v>0</v>
      </c>
      <c r="CE46" s="18">
        <v>0</v>
      </c>
      <c r="CF46" s="17">
        <v>0</v>
      </c>
      <c r="CG46" s="40">
        <v>0</v>
      </c>
      <c r="CH46" s="46">
        <f t="shared" si="1"/>
        <v>7905</v>
      </c>
      <c r="CI46" s="48">
        <f t="shared" si="1"/>
        <v>472905</v>
      </c>
      <c r="CJ46" s="21"/>
      <c r="CK46" s="24">
        <f t="shared" si="3"/>
        <v>7130</v>
      </c>
      <c r="CL46" s="25">
        <f t="shared" si="0"/>
        <v>45260</v>
      </c>
      <c r="CM46" s="21"/>
      <c r="CN46" s="22">
        <f t="shared" si="2"/>
        <v>775</v>
      </c>
      <c r="CO46" s="44">
        <f t="shared" si="2"/>
        <v>427645</v>
      </c>
    </row>
    <row r="47" spans="1:93" x14ac:dyDescent="0.25">
      <c r="A47" s="14">
        <v>38046</v>
      </c>
      <c r="B47" s="17">
        <v>0</v>
      </c>
      <c r="C47" s="18">
        <v>0</v>
      </c>
      <c r="D47" s="17">
        <v>0</v>
      </c>
      <c r="E47" s="18">
        <v>0</v>
      </c>
      <c r="F47" s="17">
        <v>0</v>
      </c>
      <c r="G47" s="18">
        <v>0</v>
      </c>
      <c r="H47" s="17">
        <v>0</v>
      </c>
      <c r="I47" s="18">
        <v>0</v>
      </c>
      <c r="J47" s="17">
        <v>0</v>
      </c>
      <c r="K47" s="18">
        <v>0</v>
      </c>
      <c r="L47" s="17">
        <v>0</v>
      </c>
      <c r="M47" s="18">
        <v>0</v>
      </c>
      <c r="N47" s="17">
        <v>0</v>
      </c>
      <c r="O47" s="18">
        <v>0</v>
      </c>
      <c r="P47" s="17">
        <v>87</v>
      </c>
      <c r="Q47" s="18">
        <v>100340</v>
      </c>
      <c r="R47" s="17">
        <v>0</v>
      </c>
      <c r="S47" s="18">
        <v>43355</v>
      </c>
      <c r="T47" s="17">
        <v>580</v>
      </c>
      <c r="U47" s="18">
        <v>43645</v>
      </c>
      <c r="V47" s="17">
        <v>435</v>
      </c>
      <c r="W47" s="18">
        <v>42920</v>
      </c>
      <c r="X47" s="17">
        <v>58</v>
      </c>
      <c r="Y47" s="18">
        <v>42630</v>
      </c>
      <c r="Z47" s="17">
        <v>2900</v>
      </c>
      <c r="AA47" s="18">
        <v>0</v>
      </c>
      <c r="AB47" s="17">
        <v>29</v>
      </c>
      <c r="AC47" s="18">
        <v>11165</v>
      </c>
      <c r="AD47" s="17">
        <v>0</v>
      </c>
      <c r="AE47" s="18">
        <v>27405</v>
      </c>
      <c r="AF47" s="17">
        <v>0</v>
      </c>
      <c r="AG47" s="18">
        <v>2610</v>
      </c>
      <c r="AH47" s="17">
        <v>0</v>
      </c>
      <c r="AI47" s="18">
        <v>26535</v>
      </c>
      <c r="AJ47" s="17">
        <v>870</v>
      </c>
      <c r="AK47" s="18">
        <v>18125</v>
      </c>
      <c r="AL47" s="17">
        <v>0</v>
      </c>
      <c r="AM47" s="18">
        <v>14210</v>
      </c>
      <c r="AN47" s="17">
        <v>290</v>
      </c>
      <c r="AO47" s="18">
        <v>12615</v>
      </c>
      <c r="AP47" s="17">
        <v>725</v>
      </c>
      <c r="AQ47" s="18">
        <v>5945</v>
      </c>
      <c r="AR47" s="17">
        <v>29</v>
      </c>
      <c r="AS47" s="18">
        <v>12905</v>
      </c>
      <c r="AT47" s="17">
        <v>290</v>
      </c>
      <c r="AU47" s="18">
        <v>8990</v>
      </c>
      <c r="AV47" s="17">
        <v>0</v>
      </c>
      <c r="AW47" s="18">
        <v>9570</v>
      </c>
      <c r="AX47" s="17">
        <v>29</v>
      </c>
      <c r="AY47" s="18">
        <v>10440</v>
      </c>
      <c r="AZ47" s="17">
        <v>0</v>
      </c>
      <c r="BA47" s="18">
        <v>1160</v>
      </c>
      <c r="BB47" s="17">
        <v>0</v>
      </c>
      <c r="BC47" s="18">
        <v>6380</v>
      </c>
      <c r="BD47" s="17">
        <v>0</v>
      </c>
      <c r="BE47" s="18">
        <v>5075</v>
      </c>
      <c r="BF47" s="17">
        <v>29</v>
      </c>
      <c r="BG47" s="18">
        <v>4205</v>
      </c>
      <c r="BH47" s="17">
        <v>0</v>
      </c>
      <c r="BI47" s="18">
        <v>6380</v>
      </c>
      <c r="BJ47" s="17">
        <v>0</v>
      </c>
      <c r="BK47" s="18">
        <v>1450</v>
      </c>
      <c r="BL47" s="17">
        <v>580</v>
      </c>
      <c r="BM47" s="18">
        <v>0</v>
      </c>
      <c r="BN47" s="17">
        <v>0</v>
      </c>
      <c r="BO47" s="18">
        <v>0</v>
      </c>
      <c r="BP47" s="17">
        <v>29</v>
      </c>
      <c r="BQ47" s="18">
        <v>5365</v>
      </c>
      <c r="BR47" s="17">
        <v>0</v>
      </c>
      <c r="BS47" s="18">
        <v>0</v>
      </c>
      <c r="BT47" s="17">
        <v>580</v>
      </c>
      <c r="BU47" s="18">
        <v>0</v>
      </c>
      <c r="BV47" s="17">
        <v>0</v>
      </c>
      <c r="BW47" s="18">
        <v>0</v>
      </c>
      <c r="BX47" s="17">
        <v>0</v>
      </c>
      <c r="BY47" s="18">
        <v>0</v>
      </c>
      <c r="BZ47" s="17">
        <v>0</v>
      </c>
      <c r="CA47" s="18">
        <v>580</v>
      </c>
      <c r="CB47" s="17">
        <v>0</v>
      </c>
      <c r="CC47" s="18">
        <v>0</v>
      </c>
      <c r="CD47" s="17">
        <v>0</v>
      </c>
      <c r="CE47" s="18">
        <v>0</v>
      </c>
      <c r="CF47" s="17">
        <v>0</v>
      </c>
      <c r="CG47" s="40">
        <v>0</v>
      </c>
      <c r="CH47" s="46">
        <f t="shared" si="1"/>
        <v>7540</v>
      </c>
      <c r="CI47" s="48">
        <f t="shared" si="1"/>
        <v>464000</v>
      </c>
      <c r="CJ47" s="21"/>
      <c r="CK47" s="24">
        <f t="shared" si="3"/>
        <v>6815</v>
      </c>
      <c r="CL47" s="25">
        <f t="shared" si="0"/>
        <v>44225</v>
      </c>
      <c r="CM47" s="21"/>
      <c r="CN47" s="22">
        <f t="shared" si="2"/>
        <v>725</v>
      </c>
      <c r="CO47" s="44">
        <f t="shared" si="2"/>
        <v>419775</v>
      </c>
    </row>
    <row r="48" spans="1:93" x14ac:dyDescent="0.25">
      <c r="A48" s="14">
        <v>38077</v>
      </c>
      <c r="B48" s="17">
        <v>0</v>
      </c>
      <c r="C48" s="18">
        <v>0</v>
      </c>
      <c r="D48" s="17">
        <v>0</v>
      </c>
      <c r="E48" s="18">
        <v>0</v>
      </c>
      <c r="F48" s="17">
        <v>0</v>
      </c>
      <c r="G48" s="18">
        <v>0</v>
      </c>
      <c r="H48" s="17">
        <v>0</v>
      </c>
      <c r="I48" s="18">
        <v>0</v>
      </c>
      <c r="J48" s="17">
        <v>0</v>
      </c>
      <c r="K48" s="18">
        <v>0</v>
      </c>
      <c r="L48" s="17">
        <v>0</v>
      </c>
      <c r="M48" s="18">
        <v>0</v>
      </c>
      <c r="N48" s="17">
        <v>0</v>
      </c>
      <c r="O48" s="18">
        <v>0</v>
      </c>
      <c r="P48" s="17">
        <v>62</v>
      </c>
      <c r="Q48" s="18">
        <v>98890</v>
      </c>
      <c r="R48" s="17">
        <v>0</v>
      </c>
      <c r="S48" s="18">
        <v>42780</v>
      </c>
      <c r="T48" s="17">
        <v>620</v>
      </c>
      <c r="U48" s="18">
        <v>43090</v>
      </c>
      <c r="V48" s="17">
        <v>465</v>
      </c>
      <c r="W48" s="18">
        <v>42315</v>
      </c>
      <c r="X48" s="17">
        <v>62</v>
      </c>
      <c r="Y48" s="18">
        <v>42005</v>
      </c>
      <c r="Z48" s="17">
        <v>2790</v>
      </c>
      <c r="AA48" s="18">
        <v>0</v>
      </c>
      <c r="AB48" s="17">
        <v>31</v>
      </c>
      <c r="AC48" s="18">
        <v>10695</v>
      </c>
      <c r="AD48" s="17">
        <v>0</v>
      </c>
      <c r="AE48" s="18">
        <v>26970</v>
      </c>
      <c r="AF48" s="17">
        <v>0</v>
      </c>
      <c r="AG48" s="18">
        <v>2480</v>
      </c>
      <c r="AH48" s="17">
        <v>0</v>
      </c>
      <c r="AI48" s="18">
        <v>26040</v>
      </c>
      <c r="AJ48" s="17">
        <v>775</v>
      </c>
      <c r="AK48" s="18">
        <v>17825</v>
      </c>
      <c r="AL48" s="17">
        <v>0</v>
      </c>
      <c r="AM48" s="18">
        <v>13795</v>
      </c>
      <c r="AN48" s="17">
        <v>310</v>
      </c>
      <c r="AO48" s="18">
        <v>12245</v>
      </c>
      <c r="AP48" s="17">
        <v>620</v>
      </c>
      <c r="AQ48" s="18">
        <v>5735</v>
      </c>
      <c r="AR48" s="17">
        <v>31</v>
      </c>
      <c r="AS48" s="18">
        <v>12710</v>
      </c>
      <c r="AT48" s="17">
        <v>310</v>
      </c>
      <c r="AU48" s="18">
        <v>8835</v>
      </c>
      <c r="AV48" s="17">
        <v>0</v>
      </c>
      <c r="AW48" s="18">
        <v>9300</v>
      </c>
      <c r="AX48" s="17">
        <v>31</v>
      </c>
      <c r="AY48" s="18">
        <v>10230</v>
      </c>
      <c r="AZ48" s="17">
        <v>0</v>
      </c>
      <c r="BA48" s="18">
        <v>1085</v>
      </c>
      <c r="BB48" s="17">
        <v>0</v>
      </c>
      <c r="BC48" s="18">
        <v>6200</v>
      </c>
      <c r="BD48" s="17">
        <v>0</v>
      </c>
      <c r="BE48" s="18">
        <v>4960</v>
      </c>
      <c r="BF48" s="17">
        <v>31</v>
      </c>
      <c r="BG48" s="18">
        <v>4030</v>
      </c>
      <c r="BH48" s="17">
        <v>0</v>
      </c>
      <c r="BI48" s="18">
        <v>6200</v>
      </c>
      <c r="BJ48" s="17">
        <v>0</v>
      </c>
      <c r="BK48" s="18">
        <v>1395</v>
      </c>
      <c r="BL48" s="17">
        <v>620</v>
      </c>
      <c r="BM48" s="18">
        <v>0</v>
      </c>
      <c r="BN48" s="17">
        <v>0</v>
      </c>
      <c r="BO48" s="18">
        <v>0</v>
      </c>
      <c r="BP48" s="17">
        <v>31</v>
      </c>
      <c r="BQ48" s="18">
        <v>5270</v>
      </c>
      <c r="BR48" s="17">
        <v>0</v>
      </c>
      <c r="BS48" s="18">
        <v>0</v>
      </c>
      <c r="BT48" s="17">
        <v>620</v>
      </c>
      <c r="BU48" s="18">
        <v>0</v>
      </c>
      <c r="BV48" s="17">
        <v>0</v>
      </c>
      <c r="BW48" s="18">
        <v>0</v>
      </c>
      <c r="BX48" s="17">
        <v>0</v>
      </c>
      <c r="BY48" s="18">
        <v>0</v>
      </c>
      <c r="BZ48" s="17">
        <v>0</v>
      </c>
      <c r="CA48" s="18">
        <v>620</v>
      </c>
      <c r="CB48" s="17">
        <v>0</v>
      </c>
      <c r="CC48" s="18">
        <v>0</v>
      </c>
      <c r="CD48" s="17">
        <v>0</v>
      </c>
      <c r="CE48" s="18">
        <v>0</v>
      </c>
      <c r="CF48" s="17">
        <v>0</v>
      </c>
      <c r="CG48" s="40">
        <v>0</v>
      </c>
      <c r="CH48" s="46">
        <f t="shared" si="1"/>
        <v>7409</v>
      </c>
      <c r="CI48" s="48">
        <f t="shared" si="1"/>
        <v>455700</v>
      </c>
      <c r="CJ48" s="21"/>
      <c r="CK48" s="24">
        <f t="shared" si="3"/>
        <v>6789</v>
      </c>
      <c r="CL48" s="25">
        <f t="shared" si="0"/>
        <v>43245</v>
      </c>
      <c r="CM48" s="21"/>
      <c r="CN48" s="22">
        <f t="shared" si="2"/>
        <v>620</v>
      </c>
      <c r="CO48" s="44">
        <f t="shared" si="2"/>
        <v>412455</v>
      </c>
    </row>
    <row r="49" spans="1:93" x14ac:dyDescent="0.25">
      <c r="A49" s="14">
        <v>38107</v>
      </c>
      <c r="B49" s="17">
        <v>0</v>
      </c>
      <c r="C49" s="18">
        <v>0</v>
      </c>
      <c r="D49" s="17">
        <v>0</v>
      </c>
      <c r="E49" s="18">
        <v>0</v>
      </c>
      <c r="F49" s="17">
        <v>0</v>
      </c>
      <c r="G49" s="18">
        <v>0</v>
      </c>
      <c r="H49" s="17">
        <v>0</v>
      </c>
      <c r="I49" s="18">
        <v>0</v>
      </c>
      <c r="J49" s="17">
        <v>0</v>
      </c>
      <c r="K49" s="18">
        <v>0</v>
      </c>
      <c r="L49" s="17">
        <v>0</v>
      </c>
      <c r="M49" s="18">
        <v>0</v>
      </c>
      <c r="N49" s="17">
        <v>0</v>
      </c>
      <c r="O49" s="18">
        <v>0</v>
      </c>
      <c r="P49" s="17">
        <v>90</v>
      </c>
      <c r="Q49" s="18">
        <v>97350</v>
      </c>
      <c r="R49" s="17">
        <v>0</v>
      </c>
      <c r="S49" s="18">
        <v>42300</v>
      </c>
      <c r="T49" s="17">
        <v>600</v>
      </c>
      <c r="U49" s="18">
        <v>42450</v>
      </c>
      <c r="V49" s="17">
        <v>450</v>
      </c>
      <c r="W49" s="18">
        <v>41850</v>
      </c>
      <c r="X49" s="17">
        <v>60</v>
      </c>
      <c r="Y49" s="18">
        <v>41250</v>
      </c>
      <c r="Z49" s="17">
        <v>2700</v>
      </c>
      <c r="AA49" s="18">
        <v>0</v>
      </c>
      <c r="AB49" s="17">
        <v>30</v>
      </c>
      <c r="AC49" s="18">
        <v>10200</v>
      </c>
      <c r="AD49" s="17">
        <v>0</v>
      </c>
      <c r="AE49" s="18">
        <v>26400</v>
      </c>
      <c r="AF49" s="17">
        <v>0</v>
      </c>
      <c r="AG49" s="18">
        <v>2250</v>
      </c>
      <c r="AH49" s="17">
        <v>0</v>
      </c>
      <c r="AI49" s="18">
        <v>25650</v>
      </c>
      <c r="AJ49" s="17">
        <v>750</v>
      </c>
      <c r="AK49" s="18">
        <v>17550</v>
      </c>
      <c r="AL49" s="17">
        <v>0</v>
      </c>
      <c r="AM49" s="18">
        <v>13200</v>
      </c>
      <c r="AN49" s="17">
        <v>300</v>
      </c>
      <c r="AO49" s="18">
        <v>11850</v>
      </c>
      <c r="AP49" s="17">
        <v>600</v>
      </c>
      <c r="AQ49" s="18">
        <v>5550</v>
      </c>
      <c r="AR49" s="17">
        <v>30</v>
      </c>
      <c r="AS49" s="18">
        <v>12450</v>
      </c>
      <c r="AT49" s="17">
        <v>300</v>
      </c>
      <c r="AU49" s="18">
        <v>8700</v>
      </c>
      <c r="AV49" s="17">
        <v>0</v>
      </c>
      <c r="AW49" s="18">
        <v>9000</v>
      </c>
      <c r="AX49" s="17">
        <v>30</v>
      </c>
      <c r="AY49" s="18">
        <v>10050</v>
      </c>
      <c r="AZ49" s="17">
        <v>0</v>
      </c>
      <c r="BA49" s="18">
        <v>1050</v>
      </c>
      <c r="BB49" s="17">
        <v>0</v>
      </c>
      <c r="BC49" s="18">
        <v>6000</v>
      </c>
      <c r="BD49" s="17">
        <v>0</v>
      </c>
      <c r="BE49" s="18">
        <v>4800</v>
      </c>
      <c r="BF49" s="17">
        <v>30</v>
      </c>
      <c r="BG49" s="18">
        <v>3900</v>
      </c>
      <c r="BH49" s="17">
        <v>0</v>
      </c>
      <c r="BI49" s="18">
        <v>6150</v>
      </c>
      <c r="BJ49" s="17">
        <v>0</v>
      </c>
      <c r="BK49" s="18">
        <v>1200</v>
      </c>
      <c r="BL49" s="17">
        <v>600</v>
      </c>
      <c r="BM49" s="18">
        <v>0</v>
      </c>
      <c r="BN49" s="17">
        <v>0</v>
      </c>
      <c r="BO49" s="18">
        <v>0</v>
      </c>
      <c r="BP49" s="17">
        <v>30</v>
      </c>
      <c r="BQ49" s="18">
        <v>5250</v>
      </c>
      <c r="BR49" s="17">
        <v>0</v>
      </c>
      <c r="BS49" s="18">
        <v>0</v>
      </c>
      <c r="BT49" s="17">
        <v>600</v>
      </c>
      <c r="BU49" s="18">
        <v>0</v>
      </c>
      <c r="BV49" s="17">
        <v>0</v>
      </c>
      <c r="BW49" s="18">
        <v>0</v>
      </c>
      <c r="BX49" s="17">
        <v>0</v>
      </c>
      <c r="BY49" s="18">
        <v>0</v>
      </c>
      <c r="BZ49" s="17">
        <v>0</v>
      </c>
      <c r="CA49" s="18">
        <v>600</v>
      </c>
      <c r="CB49" s="17">
        <v>0</v>
      </c>
      <c r="CC49" s="18">
        <v>0</v>
      </c>
      <c r="CD49" s="17">
        <v>0</v>
      </c>
      <c r="CE49" s="18">
        <v>0</v>
      </c>
      <c r="CF49" s="17">
        <v>0</v>
      </c>
      <c r="CG49" s="40">
        <v>0</v>
      </c>
      <c r="CH49" s="46">
        <f t="shared" si="1"/>
        <v>7200</v>
      </c>
      <c r="CI49" s="48">
        <f t="shared" si="1"/>
        <v>447000</v>
      </c>
      <c r="CJ49" s="21"/>
      <c r="CK49" s="24">
        <f t="shared" si="3"/>
        <v>6600</v>
      </c>
      <c r="CL49" s="25">
        <f t="shared" si="0"/>
        <v>41850</v>
      </c>
      <c r="CM49" s="21"/>
      <c r="CN49" s="22">
        <f t="shared" si="2"/>
        <v>600</v>
      </c>
      <c r="CO49" s="44">
        <f t="shared" si="2"/>
        <v>405150</v>
      </c>
    </row>
    <row r="50" spans="1:93" x14ac:dyDescent="0.25">
      <c r="A50" s="14">
        <v>38138</v>
      </c>
      <c r="B50" s="17">
        <v>0</v>
      </c>
      <c r="C50" s="18">
        <v>0</v>
      </c>
      <c r="D50" s="17">
        <v>0</v>
      </c>
      <c r="E50" s="18">
        <v>0</v>
      </c>
      <c r="F50" s="17">
        <v>0</v>
      </c>
      <c r="G50" s="18">
        <v>0</v>
      </c>
      <c r="H50" s="17">
        <v>0</v>
      </c>
      <c r="I50" s="18">
        <v>0</v>
      </c>
      <c r="J50" s="17">
        <v>0</v>
      </c>
      <c r="K50" s="18">
        <v>0</v>
      </c>
      <c r="L50" s="17">
        <v>0</v>
      </c>
      <c r="M50" s="18">
        <v>0</v>
      </c>
      <c r="N50" s="17">
        <v>0</v>
      </c>
      <c r="O50" s="18">
        <v>0</v>
      </c>
      <c r="P50" s="17">
        <v>62</v>
      </c>
      <c r="Q50" s="18">
        <v>95945</v>
      </c>
      <c r="R50" s="17">
        <v>0</v>
      </c>
      <c r="S50" s="18">
        <v>41850</v>
      </c>
      <c r="T50" s="17">
        <v>620</v>
      </c>
      <c r="U50" s="18">
        <v>41695</v>
      </c>
      <c r="V50" s="17">
        <v>465</v>
      </c>
      <c r="W50" s="18">
        <v>41385</v>
      </c>
      <c r="X50" s="17">
        <v>62</v>
      </c>
      <c r="Y50" s="18">
        <v>40610</v>
      </c>
      <c r="Z50" s="17">
        <v>2480</v>
      </c>
      <c r="AA50" s="18">
        <v>0</v>
      </c>
      <c r="AB50" s="17">
        <v>31</v>
      </c>
      <c r="AC50" s="18">
        <v>9765</v>
      </c>
      <c r="AD50" s="17">
        <v>0</v>
      </c>
      <c r="AE50" s="18">
        <v>26040</v>
      </c>
      <c r="AF50" s="17">
        <v>0</v>
      </c>
      <c r="AG50" s="18">
        <v>2015</v>
      </c>
      <c r="AH50" s="17">
        <v>0</v>
      </c>
      <c r="AI50" s="18">
        <v>25110</v>
      </c>
      <c r="AJ50" s="17">
        <v>775</v>
      </c>
      <c r="AK50" s="18">
        <v>17360</v>
      </c>
      <c r="AL50" s="17">
        <v>0</v>
      </c>
      <c r="AM50" s="18">
        <v>12865</v>
      </c>
      <c r="AN50" s="17">
        <v>310</v>
      </c>
      <c r="AO50" s="18">
        <v>11470</v>
      </c>
      <c r="AP50" s="17">
        <v>620</v>
      </c>
      <c r="AQ50" s="18">
        <v>5270</v>
      </c>
      <c r="AR50" s="17">
        <v>31</v>
      </c>
      <c r="AS50" s="18">
        <v>12090</v>
      </c>
      <c r="AT50" s="17">
        <v>310</v>
      </c>
      <c r="AU50" s="18">
        <v>8370</v>
      </c>
      <c r="AV50" s="17">
        <v>0</v>
      </c>
      <c r="AW50" s="18">
        <v>8680</v>
      </c>
      <c r="AX50" s="17">
        <v>31</v>
      </c>
      <c r="AY50" s="18">
        <v>9920</v>
      </c>
      <c r="AZ50" s="17">
        <v>0</v>
      </c>
      <c r="BA50" s="18">
        <v>930</v>
      </c>
      <c r="BB50" s="17">
        <v>0</v>
      </c>
      <c r="BC50" s="18">
        <v>5890</v>
      </c>
      <c r="BD50" s="17">
        <v>0</v>
      </c>
      <c r="BE50" s="18">
        <v>4650</v>
      </c>
      <c r="BF50" s="17">
        <v>31</v>
      </c>
      <c r="BG50" s="18">
        <v>3720</v>
      </c>
      <c r="BH50" s="17">
        <v>0</v>
      </c>
      <c r="BI50" s="18">
        <v>6045</v>
      </c>
      <c r="BJ50" s="17">
        <v>0</v>
      </c>
      <c r="BK50" s="18">
        <v>1240</v>
      </c>
      <c r="BL50" s="17">
        <v>620</v>
      </c>
      <c r="BM50" s="18">
        <v>0</v>
      </c>
      <c r="BN50" s="17">
        <v>0</v>
      </c>
      <c r="BO50" s="18">
        <v>0</v>
      </c>
      <c r="BP50" s="17">
        <v>31</v>
      </c>
      <c r="BQ50" s="18">
        <v>5115</v>
      </c>
      <c r="BR50" s="17">
        <v>0</v>
      </c>
      <c r="BS50" s="18">
        <v>0</v>
      </c>
      <c r="BT50" s="17">
        <v>620</v>
      </c>
      <c r="BU50" s="18">
        <v>0</v>
      </c>
      <c r="BV50" s="17">
        <v>0</v>
      </c>
      <c r="BW50" s="18">
        <v>0</v>
      </c>
      <c r="BX50" s="17">
        <v>0</v>
      </c>
      <c r="BY50" s="18">
        <v>0</v>
      </c>
      <c r="BZ50" s="17">
        <v>0</v>
      </c>
      <c r="CA50" s="18">
        <v>620</v>
      </c>
      <c r="CB50" s="17">
        <v>0</v>
      </c>
      <c r="CC50" s="18">
        <v>0</v>
      </c>
      <c r="CD50" s="17">
        <v>0</v>
      </c>
      <c r="CE50" s="18">
        <v>0</v>
      </c>
      <c r="CF50" s="17">
        <v>0</v>
      </c>
      <c r="CG50" s="40">
        <v>0</v>
      </c>
      <c r="CH50" s="46">
        <f t="shared" si="1"/>
        <v>7099</v>
      </c>
      <c r="CI50" s="48">
        <f t="shared" si="1"/>
        <v>438650</v>
      </c>
      <c r="CJ50" s="21"/>
      <c r="CK50" s="24">
        <f t="shared" si="3"/>
        <v>6479</v>
      </c>
      <c r="CL50" s="25">
        <f t="shared" si="0"/>
        <v>41075</v>
      </c>
      <c r="CM50" s="21"/>
      <c r="CN50" s="22">
        <f t="shared" si="2"/>
        <v>620</v>
      </c>
      <c r="CO50" s="44">
        <f t="shared" si="2"/>
        <v>397575</v>
      </c>
    </row>
    <row r="51" spans="1:93" x14ac:dyDescent="0.25">
      <c r="A51" s="14">
        <v>38168</v>
      </c>
      <c r="B51" s="17">
        <v>0</v>
      </c>
      <c r="C51" s="18">
        <v>0</v>
      </c>
      <c r="D51" s="17">
        <v>0</v>
      </c>
      <c r="E51" s="18">
        <v>0</v>
      </c>
      <c r="F51" s="17">
        <v>0</v>
      </c>
      <c r="G51" s="18">
        <v>0</v>
      </c>
      <c r="H51" s="17">
        <v>0</v>
      </c>
      <c r="I51" s="18">
        <v>0</v>
      </c>
      <c r="J51" s="17">
        <v>0</v>
      </c>
      <c r="K51" s="18">
        <v>0</v>
      </c>
      <c r="L51" s="17">
        <v>0</v>
      </c>
      <c r="M51" s="18">
        <v>0</v>
      </c>
      <c r="N51" s="17">
        <v>0</v>
      </c>
      <c r="O51" s="18">
        <v>0</v>
      </c>
      <c r="P51" s="17">
        <v>60</v>
      </c>
      <c r="Q51" s="18">
        <v>94500</v>
      </c>
      <c r="R51" s="17">
        <v>0</v>
      </c>
      <c r="S51" s="18">
        <v>41250</v>
      </c>
      <c r="T51" s="17">
        <v>600</v>
      </c>
      <c r="U51" s="18">
        <v>41100</v>
      </c>
      <c r="V51" s="17">
        <v>450</v>
      </c>
      <c r="W51" s="18">
        <v>40800</v>
      </c>
      <c r="X51" s="17">
        <v>60</v>
      </c>
      <c r="Y51" s="18">
        <v>39900</v>
      </c>
      <c r="Z51" s="17">
        <v>2400</v>
      </c>
      <c r="AA51" s="18">
        <v>0</v>
      </c>
      <c r="AB51" s="17">
        <v>30</v>
      </c>
      <c r="AC51" s="18">
        <v>9300</v>
      </c>
      <c r="AD51" s="17">
        <v>0</v>
      </c>
      <c r="AE51" s="18">
        <v>25500</v>
      </c>
      <c r="AF51" s="17">
        <v>0</v>
      </c>
      <c r="AG51" s="18">
        <v>1950</v>
      </c>
      <c r="AH51" s="17">
        <v>0</v>
      </c>
      <c r="AI51" s="18">
        <v>24600</v>
      </c>
      <c r="AJ51" s="17">
        <v>750</v>
      </c>
      <c r="AK51" s="18">
        <v>17100</v>
      </c>
      <c r="AL51" s="17">
        <v>0</v>
      </c>
      <c r="AM51" s="18">
        <v>12300</v>
      </c>
      <c r="AN51" s="17">
        <v>300</v>
      </c>
      <c r="AO51" s="18">
        <v>11100</v>
      </c>
      <c r="AP51" s="17">
        <v>600</v>
      </c>
      <c r="AQ51" s="18">
        <v>5100</v>
      </c>
      <c r="AR51" s="17">
        <v>30</v>
      </c>
      <c r="AS51" s="18">
        <v>11850</v>
      </c>
      <c r="AT51" s="17">
        <v>300</v>
      </c>
      <c r="AU51" s="18">
        <v>8250</v>
      </c>
      <c r="AV51" s="17">
        <v>0</v>
      </c>
      <c r="AW51" s="18">
        <v>8550</v>
      </c>
      <c r="AX51" s="17">
        <v>30</v>
      </c>
      <c r="AY51" s="18">
        <v>9750</v>
      </c>
      <c r="AZ51" s="17">
        <v>0</v>
      </c>
      <c r="BA51" s="18">
        <v>900</v>
      </c>
      <c r="BB51" s="17">
        <v>0</v>
      </c>
      <c r="BC51" s="18">
        <v>5700</v>
      </c>
      <c r="BD51" s="17">
        <v>0</v>
      </c>
      <c r="BE51" s="18">
        <v>4500</v>
      </c>
      <c r="BF51" s="17">
        <v>30</v>
      </c>
      <c r="BG51" s="18">
        <v>3600</v>
      </c>
      <c r="BH51" s="17">
        <v>0</v>
      </c>
      <c r="BI51" s="18">
        <v>6000</v>
      </c>
      <c r="BJ51" s="17">
        <v>0</v>
      </c>
      <c r="BK51" s="18">
        <v>1050</v>
      </c>
      <c r="BL51" s="17">
        <v>600</v>
      </c>
      <c r="BM51" s="18">
        <v>0</v>
      </c>
      <c r="BN51" s="17">
        <v>0</v>
      </c>
      <c r="BO51" s="18">
        <v>0</v>
      </c>
      <c r="BP51" s="17">
        <v>30</v>
      </c>
      <c r="BQ51" s="18">
        <v>5100</v>
      </c>
      <c r="BR51" s="17">
        <v>0</v>
      </c>
      <c r="BS51" s="18">
        <v>0</v>
      </c>
      <c r="BT51" s="17">
        <v>600</v>
      </c>
      <c r="BU51" s="18">
        <v>0</v>
      </c>
      <c r="BV51" s="17">
        <v>0</v>
      </c>
      <c r="BW51" s="18">
        <v>0</v>
      </c>
      <c r="BX51" s="17">
        <v>0</v>
      </c>
      <c r="BY51" s="18">
        <v>0</v>
      </c>
      <c r="BZ51" s="17">
        <v>0</v>
      </c>
      <c r="CA51" s="18">
        <v>600</v>
      </c>
      <c r="CB51" s="17">
        <v>0</v>
      </c>
      <c r="CC51" s="18">
        <v>0</v>
      </c>
      <c r="CD51" s="17">
        <v>0</v>
      </c>
      <c r="CE51" s="18">
        <v>0</v>
      </c>
      <c r="CF51" s="17">
        <v>0</v>
      </c>
      <c r="CG51" s="40">
        <v>0</v>
      </c>
      <c r="CH51" s="46">
        <f t="shared" si="1"/>
        <v>6870</v>
      </c>
      <c r="CI51" s="48">
        <f t="shared" si="1"/>
        <v>430350</v>
      </c>
      <c r="CJ51" s="21"/>
      <c r="CK51" s="24">
        <f t="shared" si="3"/>
        <v>6270</v>
      </c>
      <c r="CL51" s="25">
        <f t="shared" si="0"/>
        <v>39750</v>
      </c>
      <c r="CM51" s="21"/>
      <c r="CN51" s="22">
        <f t="shared" si="2"/>
        <v>600</v>
      </c>
      <c r="CO51" s="44">
        <f t="shared" si="2"/>
        <v>390600</v>
      </c>
    </row>
    <row r="52" spans="1:93" x14ac:dyDescent="0.25">
      <c r="A52" s="14">
        <v>38199</v>
      </c>
      <c r="B52" s="17">
        <v>0</v>
      </c>
      <c r="C52" s="18">
        <v>0</v>
      </c>
      <c r="D52" s="17">
        <v>0</v>
      </c>
      <c r="E52" s="18">
        <v>0</v>
      </c>
      <c r="F52" s="17">
        <v>0</v>
      </c>
      <c r="G52" s="18">
        <v>0</v>
      </c>
      <c r="H52" s="17">
        <v>0</v>
      </c>
      <c r="I52" s="18">
        <v>0</v>
      </c>
      <c r="J52" s="17">
        <v>0</v>
      </c>
      <c r="K52" s="18">
        <v>0</v>
      </c>
      <c r="L52" s="17">
        <v>0</v>
      </c>
      <c r="M52" s="18">
        <v>0</v>
      </c>
      <c r="N52" s="17">
        <v>0</v>
      </c>
      <c r="O52" s="18">
        <v>0</v>
      </c>
      <c r="P52" s="17">
        <v>62</v>
      </c>
      <c r="Q52" s="18">
        <v>93000</v>
      </c>
      <c r="R52" s="17">
        <v>0</v>
      </c>
      <c r="S52" s="18">
        <v>40765</v>
      </c>
      <c r="T52" s="17">
        <v>620</v>
      </c>
      <c r="U52" s="18">
        <v>40610</v>
      </c>
      <c r="V52" s="17">
        <v>465</v>
      </c>
      <c r="W52" s="18">
        <v>40300</v>
      </c>
      <c r="X52" s="17">
        <v>62</v>
      </c>
      <c r="Y52" s="18">
        <v>39215</v>
      </c>
      <c r="Z52" s="17">
        <v>2170</v>
      </c>
      <c r="AA52" s="18">
        <v>0</v>
      </c>
      <c r="AB52" s="17">
        <v>31</v>
      </c>
      <c r="AC52" s="18">
        <v>8835</v>
      </c>
      <c r="AD52" s="17">
        <v>0</v>
      </c>
      <c r="AE52" s="18">
        <v>25110</v>
      </c>
      <c r="AF52" s="17">
        <v>0</v>
      </c>
      <c r="AG52" s="18">
        <v>1705</v>
      </c>
      <c r="AH52" s="17">
        <v>0</v>
      </c>
      <c r="AI52" s="18">
        <v>24180</v>
      </c>
      <c r="AJ52" s="17">
        <v>775</v>
      </c>
      <c r="AK52" s="18">
        <v>16895</v>
      </c>
      <c r="AL52" s="17">
        <v>0</v>
      </c>
      <c r="AM52" s="18">
        <v>11935</v>
      </c>
      <c r="AN52" s="17">
        <v>310</v>
      </c>
      <c r="AO52" s="18">
        <v>10850</v>
      </c>
      <c r="AP52" s="17">
        <v>620</v>
      </c>
      <c r="AQ52" s="18">
        <v>4960</v>
      </c>
      <c r="AR52" s="17">
        <v>31</v>
      </c>
      <c r="AS52" s="18">
        <v>11625</v>
      </c>
      <c r="AT52" s="17">
        <v>155</v>
      </c>
      <c r="AU52" s="18">
        <v>8060</v>
      </c>
      <c r="AV52" s="17">
        <v>0</v>
      </c>
      <c r="AW52" s="18">
        <v>8215</v>
      </c>
      <c r="AX52" s="17">
        <v>31</v>
      </c>
      <c r="AY52" s="18">
        <v>9455</v>
      </c>
      <c r="AZ52" s="17">
        <v>0</v>
      </c>
      <c r="BA52" s="18">
        <v>930</v>
      </c>
      <c r="BB52" s="17">
        <v>0</v>
      </c>
      <c r="BC52" s="18">
        <v>5580</v>
      </c>
      <c r="BD52" s="17">
        <v>0</v>
      </c>
      <c r="BE52" s="18">
        <v>4340</v>
      </c>
      <c r="BF52" s="17">
        <v>31</v>
      </c>
      <c r="BG52" s="18">
        <v>3565</v>
      </c>
      <c r="BH52" s="17">
        <v>0</v>
      </c>
      <c r="BI52" s="18">
        <v>5890</v>
      </c>
      <c r="BJ52" s="17">
        <v>0</v>
      </c>
      <c r="BK52" s="18">
        <v>1085</v>
      </c>
      <c r="BL52" s="17">
        <v>465</v>
      </c>
      <c r="BM52" s="18">
        <v>0</v>
      </c>
      <c r="BN52" s="17">
        <v>0</v>
      </c>
      <c r="BO52" s="18">
        <v>0</v>
      </c>
      <c r="BP52" s="17">
        <v>31</v>
      </c>
      <c r="BQ52" s="18">
        <v>4960</v>
      </c>
      <c r="BR52" s="17">
        <v>0</v>
      </c>
      <c r="BS52" s="18">
        <v>0</v>
      </c>
      <c r="BT52" s="17">
        <v>620</v>
      </c>
      <c r="BU52" s="18">
        <v>0</v>
      </c>
      <c r="BV52" s="17">
        <v>0</v>
      </c>
      <c r="BW52" s="18">
        <v>0</v>
      </c>
      <c r="BX52" s="17">
        <v>0</v>
      </c>
      <c r="BY52" s="18">
        <v>0</v>
      </c>
      <c r="BZ52" s="17">
        <v>0</v>
      </c>
      <c r="CA52" s="18">
        <v>620</v>
      </c>
      <c r="CB52" s="17">
        <v>0</v>
      </c>
      <c r="CC52" s="18">
        <v>0</v>
      </c>
      <c r="CD52" s="17">
        <v>0</v>
      </c>
      <c r="CE52" s="18">
        <v>0</v>
      </c>
      <c r="CF52" s="17">
        <v>0</v>
      </c>
      <c r="CG52" s="40">
        <v>0</v>
      </c>
      <c r="CH52" s="46">
        <f t="shared" si="1"/>
        <v>6479</v>
      </c>
      <c r="CI52" s="48">
        <f t="shared" si="1"/>
        <v>422685</v>
      </c>
      <c r="CJ52" s="21"/>
      <c r="CK52" s="24">
        <f t="shared" si="3"/>
        <v>5859</v>
      </c>
      <c r="CL52" s="25">
        <f t="shared" si="0"/>
        <v>39060</v>
      </c>
      <c r="CM52" s="21"/>
      <c r="CN52" s="22">
        <f t="shared" si="2"/>
        <v>620</v>
      </c>
      <c r="CO52" s="44">
        <f t="shared" si="2"/>
        <v>383625</v>
      </c>
    </row>
    <row r="53" spans="1:93" x14ac:dyDescent="0.25">
      <c r="A53" s="14">
        <v>38230</v>
      </c>
      <c r="B53" s="17">
        <v>0</v>
      </c>
      <c r="C53" s="18">
        <v>0</v>
      </c>
      <c r="D53" s="17">
        <v>0</v>
      </c>
      <c r="E53" s="18">
        <v>0</v>
      </c>
      <c r="F53" s="17">
        <v>0</v>
      </c>
      <c r="G53" s="18">
        <v>0</v>
      </c>
      <c r="H53" s="17">
        <v>0</v>
      </c>
      <c r="I53" s="18">
        <v>0</v>
      </c>
      <c r="J53" s="17">
        <v>0</v>
      </c>
      <c r="K53" s="18">
        <v>0</v>
      </c>
      <c r="L53" s="17">
        <v>0</v>
      </c>
      <c r="M53" s="18">
        <v>0</v>
      </c>
      <c r="N53" s="17">
        <v>0</v>
      </c>
      <c r="O53" s="18">
        <v>0</v>
      </c>
      <c r="P53" s="17">
        <v>62</v>
      </c>
      <c r="Q53" s="18">
        <v>91605</v>
      </c>
      <c r="R53" s="17">
        <v>0</v>
      </c>
      <c r="S53" s="18">
        <v>40300</v>
      </c>
      <c r="T53" s="17">
        <v>620</v>
      </c>
      <c r="U53" s="18">
        <v>39990</v>
      </c>
      <c r="V53" s="17">
        <v>465</v>
      </c>
      <c r="W53" s="18">
        <v>39835</v>
      </c>
      <c r="X53" s="17">
        <v>62</v>
      </c>
      <c r="Y53" s="18">
        <v>38595</v>
      </c>
      <c r="Z53" s="17">
        <v>2015</v>
      </c>
      <c r="AA53" s="18">
        <v>0</v>
      </c>
      <c r="AB53" s="17">
        <v>31</v>
      </c>
      <c r="AC53" s="18">
        <v>8525</v>
      </c>
      <c r="AD53" s="17">
        <v>0</v>
      </c>
      <c r="AE53" s="18">
        <v>24645</v>
      </c>
      <c r="AF53" s="17">
        <v>0</v>
      </c>
      <c r="AG53" s="18">
        <v>1550</v>
      </c>
      <c r="AH53" s="17">
        <v>0</v>
      </c>
      <c r="AI53" s="18">
        <v>23715</v>
      </c>
      <c r="AJ53" s="17">
        <v>775</v>
      </c>
      <c r="AK53" s="18">
        <v>16585</v>
      </c>
      <c r="AL53" s="17">
        <v>0</v>
      </c>
      <c r="AM53" s="18">
        <v>11470</v>
      </c>
      <c r="AN53" s="17">
        <v>155</v>
      </c>
      <c r="AO53" s="18">
        <v>10385</v>
      </c>
      <c r="AP53" s="17">
        <v>465</v>
      </c>
      <c r="AQ53" s="18">
        <v>4805</v>
      </c>
      <c r="AR53" s="17">
        <v>31</v>
      </c>
      <c r="AS53" s="18">
        <v>11470</v>
      </c>
      <c r="AT53" s="17">
        <v>155</v>
      </c>
      <c r="AU53" s="18">
        <v>7905</v>
      </c>
      <c r="AV53" s="17">
        <v>0</v>
      </c>
      <c r="AW53" s="18">
        <v>8060</v>
      </c>
      <c r="AX53" s="17">
        <v>31</v>
      </c>
      <c r="AY53" s="18">
        <v>9300</v>
      </c>
      <c r="AZ53" s="17">
        <v>0</v>
      </c>
      <c r="BA53" s="18">
        <v>930</v>
      </c>
      <c r="BB53" s="17">
        <v>0</v>
      </c>
      <c r="BC53" s="18">
        <v>5425</v>
      </c>
      <c r="BD53" s="17">
        <v>0</v>
      </c>
      <c r="BE53" s="18">
        <v>4185</v>
      </c>
      <c r="BF53" s="17">
        <v>31</v>
      </c>
      <c r="BG53" s="18">
        <v>3410</v>
      </c>
      <c r="BH53" s="17">
        <v>0</v>
      </c>
      <c r="BI53" s="18">
        <v>5735</v>
      </c>
      <c r="BJ53" s="17">
        <v>0</v>
      </c>
      <c r="BK53" s="18">
        <v>930</v>
      </c>
      <c r="BL53" s="17">
        <v>465</v>
      </c>
      <c r="BM53" s="18">
        <v>0</v>
      </c>
      <c r="BN53" s="17">
        <v>0</v>
      </c>
      <c r="BO53" s="18">
        <v>0</v>
      </c>
      <c r="BP53" s="17">
        <v>31</v>
      </c>
      <c r="BQ53" s="18">
        <v>4960</v>
      </c>
      <c r="BR53" s="17">
        <v>0</v>
      </c>
      <c r="BS53" s="18">
        <v>0</v>
      </c>
      <c r="BT53" s="17">
        <v>620</v>
      </c>
      <c r="BU53" s="18">
        <v>0</v>
      </c>
      <c r="BV53" s="17">
        <v>0</v>
      </c>
      <c r="BW53" s="18">
        <v>0</v>
      </c>
      <c r="BX53" s="17">
        <v>0</v>
      </c>
      <c r="BY53" s="18">
        <v>0</v>
      </c>
      <c r="BZ53" s="17">
        <v>0</v>
      </c>
      <c r="CA53" s="18">
        <v>620</v>
      </c>
      <c r="CB53" s="17">
        <v>0</v>
      </c>
      <c r="CC53" s="18">
        <v>0</v>
      </c>
      <c r="CD53" s="17">
        <v>0</v>
      </c>
      <c r="CE53" s="18">
        <v>0</v>
      </c>
      <c r="CF53" s="17">
        <v>0</v>
      </c>
      <c r="CG53" s="40">
        <v>0</v>
      </c>
      <c r="CH53" s="46">
        <f t="shared" si="1"/>
        <v>6014</v>
      </c>
      <c r="CI53" s="48">
        <f t="shared" si="1"/>
        <v>414935</v>
      </c>
      <c r="CJ53" s="21"/>
      <c r="CK53" s="24">
        <f t="shared" si="3"/>
        <v>5549</v>
      </c>
      <c r="CL53" s="25">
        <f t="shared" si="0"/>
        <v>37975</v>
      </c>
      <c r="CM53" s="21"/>
      <c r="CN53" s="22">
        <f t="shared" si="2"/>
        <v>465</v>
      </c>
      <c r="CO53" s="44">
        <f t="shared" si="2"/>
        <v>376960</v>
      </c>
    </row>
    <row r="54" spans="1:93" x14ac:dyDescent="0.25">
      <c r="A54" s="14">
        <v>38260</v>
      </c>
      <c r="B54" s="17">
        <v>0</v>
      </c>
      <c r="C54" s="18">
        <v>0</v>
      </c>
      <c r="D54" s="17">
        <v>0</v>
      </c>
      <c r="E54" s="18">
        <v>0</v>
      </c>
      <c r="F54" s="17">
        <v>0</v>
      </c>
      <c r="G54" s="18">
        <v>0</v>
      </c>
      <c r="H54" s="17">
        <v>0</v>
      </c>
      <c r="I54" s="18">
        <v>0</v>
      </c>
      <c r="J54" s="17">
        <v>0</v>
      </c>
      <c r="K54" s="18">
        <v>0</v>
      </c>
      <c r="L54" s="17">
        <v>0</v>
      </c>
      <c r="M54" s="18">
        <v>0</v>
      </c>
      <c r="N54" s="17">
        <v>0</v>
      </c>
      <c r="O54" s="18">
        <v>0</v>
      </c>
      <c r="P54" s="17">
        <v>60</v>
      </c>
      <c r="Q54" s="18">
        <v>90300</v>
      </c>
      <c r="R54" s="17">
        <v>0</v>
      </c>
      <c r="S54" s="18">
        <v>39750</v>
      </c>
      <c r="T54" s="17">
        <v>600</v>
      </c>
      <c r="U54" s="18">
        <v>39300</v>
      </c>
      <c r="V54" s="17">
        <v>450</v>
      </c>
      <c r="W54" s="18">
        <v>39300</v>
      </c>
      <c r="X54" s="17">
        <v>60</v>
      </c>
      <c r="Y54" s="18">
        <v>37950</v>
      </c>
      <c r="Z54" s="17">
        <v>1950</v>
      </c>
      <c r="AA54" s="18">
        <v>0</v>
      </c>
      <c r="AB54" s="17">
        <v>30</v>
      </c>
      <c r="AC54" s="18">
        <v>8100</v>
      </c>
      <c r="AD54" s="17">
        <v>0</v>
      </c>
      <c r="AE54" s="18">
        <v>24150</v>
      </c>
      <c r="AF54" s="17">
        <v>0</v>
      </c>
      <c r="AG54" s="18">
        <v>1500</v>
      </c>
      <c r="AH54" s="17">
        <v>0</v>
      </c>
      <c r="AI54" s="18">
        <v>23250</v>
      </c>
      <c r="AJ54" s="17">
        <v>750</v>
      </c>
      <c r="AK54" s="18">
        <v>16350</v>
      </c>
      <c r="AL54" s="17">
        <v>0</v>
      </c>
      <c r="AM54" s="18">
        <v>11100</v>
      </c>
      <c r="AN54" s="17">
        <v>150</v>
      </c>
      <c r="AO54" s="18">
        <v>10200</v>
      </c>
      <c r="AP54" s="17">
        <v>450</v>
      </c>
      <c r="AQ54" s="18">
        <v>4650</v>
      </c>
      <c r="AR54" s="17">
        <v>30</v>
      </c>
      <c r="AS54" s="18">
        <v>11250</v>
      </c>
      <c r="AT54" s="17">
        <v>150</v>
      </c>
      <c r="AU54" s="18">
        <v>7650</v>
      </c>
      <c r="AV54" s="17">
        <v>0</v>
      </c>
      <c r="AW54" s="18">
        <v>7800</v>
      </c>
      <c r="AX54" s="17">
        <v>30</v>
      </c>
      <c r="AY54" s="18">
        <v>9150</v>
      </c>
      <c r="AZ54" s="17">
        <v>0</v>
      </c>
      <c r="BA54" s="18">
        <v>900</v>
      </c>
      <c r="BB54" s="17">
        <v>0</v>
      </c>
      <c r="BC54" s="18">
        <v>5250</v>
      </c>
      <c r="BD54" s="17">
        <v>0</v>
      </c>
      <c r="BE54" s="18">
        <v>4050</v>
      </c>
      <c r="BF54" s="17">
        <v>30</v>
      </c>
      <c r="BG54" s="18">
        <v>3300</v>
      </c>
      <c r="BH54" s="17">
        <v>0</v>
      </c>
      <c r="BI54" s="18">
        <v>5700</v>
      </c>
      <c r="BJ54" s="17">
        <v>0</v>
      </c>
      <c r="BK54" s="18">
        <v>900</v>
      </c>
      <c r="BL54" s="17">
        <v>450</v>
      </c>
      <c r="BM54" s="18">
        <v>0</v>
      </c>
      <c r="BN54" s="17">
        <v>0</v>
      </c>
      <c r="BO54" s="18">
        <v>0</v>
      </c>
      <c r="BP54" s="17">
        <v>30</v>
      </c>
      <c r="BQ54" s="18">
        <v>4950</v>
      </c>
      <c r="BR54" s="17">
        <v>0</v>
      </c>
      <c r="BS54" s="18">
        <v>0</v>
      </c>
      <c r="BT54" s="17">
        <v>600</v>
      </c>
      <c r="BU54" s="18">
        <v>0</v>
      </c>
      <c r="BV54" s="17">
        <v>0</v>
      </c>
      <c r="BW54" s="18">
        <v>0</v>
      </c>
      <c r="BX54" s="17">
        <v>0</v>
      </c>
      <c r="BY54" s="18">
        <v>0</v>
      </c>
      <c r="BZ54" s="17">
        <v>0</v>
      </c>
      <c r="CA54" s="18">
        <v>600</v>
      </c>
      <c r="CB54" s="17">
        <v>0</v>
      </c>
      <c r="CC54" s="18">
        <v>0</v>
      </c>
      <c r="CD54" s="17">
        <v>0</v>
      </c>
      <c r="CE54" s="18">
        <v>0</v>
      </c>
      <c r="CF54" s="17">
        <v>0</v>
      </c>
      <c r="CG54" s="40">
        <v>0</v>
      </c>
      <c r="CH54" s="46">
        <f t="shared" si="1"/>
        <v>5820</v>
      </c>
      <c r="CI54" s="48">
        <f t="shared" si="1"/>
        <v>407400</v>
      </c>
      <c r="CJ54" s="21"/>
      <c r="CK54" s="24">
        <f t="shared" si="3"/>
        <v>5370</v>
      </c>
      <c r="CL54" s="25">
        <f t="shared" si="0"/>
        <v>37050</v>
      </c>
      <c r="CM54" s="21"/>
      <c r="CN54" s="22">
        <f t="shared" si="2"/>
        <v>450</v>
      </c>
      <c r="CO54" s="44">
        <f t="shared" si="2"/>
        <v>370350</v>
      </c>
    </row>
    <row r="55" spans="1:93" x14ac:dyDescent="0.25">
      <c r="A55" s="14">
        <v>38291</v>
      </c>
      <c r="B55" s="17">
        <v>0</v>
      </c>
      <c r="C55" s="18">
        <v>0</v>
      </c>
      <c r="D55" s="17">
        <v>0</v>
      </c>
      <c r="E55" s="18">
        <v>0</v>
      </c>
      <c r="F55" s="17">
        <v>0</v>
      </c>
      <c r="G55" s="18">
        <v>0</v>
      </c>
      <c r="H55" s="17">
        <v>0</v>
      </c>
      <c r="I55" s="18">
        <v>0</v>
      </c>
      <c r="J55" s="17">
        <v>0</v>
      </c>
      <c r="K55" s="18">
        <v>0</v>
      </c>
      <c r="L55" s="17">
        <v>0</v>
      </c>
      <c r="M55" s="18">
        <v>0</v>
      </c>
      <c r="N55" s="17">
        <v>0</v>
      </c>
      <c r="O55" s="18">
        <v>0</v>
      </c>
      <c r="P55" s="17">
        <v>62</v>
      </c>
      <c r="Q55" s="18">
        <v>88970</v>
      </c>
      <c r="R55" s="17">
        <v>0</v>
      </c>
      <c r="S55" s="18">
        <v>39370</v>
      </c>
      <c r="T55" s="17">
        <v>620</v>
      </c>
      <c r="U55" s="18">
        <v>38750</v>
      </c>
      <c r="V55" s="17">
        <v>310</v>
      </c>
      <c r="W55" s="18">
        <v>38750</v>
      </c>
      <c r="X55" s="17">
        <v>62</v>
      </c>
      <c r="Y55" s="18">
        <v>37355</v>
      </c>
      <c r="Z55" s="17">
        <v>1860</v>
      </c>
      <c r="AA55" s="18">
        <v>0</v>
      </c>
      <c r="AB55" s="17">
        <v>0</v>
      </c>
      <c r="AC55" s="18">
        <v>7750</v>
      </c>
      <c r="AD55" s="17">
        <v>0</v>
      </c>
      <c r="AE55" s="18">
        <v>23560</v>
      </c>
      <c r="AF55" s="17">
        <v>0</v>
      </c>
      <c r="AG55" s="18">
        <v>1395</v>
      </c>
      <c r="AH55" s="17">
        <v>0</v>
      </c>
      <c r="AI55" s="18">
        <v>22630</v>
      </c>
      <c r="AJ55" s="17">
        <v>775</v>
      </c>
      <c r="AK55" s="18">
        <v>16120</v>
      </c>
      <c r="AL55" s="17">
        <v>0</v>
      </c>
      <c r="AM55" s="18">
        <v>10695</v>
      </c>
      <c r="AN55" s="17">
        <v>155</v>
      </c>
      <c r="AO55" s="18">
        <v>9765</v>
      </c>
      <c r="AP55" s="17">
        <v>465</v>
      </c>
      <c r="AQ55" s="18">
        <v>4495</v>
      </c>
      <c r="AR55" s="17">
        <v>31</v>
      </c>
      <c r="AS55" s="18">
        <v>11005</v>
      </c>
      <c r="AT55" s="17">
        <v>155</v>
      </c>
      <c r="AU55" s="18">
        <v>7440</v>
      </c>
      <c r="AV55" s="17">
        <v>0</v>
      </c>
      <c r="AW55" s="18">
        <v>7595</v>
      </c>
      <c r="AX55" s="17">
        <v>31</v>
      </c>
      <c r="AY55" s="18">
        <v>8990</v>
      </c>
      <c r="AZ55" s="17">
        <v>0</v>
      </c>
      <c r="BA55" s="18">
        <v>775</v>
      </c>
      <c r="BB55" s="17">
        <v>0</v>
      </c>
      <c r="BC55" s="18">
        <v>5115</v>
      </c>
      <c r="BD55" s="17">
        <v>0</v>
      </c>
      <c r="BE55" s="18">
        <v>3875</v>
      </c>
      <c r="BF55" s="17">
        <v>31</v>
      </c>
      <c r="BG55" s="18">
        <v>3100</v>
      </c>
      <c r="BH55" s="17">
        <v>0</v>
      </c>
      <c r="BI55" s="18">
        <v>5580</v>
      </c>
      <c r="BJ55" s="17">
        <v>0</v>
      </c>
      <c r="BK55" s="18">
        <v>775</v>
      </c>
      <c r="BL55" s="17">
        <v>465</v>
      </c>
      <c r="BM55" s="18">
        <v>0</v>
      </c>
      <c r="BN55" s="17">
        <v>0</v>
      </c>
      <c r="BO55" s="18">
        <v>0</v>
      </c>
      <c r="BP55" s="17">
        <v>31</v>
      </c>
      <c r="BQ55" s="18">
        <v>4805</v>
      </c>
      <c r="BR55" s="17">
        <v>0</v>
      </c>
      <c r="BS55" s="18">
        <v>0</v>
      </c>
      <c r="BT55" s="17">
        <v>620</v>
      </c>
      <c r="BU55" s="18">
        <v>0</v>
      </c>
      <c r="BV55" s="17">
        <v>0</v>
      </c>
      <c r="BW55" s="18">
        <v>0</v>
      </c>
      <c r="BX55" s="17">
        <v>0</v>
      </c>
      <c r="BY55" s="18">
        <v>0</v>
      </c>
      <c r="BZ55" s="17">
        <v>0</v>
      </c>
      <c r="CA55" s="18">
        <v>465</v>
      </c>
      <c r="CB55" s="17">
        <v>0</v>
      </c>
      <c r="CC55" s="18">
        <v>0</v>
      </c>
      <c r="CD55" s="17">
        <v>0</v>
      </c>
      <c r="CE55" s="18">
        <v>0</v>
      </c>
      <c r="CF55" s="17">
        <v>0</v>
      </c>
      <c r="CG55" s="40">
        <v>0</v>
      </c>
      <c r="CH55" s="46">
        <f t="shared" si="1"/>
        <v>5673</v>
      </c>
      <c r="CI55" s="48">
        <f t="shared" si="1"/>
        <v>399125</v>
      </c>
      <c r="CJ55" s="21"/>
      <c r="CK55" s="24">
        <f t="shared" si="3"/>
        <v>5208</v>
      </c>
      <c r="CL55" s="25">
        <f t="shared" si="0"/>
        <v>35805</v>
      </c>
      <c r="CM55" s="21"/>
      <c r="CN55" s="22">
        <f t="shared" si="2"/>
        <v>465</v>
      </c>
      <c r="CO55" s="44">
        <f t="shared" si="2"/>
        <v>363320</v>
      </c>
    </row>
    <row r="56" spans="1:93" x14ac:dyDescent="0.25">
      <c r="A56" s="14">
        <v>38321</v>
      </c>
      <c r="B56" s="17">
        <v>0</v>
      </c>
      <c r="C56" s="18">
        <v>0</v>
      </c>
      <c r="D56" s="17">
        <v>0</v>
      </c>
      <c r="E56" s="18">
        <v>0</v>
      </c>
      <c r="F56" s="17">
        <v>0</v>
      </c>
      <c r="G56" s="18">
        <v>0</v>
      </c>
      <c r="H56" s="17">
        <v>0</v>
      </c>
      <c r="I56" s="18">
        <v>0</v>
      </c>
      <c r="J56" s="17">
        <v>0</v>
      </c>
      <c r="K56" s="18">
        <v>0</v>
      </c>
      <c r="L56" s="17">
        <v>0</v>
      </c>
      <c r="M56" s="18">
        <v>0</v>
      </c>
      <c r="N56" s="17">
        <v>0</v>
      </c>
      <c r="O56" s="18">
        <v>0</v>
      </c>
      <c r="P56" s="17">
        <v>60</v>
      </c>
      <c r="Q56" s="18">
        <v>87600</v>
      </c>
      <c r="R56" s="17">
        <v>0</v>
      </c>
      <c r="S56" s="18">
        <v>38850</v>
      </c>
      <c r="T56" s="17">
        <v>600</v>
      </c>
      <c r="U56" s="18">
        <v>38250</v>
      </c>
      <c r="V56" s="17">
        <v>450</v>
      </c>
      <c r="W56" s="18">
        <v>38250</v>
      </c>
      <c r="X56" s="17">
        <v>60</v>
      </c>
      <c r="Y56" s="18">
        <v>36750</v>
      </c>
      <c r="Z56" s="17">
        <v>1800</v>
      </c>
      <c r="AA56" s="18">
        <v>0</v>
      </c>
      <c r="AB56" s="17">
        <v>0</v>
      </c>
      <c r="AC56" s="18">
        <v>7350</v>
      </c>
      <c r="AD56" s="17">
        <v>0</v>
      </c>
      <c r="AE56" s="18">
        <v>23100</v>
      </c>
      <c r="AF56" s="17">
        <v>0</v>
      </c>
      <c r="AG56" s="18">
        <v>1200</v>
      </c>
      <c r="AH56" s="17">
        <v>0</v>
      </c>
      <c r="AI56" s="18">
        <v>22200</v>
      </c>
      <c r="AJ56" s="17">
        <v>750</v>
      </c>
      <c r="AK56" s="18">
        <v>15900</v>
      </c>
      <c r="AL56" s="17">
        <v>0</v>
      </c>
      <c r="AM56" s="18">
        <v>10350</v>
      </c>
      <c r="AN56" s="17">
        <v>150</v>
      </c>
      <c r="AO56" s="18">
        <v>9450</v>
      </c>
      <c r="AP56" s="17">
        <v>450</v>
      </c>
      <c r="AQ56" s="18">
        <v>4350</v>
      </c>
      <c r="AR56" s="17">
        <v>30</v>
      </c>
      <c r="AS56" s="18">
        <v>10800</v>
      </c>
      <c r="AT56" s="17">
        <v>150</v>
      </c>
      <c r="AU56" s="18">
        <v>7350</v>
      </c>
      <c r="AV56" s="17">
        <v>0</v>
      </c>
      <c r="AW56" s="18">
        <v>7350</v>
      </c>
      <c r="AX56" s="17">
        <v>30</v>
      </c>
      <c r="AY56" s="18">
        <v>8850</v>
      </c>
      <c r="AZ56" s="17">
        <v>0</v>
      </c>
      <c r="BA56" s="18">
        <v>750</v>
      </c>
      <c r="BB56" s="17">
        <v>0</v>
      </c>
      <c r="BC56" s="18">
        <v>5100</v>
      </c>
      <c r="BD56" s="17">
        <v>0</v>
      </c>
      <c r="BE56" s="18">
        <v>3750</v>
      </c>
      <c r="BF56" s="17">
        <v>30</v>
      </c>
      <c r="BG56" s="18">
        <v>3000</v>
      </c>
      <c r="BH56" s="17">
        <v>0</v>
      </c>
      <c r="BI56" s="18">
        <v>5550</v>
      </c>
      <c r="BJ56" s="17">
        <v>0</v>
      </c>
      <c r="BK56" s="18">
        <v>750</v>
      </c>
      <c r="BL56" s="17">
        <v>450</v>
      </c>
      <c r="BM56" s="18">
        <v>0</v>
      </c>
      <c r="BN56" s="17">
        <v>0</v>
      </c>
      <c r="BO56" s="18">
        <v>0</v>
      </c>
      <c r="BP56" s="17">
        <v>30</v>
      </c>
      <c r="BQ56" s="18">
        <v>4800</v>
      </c>
      <c r="BR56" s="17">
        <v>0</v>
      </c>
      <c r="BS56" s="18">
        <v>0</v>
      </c>
      <c r="BT56" s="17">
        <v>600</v>
      </c>
      <c r="BU56" s="18">
        <v>0</v>
      </c>
      <c r="BV56" s="17">
        <v>0</v>
      </c>
      <c r="BW56" s="18">
        <v>0</v>
      </c>
      <c r="BX56" s="17">
        <v>0</v>
      </c>
      <c r="BY56" s="18">
        <v>0</v>
      </c>
      <c r="BZ56" s="17">
        <v>0</v>
      </c>
      <c r="CA56" s="18">
        <v>450</v>
      </c>
      <c r="CB56" s="17">
        <v>0</v>
      </c>
      <c r="CC56" s="18">
        <v>0</v>
      </c>
      <c r="CD56" s="17">
        <v>0</v>
      </c>
      <c r="CE56" s="18">
        <v>0</v>
      </c>
      <c r="CF56" s="17">
        <v>0</v>
      </c>
      <c r="CG56" s="40">
        <v>0</v>
      </c>
      <c r="CH56" s="46">
        <f t="shared" si="1"/>
        <v>5640</v>
      </c>
      <c r="CI56" s="48">
        <f t="shared" si="1"/>
        <v>392100</v>
      </c>
      <c r="CJ56" s="21"/>
      <c r="CK56" s="24">
        <f t="shared" si="3"/>
        <v>5190</v>
      </c>
      <c r="CL56" s="25">
        <f t="shared" si="0"/>
        <v>34950</v>
      </c>
      <c r="CM56" s="21"/>
      <c r="CN56" s="22">
        <f t="shared" si="2"/>
        <v>450</v>
      </c>
      <c r="CO56" s="44">
        <f t="shared" si="2"/>
        <v>357150</v>
      </c>
    </row>
    <row r="57" spans="1:93" x14ac:dyDescent="0.25">
      <c r="A57" s="14">
        <v>38352</v>
      </c>
      <c r="B57" s="17">
        <v>0</v>
      </c>
      <c r="C57" s="18">
        <v>0</v>
      </c>
      <c r="D57" s="17">
        <v>0</v>
      </c>
      <c r="E57" s="18">
        <v>0</v>
      </c>
      <c r="F57" s="17">
        <v>0</v>
      </c>
      <c r="G57" s="18">
        <v>0</v>
      </c>
      <c r="H57" s="17">
        <v>0</v>
      </c>
      <c r="I57" s="18">
        <v>0</v>
      </c>
      <c r="J57" s="17">
        <v>0</v>
      </c>
      <c r="K57" s="18">
        <v>0</v>
      </c>
      <c r="L57" s="17">
        <v>0</v>
      </c>
      <c r="M57" s="18">
        <v>0</v>
      </c>
      <c r="N57" s="17">
        <v>0</v>
      </c>
      <c r="O57" s="18">
        <v>0</v>
      </c>
      <c r="P57" s="17">
        <v>62</v>
      </c>
      <c r="Q57" s="18">
        <v>86180</v>
      </c>
      <c r="R57" s="17">
        <v>0</v>
      </c>
      <c r="S57" s="18">
        <v>38440</v>
      </c>
      <c r="T57" s="17">
        <v>620</v>
      </c>
      <c r="U57" s="18">
        <v>37665</v>
      </c>
      <c r="V57" s="17">
        <v>310</v>
      </c>
      <c r="W57" s="18">
        <v>37820</v>
      </c>
      <c r="X57" s="17">
        <v>62</v>
      </c>
      <c r="Y57" s="18">
        <v>36115</v>
      </c>
      <c r="Z57" s="17">
        <v>1705</v>
      </c>
      <c r="AA57" s="18">
        <v>0</v>
      </c>
      <c r="AB57" s="17">
        <v>0</v>
      </c>
      <c r="AC57" s="18">
        <v>6975</v>
      </c>
      <c r="AD57" s="17">
        <v>0</v>
      </c>
      <c r="AE57" s="18">
        <v>22630</v>
      </c>
      <c r="AF57" s="17">
        <v>0</v>
      </c>
      <c r="AG57" s="18">
        <v>1085</v>
      </c>
      <c r="AH57" s="17">
        <v>0</v>
      </c>
      <c r="AI57" s="18">
        <v>21700</v>
      </c>
      <c r="AJ57" s="17">
        <v>775</v>
      </c>
      <c r="AK57" s="18">
        <v>15655</v>
      </c>
      <c r="AL57" s="17">
        <v>0</v>
      </c>
      <c r="AM57" s="18">
        <v>9920</v>
      </c>
      <c r="AN57" s="17">
        <v>155</v>
      </c>
      <c r="AO57" s="18">
        <v>9300</v>
      </c>
      <c r="AP57" s="17">
        <v>465</v>
      </c>
      <c r="AQ57" s="18">
        <v>4185</v>
      </c>
      <c r="AR57" s="17">
        <v>31</v>
      </c>
      <c r="AS57" s="18">
        <v>10540</v>
      </c>
      <c r="AT57" s="17">
        <v>155</v>
      </c>
      <c r="AU57" s="18">
        <v>7130</v>
      </c>
      <c r="AV57" s="17">
        <v>0</v>
      </c>
      <c r="AW57" s="18">
        <v>7130</v>
      </c>
      <c r="AX57" s="17">
        <v>31</v>
      </c>
      <c r="AY57" s="18">
        <v>8680</v>
      </c>
      <c r="AZ57" s="17">
        <v>0</v>
      </c>
      <c r="BA57" s="18">
        <v>775</v>
      </c>
      <c r="BB57" s="17">
        <v>0</v>
      </c>
      <c r="BC57" s="18">
        <v>4960</v>
      </c>
      <c r="BD57" s="17">
        <v>0</v>
      </c>
      <c r="BE57" s="18">
        <v>3565</v>
      </c>
      <c r="BF57" s="17">
        <v>31</v>
      </c>
      <c r="BG57" s="18">
        <v>2945</v>
      </c>
      <c r="BH57" s="17">
        <v>0</v>
      </c>
      <c r="BI57" s="18">
        <v>5425</v>
      </c>
      <c r="BJ57" s="17">
        <v>0</v>
      </c>
      <c r="BK57" s="18">
        <v>775</v>
      </c>
      <c r="BL57" s="17">
        <v>465</v>
      </c>
      <c r="BM57" s="18">
        <v>0</v>
      </c>
      <c r="BN57" s="17">
        <v>0</v>
      </c>
      <c r="BO57" s="18">
        <v>0</v>
      </c>
      <c r="BP57" s="17">
        <v>31</v>
      </c>
      <c r="BQ57" s="18">
        <v>4650</v>
      </c>
      <c r="BR57" s="17">
        <v>0</v>
      </c>
      <c r="BS57" s="18">
        <v>0</v>
      </c>
      <c r="BT57" s="17">
        <v>465</v>
      </c>
      <c r="BU57" s="18">
        <v>0</v>
      </c>
      <c r="BV57" s="17">
        <v>0</v>
      </c>
      <c r="BW57" s="18">
        <v>0</v>
      </c>
      <c r="BX57" s="17">
        <v>0</v>
      </c>
      <c r="BY57" s="18">
        <v>0</v>
      </c>
      <c r="BZ57" s="17">
        <v>0</v>
      </c>
      <c r="CA57" s="18">
        <v>465</v>
      </c>
      <c r="CB57" s="17">
        <v>0</v>
      </c>
      <c r="CC57" s="18">
        <v>0</v>
      </c>
      <c r="CD57" s="17">
        <v>0</v>
      </c>
      <c r="CE57" s="18">
        <v>0</v>
      </c>
      <c r="CF57" s="17">
        <v>0</v>
      </c>
      <c r="CG57" s="40">
        <v>0</v>
      </c>
      <c r="CH57" s="46">
        <f t="shared" si="1"/>
        <v>5363</v>
      </c>
      <c r="CI57" s="48">
        <f t="shared" si="1"/>
        <v>384710</v>
      </c>
      <c r="CJ57" s="21"/>
      <c r="CK57" s="24">
        <f t="shared" si="3"/>
        <v>4898</v>
      </c>
      <c r="CL57" s="25">
        <f t="shared" si="0"/>
        <v>34100</v>
      </c>
      <c r="CM57" s="21"/>
      <c r="CN57" s="22">
        <f t="shared" si="2"/>
        <v>465</v>
      </c>
      <c r="CO57" s="44">
        <f t="shared" si="2"/>
        <v>350610</v>
      </c>
    </row>
    <row r="58" spans="1:93" x14ac:dyDescent="0.25">
      <c r="A58" s="14">
        <v>38383</v>
      </c>
      <c r="B58" s="17">
        <v>0</v>
      </c>
      <c r="C58" s="18">
        <v>0</v>
      </c>
      <c r="D58" s="17">
        <v>0</v>
      </c>
      <c r="E58" s="18">
        <v>0</v>
      </c>
      <c r="F58" s="17">
        <v>0</v>
      </c>
      <c r="G58" s="18">
        <v>0</v>
      </c>
      <c r="H58" s="17">
        <v>0</v>
      </c>
      <c r="I58" s="18">
        <v>0</v>
      </c>
      <c r="J58" s="17">
        <v>0</v>
      </c>
      <c r="K58" s="18">
        <v>0</v>
      </c>
      <c r="L58" s="17">
        <v>0</v>
      </c>
      <c r="M58" s="18">
        <v>0</v>
      </c>
      <c r="N58" s="17">
        <v>0</v>
      </c>
      <c r="O58" s="18">
        <v>0</v>
      </c>
      <c r="P58" s="17">
        <v>62</v>
      </c>
      <c r="Q58" s="18">
        <v>84940</v>
      </c>
      <c r="R58" s="17">
        <v>0</v>
      </c>
      <c r="S58" s="18">
        <v>37975</v>
      </c>
      <c r="T58" s="17">
        <v>620</v>
      </c>
      <c r="U58" s="18">
        <v>37045</v>
      </c>
      <c r="V58" s="17">
        <v>310</v>
      </c>
      <c r="W58" s="18">
        <v>37355</v>
      </c>
      <c r="X58" s="17">
        <v>62</v>
      </c>
      <c r="Y58" s="18">
        <v>35495</v>
      </c>
      <c r="Z58" s="17">
        <v>1550</v>
      </c>
      <c r="AA58" s="18">
        <v>0</v>
      </c>
      <c r="AB58" s="17">
        <v>0</v>
      </c>
      <c r="AC58" s="18">
        <v>6665</v>
      </c>
      <c r="AD58" s="17">
        <v>0</v>
      </c>
      <c r="AE58" s="18">
        <v>22165</v>
      </c>
      <c r="AF58" s="17">
        <v>0</v>
      </c>
      <c r="AG58" s="18">
        <v>1085</v>
      </c>
      <c r="AH58" s="17">
        <v>0</v>
      </c>
      <c r="AI58" s="18">
        <v>21235</v>
      </c>
      <c r="AJ58" s="17">
        <v>620</v>
      </c>
      <c r="AK58" s="18">
        <v>15345</v>
      </c>
      <c r="AL58" s="17">
        <v>0</v>
      </c>
      <c r="AM58" s="18">
        <v>9610</v>
      </c>
      <c r="AN58" s="17">
        <v>155</v>
      </c>
      <c r="AO58" s="18">
        <v>8990</v>
      </c>
      <c r="AP58" s="17">
        <v>465</v>
      </c>
      <c r="AQ58" s="18">
        <v>4030</v>
      </c>
      <c r="AR58" s="17">
        <v>31</v>
      </c>
      <c r="AS58" s="18">
        <v>10385</v>
      </c>
      <c r="AT58" s="17">
        <v>155</v>
      </c>
      <c r="AU58" s="18">
        <v>6975</v>
      </c>
      <c r="AV58" s="17">
        <v>0</v>
      </c>
      <c r="AW58" s="18">
        <v>6975</v>
      </c>
      <c r="AX58" s="17">
        <v>31</v>
      </c>
      <c r="AY58" s="18">
        <v>8370</v>
      </c>
      <c r="AZ58" s="17">
        <v>0</v>
      </c>
      <c r="BA58" s="18">
        <v>775</v>
      </c>
      <c r="BB58" s="17">
        <v>0</v>
      </c>
      <c r="BC58" s="18">
        <v>4805</v>
      </c>
      <c r="BD58" s="17">
        <v>0</v>
      </c>
      <c r="BE58" s="18">
        <v>3565</v>
      </c>
      <c r="BF58" s="17">
        <v>31</v>
      </c>
      <c r="BG58" s="18">
        <v>2790</v>
      </c>
      <c r="BH58" s="17">
        <v>0</v>
      </c>
      <c r="BI58" s="18">
        <v>5425</v>
      </c>
      <c r="BJ58" s="17">
        <v>0</v>
      </c>
      <c r="BK58" s="18">
        <v>620</v>
      </c>
      <c r="BL58" s="17">
        <v>465</v>
      </c>
      <c r="BM58" s="18">
        <v>0</v>
      </c>
      <c r="BN58" s="17">
        <v>0</v>
      </c>
      <c r="BO58" s="18">
        <v>0</v>
      </c>
      <c r="BP58" s="17">
        <v>31</v>
      </c>
      <c r="BQ58" s="18">
        <v>4650</v>
      </c>
      <c r="BR58" s="17">
        <v>0</v>
      </c>
      <c r="BS58" s="18">
        <v>0</v>
      </c>
      <c r="BT58" s="17">
        <v>465</v>
      </c>
      <c r="BU58" s="18">
        <v>0</v>
      </c>
      <c r="BV58" s="17">
        <v>0</v>
      </c>
      <c r="BW58" s="18">
        <v>0</v>
      </c>
      <c r="BX58" s="17">
        <v>0</v>
      </c>
      <c r="BY58" s="18">
        <v>0</v>
      </c>
      <c r="BZ58" s="17">
        <v>0</v>
      </c>
      <c r="CA58" s="18">
        <v>1705</v>
      </c>
      <c r="CB58" s="17">
        <v>0</v>
      </c>
      <c r="CC58" s="18">
        <v>0</v>
      </c>
      <c r="CD58" s="17">
        <v>0</v>
      </c>
      <c r="CE58" s="18">
        <v>0</v>
      </c>
      <c r="CF58" s="17">
        <v>0</v>
      </c>
      <c r="CG58" s="40">
        <v>0</v>
      </c>
      <c r="CH58" s="46">
        <f t="shared" si="1"/>
        <v>5053</v>
      </c>
      <c r="CI58" s="48">
        <f t="shared" si="1"/>
        <v>378975</v>
      </c>
      <c r="CJ58" s="21"/>
      <c r="CK58" s="24">
        <f t="shared" si="3"/>
        <v>4588</v>
      </c>
      <c r="CL58" s="25">
        <f t="shared" si="0"/>
        <v>33170</v>
      </c>
      <c r="CM58" s="21"/>
      <c r="CN58" s="22">
        <f t="shared" si="2"/>
        <v>465</v>
      </c>
      <c r="CO58" s="44">
        <f t="shared" si="2"/>
        <v>345805</v>
      </c>
    </row>
    <row r="59" spans="1:93" x14ac:dyDescent="0.25">
      <c r="A59" s="14">
        <v>38411</v>
      </c>
      <c r="B59" s="17">
        <v>0</v>
      </c>
      <c r="C59" s="18">
        <v>0</v>
      </c>
      <c r="D59" s="17">
        <v>0</v>
      </c>
      <c r="E59" s="18">
        <v>0</v>
      </c>
      <c r="F59" s="17">
        <v>0</v>
      </c>
      <c r="G59" s="18">
        <v>0</v>
      </c>
      <c r="H59" s="17">
        <v>0</v>
      </c>
      <c r="I59" s="18">
        <v>0</v>
      </c>
      <c r="J59" s="17">
        <v>0</v>
      </c>
      <c r="K59" s="18">
        <v>0</v>
      </c>
      <c r="L59" s="17">
        <v>0</v>
      </c>
      <c r="M59" s="18">
        <v>0</v>
      </c>
      <c r="N59" s="17">
        <v>0</v>
      </c>
      <c r="O59" s="18">
        <v>0</v>
      </c>
      <c r="P59" s="17">
        <v>56</v>
      </c>
      <c r="Q59" s="18">
        <v>83720</v>
      </c>
      <c r="R59" s="17">
        <v>0</v>
      </c>
      <c r="S59" s="18">
        <v>37520</v>
      </c>
      <c r="T59" s="17">
        <v>560</v>
      </c>
      <c r="U59" s="18">
        <v>36540</v>
      </c>
      <c r="V59" s="17">
        <v>420</v>
      </c>
      <c r="W59" s="18">
        <v>36960</v>
      </c>
      <c r="X59" s="17">
        <v>56</v>
      </c>
      <c r="Y59" s="18">
        <v>35000</v>
      </c>
      <c r="Z59" s="17">
        <v>1400</v>
      </c>
      <c r="AA59" s="18">
        <v>0</v>
      </c>
      <c r="AB59" s="17">
        <v>0</v>
      </c>
      <c r="AC59" s="18">
        <v>6440</v>
      </c>
      <c r="AD59" s="17">
        <v>0</v>
      </c>
      <c r="AE59" s="18">
        <v>21700</v>
      </c>
      <c r="AF59" s="17">
        <v>0</v>
      </c>
      <c r="AG59" s="18">
        <v>980</v>
      </c>
      <c r="AH59" s="17">
        <v>0</v>
      </c>
      <c r="AI59" s="18">
        <v>20720</v>
      </c>
      <c r="AJ59" s="17">
        <v>700</v>
      </c>
      <c r="AK59" s="18">
        <v>15120</v>
      </c>
      <c r="AL59" s="17">
        <v>0</v>
      </c>
      <c r="AM59" s="18">
        <v>9240</v>
      </c>
      <c r="AN59" s="17">
        <v>140</v>
      </c>
      <c r="AO59" s="18">
        <v>8680</v>
      </c>
      <c r="AP59" s="17">
        <v>420</v>
      </c>
      <c r="AQ59" s="18">
        <v>3920</v>
      </c>
      <c r="AR59" s="17">
        <v>28</v>
      </c>
      <c r="AS59" s="18">
        <v>10080</v>
      </c>
      <c r="AT59" s="17">
        <v>140</v>
      </c>
      <c r="AU59" s="18">
        <v>6860</v>
      </c>
      <c r="AV59" s="17">
        <v>0</v>
      </c>
      <c r="AW59" s="18">
        <v>6720</v>
      </c>
      <c r="AX59" s="17">
        <v>28</v>
      </c>
      <c r="AY59" s="18">
        <v>8260</v>
      </c>
      <c r="AZ59" s="17">
        <v>0</v>
      </c>
      <c r="BA59" s="18">
        <v>700</v>
      </c>
      <c r="BB59" s="17">
        <v>0</v>
      </c>
      <c r="BC59" s="18">
        <v>4620</v>
      </c>
      <c r="BD59" s="17">
        <v>0</v>
      </c>
      <c r="BE59" s="18">
        <v>3360</v>
      </c>
      <c r="BF59" s="17">
        <v>28</v>
      </c>
      <c r="BG59" s="18">
        <v>2660</v>
      </c>
      <c r="BH59" s="17">
        <v>0</v>
      </c>
      <c r="BI59" s="18">
        <v>5320</v>
      </c>
      <c r="BJ59" s="17">
        <v>0</v>
      </c>
      <c r="BK59" s="18">
        <v>700</v>
      </c>
      <c r="BL59" s="17">
        <v>420</v>
      </c>
      <c r="BM59" s="18">
        <v>0</v>
      </c>
      <c r="BN59" s="17">
        <v>0</v>
      </c>
      <c r="BO59" s="18">
        <v>0</v>
      </c>
      <c r="BP59" s="17">
        <v>28</v>
      </c>
      <c r="BQ59" s="18">
        <v>4620</v>
      </c>
      <c r="BR59" s="17">
        <v>0</v>
      </c>
      <c r="BS59" s="18">
        <v>0</v>
      </c>
      <c r="BT59" s="17">
        <v>560</v>
      </c>
      <c r="BU59" s="18">
        <v>0</v>
      </c>
      <c r="BV59" s="17">
        <v>0</v>
      </c>
      <c r="BW59" s="18">
        <v>0</v>
      </c>
      <c r="BX59" s="17">
        <v>0</v>
      </c>
      <c r="BY59" s="18">
        <v>0</v>
      </c>
      <c r="BZ59" s="17">
        <v>0</v>
      </c>
      <c r="CA59" s="18">
        <v>1680</v>
      </c>
      <c r="CB59" s="17">
        <v>0</v>
      </c>
      <c r="CC59" s="18">
        <v>0</v>
      </c>
      <c r="CD59" s="17">
        <v>0</v>
      </c>
      <c r="CE59" s="18">
        <v>0</v>
      </c>
      <c r="CF59" s="17">
        <v>0</v>
      </c>
      <c r="CG59" s="40">
        <v>0</v>
      </c>
      <c r="CH59" s="46">
        <f t="shared" si="1"/>
        <v>4984</v>
      </c>
      <c r="CI59" s="48">
        <f t="shared" si="1"/>
        <v>372120</v>
      </c>
      <c r="CJ59" s="21"/>
      <c r="CK59" s="24">
        <f t="shared" si="3"/>
        <v>4564</v>
      </c>
      <c r="CL59" s="25">
        <f t="shared" si="0"/>
        <v>32340</v>
      </c>
      <c r="CM59" s="21"/>
      <c r="CN59" s="22">
        <f t="shared" si="2"/>
        <v>420</v>
      </c>
      <c r="CO59" s="44">
        <f t="shared" si="2"/>
        <v>339780</v>
      </c>
    </row>
    <row r="60" spans="1:93" x14ac:dyDescent="0.25">
      <c r="A60" s="14">
        <v>38442</v>
      </c>
      <c r="B60" s="17">
        <v>0</v>
      </c>
      <c r="C60" s="18">
        <v>0</v>
      </c>
      <c r="D60" s="17">
        <v>0</v>
      </c>
      <c r="E60" s="18">
        <v>0</v>
      </c>
      <c r="F60" s="17">
        <v>0</v>
      </c>
      <c r="G60" s="18">
        <v>0</v>
      </c>
      <c r="H60" s="17">
        <v>0</v>
      </c>
      <c r="I60" s="18">
        <v>0</v>
      </c>
      <c r="J60" s="17">
        <v>0</v>
      </c>
      <c r="K60" s="18">
        <v>0</v>
      </c>
      <c r="L60" s="17">
        <v>0</v>
      </c>
      <c r="M60" s="18">
        <v>0</v>
      </c>
      <c r="N60" s="17">
        <v>0</v>
      </c>
      <c r="O60" s="18">
        <v>0</v>
      </c>
      <c r="P60" s="17">
        <v>62</v>
      </c>
      <c r="Q60" s="18">
        <v>82460</v>
      </c>
      <c r="R60" s="17">
        <v>0</v>
      </c>
      <c r="S60" s="18">
        <v>37045</v>
      </c>
      <c r="T60" s="17">
        <v>620</v>
      </c>
      <c r="U60" s="18">
        <v>35960</v>
      </c>
      <c r="V60" s="17">
        <v>310</v>
      </c>
      <c r="W60" s="18">
        <v>36425</v>
      </c>
      <c r="X60" s="17">
        <v>62</v>
      </c>
      <c r="Y60" s="18">
        <v>34410</v>
      </c>
      <c r="Z60" s="17">
        <v>1395</v>
      </c>
      <c r="AA60" s="18">
        <v>0</v>
      </c>
      <c r="AB60" s="17">
        <v>0</v>
      </c>
      <c r="AC60" s="18">
        <v>6045</v>
      </c>
      <c r="AD60" s="17">
        <v>0</v>
      </c>
      <c r="AE60" s="18">
        <v>21235</v>
      </c>
      <c r="AF60" s="17">
        <v>0</v>
      </c>
      <c r="AG60" s="18">
        <v>930</v>
      </c>
      <c r="AH60" s="17">
        <v>0</v>
      </c>
      <c r="AI60" s="18">
        <v>20305</v>
      </c>
      <c r="AJ60" s="17">
        <v>620</v>
      </c>
      <c r="AK60" s="18">
        <v>14880</v>
      </c>
      <c r="AL60" s="17">
        <v>0</v>
      </c>
      <c r="AM60" s="18">
        <v>8990</v>
      </c>
      <c r="AN60" s="17">
        <v>155</v>
      </c>
      <c r="AO60" s="18">
        <v>8370</v>
      </c>
      <c r="AP60" s="17">
        <v>310</v>
      </c>
      <c r="AQ60" s="18">
        <v>3875</v>
      </c>
      <c r="AR60" s="17">
        <v>31</v>
      </c>
      <c r="AS60" s="18">
        <v>9920</v>
      </c>
      <c r="AT60" s="17">
        <v>155</v>
      </c>
      <c r="AU60" s="18">
        <v>6665</v>
      </c>
      <c r="AV60" s="17">
        <v>0</v>
      </c>
      <c r="AW60" s="18">
        <v>6510</v>
      </c>
      <c r="AX60" s="17">
        <v>31</v>
      </c>
      <c r="AY60" s="18">
        <v>8060</v>
      </c>
      <c r="AZ60" s="17">
        <v>0</v>
      </c>
      <c r="BA60" s="18">
        <v>620</v>
      </c>
      <c r="BB60" s="17">
        <v>0</v>
      </c>
      <c r="BC60" s="18">
        <v>4495</v>
      </c>
      <c r="BD60" s="17">
        <v>0</v>
      </c>
      <c r="BE60" s="18">
        <v>3255</v>
      </c>
      <c r="BF60" s="17">
        <v>31</v>
      </c>
      <c r="BG60" s="18">
        <v>2635</v>
      </c>
      <c r="BH60" s="17">
        <v>0</v>
      </c>
      <c r="BI60" s="18">
        <v>5270</v>
      </c>
      <c r="BJ60" s="17">
        <v>0</v>
      </c>
      <c r="BK60" s="18">
        <v>620</v>
      </c>
      <c r="BL60" s="17">
        <v>465</v>
      </c>
      <c r="BM60" s="18">
        <v>0</v>
      </c>
      <c r="BN60" s="17">
        <v>0</v>
      </c>
      <c r="BO60" s="18">
        <v>0</v>
      </c>
      <c r="BP60" s="17">
        <v>31</v>
      </c>
      <c r="BQ60" s="18">
        <v>4495</v>
      </c>
      <c r="BR60" s="17">
        <v>0</v>
      </c>
      <c r="BS60" s="18">
        <v>0</v>
      </c>
      <c r="BT60" s="17">
        <v>465</v>
      </c>
      <c r="BU60" s="18">
        <v>0</v>
      </c>
      <c r="BV60" s="17">
        <v>0</v>
      </c>
      <c r="BW60" s="18">
        <v>0</v>
      </c>
      <c r="BX60" s="17">
        <v>0</v>
      </c>
      <c r="BY60" s="18">
        <v>0</v>
      </c>
      <c r="BZ60" s="17">
        <v>0</v>
      </c>
      <c r="CA60" s="18">
        <v>1705</v>
      </c>
      <c r="CB60" s="17">
        <v>0</v>
      </c>
      <c r="CC60" s="18">
        <v>0</v>
      </c>
      <c r="CD60" s="17">
        <v>0</v>
      </c>
      <c r="CE60" s="18">
        <v>0</v>
      </c>
      <c r="CF60" s="17">
        <v>0</v>
      </c>
      <c r="CG60" s="40">
        <v>0</v>
      </c>
      <c r="CH60" s="46">
        <f t="shared" si="1"/>
        <v>4743</v>
      </c>
      <c r="CI60" s="48">
        <f t="shared" si="1"/>
        <v>365180</v>
      </c>
      <c r="CJ60" s="21"/>
      <c r="CK60" s="24">
        <f t="shared" si="3"/>
        <v>4433</v>
      </c>
      <c r="CL60" s="25">
        <f t="shared" si="0"/>
        <v>31465</v>
      </c>
      <c r="CM60" s="21"/>
      <c r="CN60" s="22">
        <f t="shared" si="2"/>
        <v>310</v>
      </c>
      <c r="CO60" s="44">
        <f t="shared" si="2"/>
        <v>333715</v>
      </c>
    </row>
    <row r="61" spans="1:93" x14ac:dyDescent="0.25">
      <c r="A61" s="14">
        <v>38472</v>
      </c>
      <c r="B61" s="17">
        <v>0</v>
      </c>
      <c r="C61" s="18">
        <v>0</v>
      </c>
      <c r="D61" s="17">
        <v>0</v>
      </c>
      <c r="E61" s="18">
        <v>0</v>
      </c>
      <c r="F61" s="17">
        <v>0</v>
      </c>
      <c r="G61" s="18">
        <v>0</v>
      </c>
      <c r="H61" s="17">
        <v>0</v>
      </c>
      <c r="I61" s="18">
        <v>0</v>
      </c>
      <c r="J61" s="17">
        <v>0</v>
      </c>
      <c r="K61" s="18">
        <v>0</v>
      </c>
      <c r="L61" s="17">
        <v>0</v>
      </c>
      <c r="M61" s="18">
        <v>0</v>
      </c>
      <c r="N61" s="17">
        <v>0</v>
      </c>
      <c r="O61" s="18">
        <v>0</v>
      </c>
      <c r="P61" s="17">
        <v>60</v>
      </c>
      <c r="Q61" s="18">
        <v>81150</v>
      </c>
      <c r="R61" s="17">
        <v>0</v>
      </c>
      <c r="S61" s="18">
        <v>36600</v>
      </c>
      <c r="T61" s="17">
        <v>600</v>
      </c>
      <c r="U61" s="18">
        <v>35400</v>
      </c>
      <c r="V61" s="17">
        <v>300</v>
      </c>
      <c r="W61" s="18">
        <v>36000</v>
      </c>
      <c r="X61" s="17">
        <v>60</v>
      </c>
      <c r="Y61" s="18">
        <v>33900</v>
      </c>
      <c r="Z61" s="17">
        <v>1350</v>
      </c>
      <c r="AA61" s="18">
        <v>0</v>
      </c>
      <c r="AB61" s="17">
        <v>0</v>
      </c>
      <c r="AC61" s="18">
        <v>5850</v>
      </c>
      <c r="AD61" s="17">
        <v>0</v>
      </c>
      <c r="AE61" s="18">
        <v>20850</v>
      </c>
      <c r="AF61" s="17">
        <v>0</v>
      </c>
      <c r="AG61" s="18">
        <v>750</v>
      </c>
      <c r="AH61" s="17">
        <v>0</v>
      </c>
      <c r="AI61" s="18">
        <v>19800</v>
      </c>
      <c r="AJ61" s="17">
        <v>600</v>
      </c>
      <c r="AK61" s="18">
        <v>14700</v>
      </c>
      <c r="AL61" s="17">
        <v>0</v>
      </c>
      <c r="AM61" s="18">
        <v>8700</v>
      </c>
      <c r="AN61" s="17">
        <v>150</v>
      </c>
      <c r="AO61" s="18">
        <v>8100</v>
      </c>
      <c r="AP61" s="17">
        <v>300</v>
      </c>
      <c r="AQ61" s="18">
        <v>3750</v>
      </c>
      <c r="AR61" s="17">
        <v>30</v>
      </c>
      <c r="AS61" s="18">
        <v>9750</v>
      </c>
      <c r="AT61" s="17">
        <v>150</v>
      </c>
      <c r="AU61" s="18">
        <v>6600</v>
      </c>
      <c r="AV61" s="17">
        <v>0</v>
      </c>
      <c r="AW61" s="18">
        <v>6300</v>
      </c>
      <c r="AX61" s="17">
        <v>30</v>
      </c>
      <c r="AY61" s="18">
        <v>7950</v>
      </c>
      <c r="AZ61" s="17">
        <v>0</v>
      </c>
      <c r="BA61" s="18">
        <v>600</v>
      </c>
      <c r="BB61" s="17">
        <v>0</v>
      </c>
      <c r="BC61" s="18">
        <v>4500</v>
      </c>
      <c r="BD61" s="17">
        <v>0</v>
      </c>
      <c r="BE61" s="18">
        <v>3150</v>
      </c>
      <c r="BF61" s="17">
        <v>30</v>
      </c>
      <c r="BG61" s="18">
        <v>2550</v>
      </c>
      <c r="BH61" s="17">
        <v>0</v>
      </c>
      <c r="BI61" s="18">
        <v>5100</v>
      </c>
      <c r="BJ61" s="17">
        <v>0</v>
      </c>
      <c r="BK61" s="18">
        <v>600</v>
      </c>
      <c r="BL61" s="17">
        <v>450</v>
      </c>
      <c r="BM61" s="18">
        <v>0</v>
      </c>
      <c r="BN61" s="17">
        <v>0</v>
      </c>
      <c r="BO61" s="18">
        <v>0</v>
      </c>
      <c r="BP61" s="17">
        <v>30</v>
      </c>
      <c r="BQ61" s="18">
        <v>4500</v>
      </c>
      <c r="BR61" s="17">
        <v>0</v>
      </c>
      <c r="BS61" s="18">
        <v>0</v>
      </c>
      <c r="BT61" s="17">
        <v>450</v>
      </c>
      <c r="BU61" s="18">
        <v>0</v>
      </c>
      <c r="BV61" s="17">
        <v>0</v>
      </c>
      <c r="BW61" s="18">
        <v>0</v>
      </c>
      <c r="BX61" s="17">
        <v>0</v>
      </c>
      <c r="BY61" s="18">
        <v>0</v>
      </c>
      <c r="BZ61" s="17">
        <v>0</v>
      </c>
      <c r="CA61" s="18">
        <v>1650</v>
      </c>
      <c r="CB61" s="17">
        <v>0</v>
      </c>
      <c r="CC61" s="18">
        <v>0</v>
      </c>
      <c r="CD61" s="17">
        <v>0</v>
      </c>
      <c r="CE61" s="18">
        <v>0</v>
      </c>
      <c r="CF61" s="17">
        <v>0</v>
      </c>
      <c r="CG61" s="40">
        <v>0</v>
      </c>
      <c r="CH61" s="46">
        <f t="shared" si="1"/>
        <v>4590</v>
      </c>
      <c r="CI61" s="48">
        <f t="shared" si="1"/>
        <v>358800</v>
      </c>
      <c r="CJ61" s="21"/>
      <c r="CK61" s="24">
        <f t="shared" si="3"/>
        <v>4290</v>
      </c>
      <c r="CL61" s="25">
        <f t="shared" si="0"/>
        <v>30750</v>
      </c>
      <c r="CM61" s="21"/>
      <c r="CN61" s="22">
        <f t="shared" si="2"/>
        <v>300</v>
      </c>
      <c r="CO61" s="44">
        <f t="shared" si="2"/>
        <v>328050</v>
      </c>
    </row>
    <row r="62" spans="1:93" x14ac:dyDescent="0.25">
      <c r="A62" s="14">
        <v>38503</v>
      </c>
      <c r="B62" s="17">
        <v>0</v>
      </c>
      <c r="C62" s="18">
        <v>0</v>
      </c>
      <c r="D62" s="17">
        <v>0</v>
      </c>
      <c r="E62" s="18">
        <v>0</v>
      </c>
      <c r="F62" s="17">
        <v>0</v>
      </c>
      <c r="G62" s="18">
        <v>0</v>
      </c>
      <c r="H62" s="17">
        <v>0</v>
      </c>
      <c r="I62" s="18">
        <v>0</v>
      </c>
      <c r="J62" s="17">
        <v>0</v>
      </c>
      <c r="K62" s="18">
        <v>0</v>
      </c>
      <c r="L62" s="17">
        <v>0</v>
      </c>
      <c r="M62" s="18">
        <v>0</v>
      </c>
      <c r="N62" s="17">
        <v>0</v>
      </c>
      <c r="O62" s="18">
        <v>0</v>
      </c>
      <c r="P62" s="17">
        <v>62</v>
      </c>
      <c r="Q62" s="18">
        <v>79980</v>
      </c>
      <c r="R62" s="17">
        <v>0</v>
      </c>
      <c r="S62" s="18">
        <v>36115</v>
      </c>
      <c r="T62" s="17">
        <v>620</v>
      </c>
      <c r="U62" s="18">
        <v>34875</v>
      </c>
      <c r="V62" s="17">
        <v>310</v>
      </c>
      <c r="W62" s="18">
        <v>35495</v>
      </c>
      <c r="X62" s="17">
        <v>31</v>
      </c>
      <c r="Y62" s="18">
        <v>33325</v>
      </c>
      <c r="Z62" s="17">
        <v>1240</v>
      </c>
      <c r="AA62" s="18">
        <v>0</v>
      </c>
      <c r="AB62" s="17">
        <v>0</v>
      </c>
      <c r="AC62" s="18">
        <v>5580</v>
      </c>
      <c r="AD62" s="17">
        <v>0</v>
      </c>
      <c r="AE62" s="18">
        <v>20305</v>
      </c>
      <c r="AF62" s="17">
        <v>0</v>
      </c>
      <c r="AG62" s="18">
        <v>775</v>
      </c>
      <c r="AH62" s="17">
        <v>0</v>
      </c>
      <c r="AI62" s="18">
        <v>19220</v>
      </c>
      <c r="AJ62" s="17">
        <v>620</v>
      </c>
      <c r="AK62" s="18">
        <v>14570</v>
      </c>
      <c r="AL62" s="17">
        <v>0</v>
      </c>
      <c r="AM62" s="18">
        <v>8370</v>
      </c>
      <c r="AN62" s="17">
        <v>124</v>
      </c>
      <c r="AO62" s="18">
        <v>7905</v>
      </c>
      <c r="AP62" s="17">
        <v>310</v>
      </c>
      <c r="AQ62" s="18">
        <v>3565</v>
      </c>
      <c r="AR62" s="17">
        <v>31</v>
      </c>
      <c r="AS62" s="18">
        <v>9610</v>
      </c>
      <c r="AT62" s="17">
        <v>155</v>
      </c>
      <c r="AU62" s="18">
        <v>6355</v>
      </c>
      <c r="AV62" s="17">
        <v>0</v>
      </c>
      <c r="AW62" s="18">
        <v>6200</v>
      </c>
      <c r="AX62" s="17">
        <v>31</v>
      </c>
      <c r="AY62" s="18">
        <v>7750</v>
      </c>
      <c r="AZ62" s="17">
        <v>0</v>
      </c>
      <c r="BA62" s="18">
        <v>620</v>
      </c>
      <c r="BB62" s="17">
        <v>0</v>
      </c>
      <c r="BC62" s="18">
        <v>4340</v>
      </c>
      <c r="BD62" s="17">
        <v>0</v>
      </c>
      <c r="BE62" s="18">
        <v>3100</v>
      </c>
      <c r="BF62" s="17">
        <v>31</v>
      </c>
      <c r="BG62" s="18">
        <v>2480</v>
      </c>
      <c r="BH62" s="17">
        <v>0</v>
      </c>
      <c r="BI62" s="18">
        <v>5115</v>
      </c>
      <c r="BJ62" s="17">
        <v>0</v>
      </c>
      <c r="BK62" s="18">
        <v>465</v>
      </c>
      <c r="BL62" s="17">
        <v>465</v>
      </c>
      <c r="BM62" s="18">
        <v>0</v>
      </c>
      <c r="BN62" s="17">
        <v>0</v>
      </c>
      <c r="BO62" s="18">
        <v>0</v>
      </c>
      <c r="BP62" s="17">
        <v>31</v>
      </c>
      <c r="BQ62" s="18">
        <v>4340</v>
      </c>
      <c r="BR62" s="17">
        <v>0</v>
      </c>
      <c r="BS62" s="18">
        <v>0</v>
      </c>
      <c r="BT62" s="17">
        <v>465</v>
      </c>
      <c r="BU62" s="18">
        <v>0</v>
      </c>
      <c r="BV62" s="17">
        <v>0</v>
      </c>
      <c r="BW62" s="18">
        <v>0</v>
      </c>
      <c r="BX62" s="17">
        <v>0</v>
      </c>
      <c r="BY62" s="18">
        <v>0</v>
      </c>
      <c r="BZ62" s="17">
        <v>0</v>
      </c>
      <c r="CA62" s="18">
        <v>1705</v>
      </c>
      <c r="CB62" s="17">
        <v>0</v>
      </c>
      <c r="CC62" s="18">
        <v>0</v>
      </c>
      <c r="CD62" s="17">
        <v>0</v>
      </c>
      <c r="CE62" s="18">
        <v>0</v>
      </c>
      <c r="CF62" s="17">
        <v>0</v>
      </c>
      <c r="CG62" s="40">
        <v>0</v>
      </c>
      <c r="CH62" s="46">
        <f t="shared" si="1"/>
        <v>4526</v>
      </c>
      <c r="CI62" s="48">
        <f t="shared" si="1"/>
        <v>352160</v>
      </c>
      <c r="CJ62" s="21"/>
      <c r="CK62" s="24">
        <f t="shared" si="3"/>
        <v>4216</v>
      </c>
      <c r="CL62" s="25">
        <f t="shared" si="0"/>
        <v>29760</v>
      </c>
      <c r="CM62" s="21"/>
      <c r="CN62" s="22">
        <f t="shared" si="2"/>
        <v>310</v>
      </c>
      <c r="CO62" s="44">
        <f t="shared" si="2"/>
        <v>322400</v>
      </c>
    </row>
    <row r="63" spans="1:93" x14ac:dyDescent="0.25">
      <c r="A63" s="14">
        <v>38533</v>
      </c>
      <c r="B63" s="17">
        <v>0</v>
      </c>
      <c r="C63" s="18">
        <v>0</v>
      </c>
      <c r="D63" s="17">
        <v>0</v>
      </c>
      <c r="E63" s="18">
        <v>0</v>
      </c>
      <c r="F63" s="17">
        <v>0</v>
      </c>
      <c r="G63" s="18">
        <v>0</v>
      </c>
      <c r="H63" s="17">
        <v>0</v>
      </c>
      <c r="I63" s="18">
        <v>0</v>
      </c>
      <c r="J63" s="17">
        <v>0</v>
      </c>
      <c r="K63" s="18">
        <v>0</v>
      </c>
      <c r="L63" s="17">
        <v>0</v>
      </c>
      <c r="M63" s="18">
        <v>0</v>
      </c>
      <c r="N63" s="17">
        <v>0</v>
      </c>
      <c r="O63" s="18">
        <v>0</v>
      </c>
      <c r="P63" s="17">
        <v>60</v>
      </c>
      <c r="Q63" s="18">
        <v>78750</v>
      </c>
      <c r="R63" s="17">
        <v>0</v>
      </c>
      <c r="S63" s="18">
        <v>35700</v>
      </c>
      <c r="T63" s="17">
        <v>600</v>
      </c>
      <c r="U63" s="18">
        <v>34350</v>
      </c>
      <c r="V63" s="17">
        <v>300</v>
      </c>
      <c r="W63" s="18">
        <v>35100</v>
      </c>
      <c r="X63" s="17">
        <v>30</v>
      </c>
      <c r="Y63" s="18">
        <v>32700</v>
      </c>
      <c r="Z63" s="17">
        <v>1200</v>
      </c>
      <c r="AA63" s="18">
        <v>0</v>
      </c>
      <c r="AB63" s="17">
        <v>0</v>
      </c>
      <c r="AC63" s="18">
        <v>5250</v>
      </c>
      <c r="AD63" s="17">
        <v>0</v>
      </c>
      <c r="AE63" s="18">
        <v>19800</v>
      </c>
      <c r="AF63" s="17">
        <v>0</v>
      </c>
      <c r="AG63" s="18">
        <v>750</v>
      </c>
      <c r="AH63" s="17">
        <v>0</v>
      </c>
      <c r="AI63" s="18">
        <v>18750</v>
      </c>
      <c r="AJ63" s="17">
        <v>600</v>
      </c>
      <c r="AK63" s="18">
        <v>14250</v>
      </c>
      <c r="AL63" s="17">
        <v>0</v>
      </c>
      <c r="AM63" s="18">
        <v>8100</v>
      </c>
      <c r="AN63" s="17">
        <v>120</v>
      </c>
      <c r="AO63" s="18">
        <v>7650</v>
      </c>
      <c r="AP63" s="17">
        <v>300</v>
      </c>
      <c r="AQ63" s="18">
        <v>3450</v>
      </c>
      <c r="AR63" s="17">
        <v>30</v>
      </c>
      <c r="AS63" s="18">
        <v>9300</v>
      </c>
      <c r="AT63" s="17">
        <v>150</v>
      </c>
      <c r="AU63" s="18">
        <v>6300</v>
      </c>
      <c r="AV63" s="17">
        <v>0</v>
      </c>
      <c r="AW63" s="18">
        <v>6000</v>
      </c>
      <c r="AX63" s="17">
        <v>30</v>
      </c>
      <c r="AY63" s="18">
        <v>7650</v>
      </c>
      <c r="AZ63" s="17">
        <v>0</v>
      </c>
      <c r="BA63" s="18">
        <v>600</v>
      </c>
      <c r="BB63" s="17">
        <v>0</v>
      </c>
      <c r="BC63" s="18">
        <v>4200</v>
      </c>
      <c r="BD63" s="17">
        <v>0</v>
      </c>
      <c r="BE63" s="18">
        <v>3000</v>
      </c>
      <c r="BF63" s="17">
        <v>30</v>
      </c>
      <c r="BG63" s="18">
        <v>2400</v>
      </c>
      <c r="BH63" s="17">
        <v>0</v>
      </c>
      <c r="BI63" s="18">
        <v>4950</v>
      </c>
      <c r="BJ63" s="17">
        <v>0</v>
      </c>
      <c r="BK63" s="18">
        <v>450</v>
      </c>
      <c r="BL63" s="17">
        <v>450</v>
      </c>
      <c r="BM63" s="18">
        <v>0</v>
      </c>
      <c r="BN63" s="17">
        <v>0</v>
      </c>
      <c r="BO63" s="18">
        <v>0</v>
      </c>
      <c r="BP63" s="17">
        <v>30</v>
      </c>
      <c r="BQ63" s="18">
        <v>4350</v>
      </c>
      <c r="BR63" s="17">
        <v>0</v>
      </c>
      <c r="BS63" s="18">
        <v>0</v>
      </c>
      <c r="BT63" s="17">
        <v>450</v>
      </c>
      <c r="BU63" s="18">
        <v>0</v>
      </c>
      <c r="BV63" s="17">
        <v>0</v>
      </c>
      <c r="BW63" s="18">
        <v>0</v>
      </c>
      <c r="BX63" s="17">
        <v>0</v>
      </c>
      <c r="BY63" s="18">
        <v>0</v>
      </c>
      <c r="BZ63" s="17">
        <v>0</v>
      </c>
      <c r="CA63" s="18">
        <v>1650</v>
      </c>
      <c r="CB63" s="17">
        <v>0</v>
      </c>
      <c r="CC63" s="18">
        <v>0</v>
      </c>
      <c r="CD63" s="17">
        <v>0</v>
      </c>
      <c r="CE63" s="18">
        <v>0</v>
      </c>
      <c r="CF63" s="17">
        <v>0</v>
      </c>
      <c r="CG63" s="40">
        <v>0</v>
      </c>
      <c r="CH63" s="46">
        <f t="shared" si="1"/>
        <v>4380</v>
      </c>
      <c r="CI63" s="48">
        <f t="shared" si="1"/>
        <v>345450</v>
      </c>
      <c r="CJ63" s="21"/>
      <c r="CK63" s="24">
        <f t="shared" si="3"/>
        <v>4080</v>
      </c>
      <c r="CL63" s="25">
        <f t="shared" si="0"/>
        <v>28950</v>
      </c>
      <c r="CM63" s="21"/>
      <c r="CN63" s="22">
        <f t="shared" si="2"/>
        <v>300</v>
      </c>
      <c r="CO63" s="44">
        <f t="shared" si="2"/>
        <v>316500</v>
      </c>
    </row>
    <row r="64" spans="1:93" x14ac:dyDescent="0.25">
      <c r="A64" s="14">
        <v>38564</v>
      </c>
      <c r="B64" s="17">
        <v>0</v>
      </c>
      <c r="C64" s="18">
        <v>0</v>
      </c>
      <c r="D64" s="17">
        <v>0</v>
      </c>
      <c r="E64" s="18">
        <v>0</v>
      </c>
      <c r="F64" s="17">
        <v>0</v>
      </c>
      <c r="G64" s="18">
        <v>0</v>
      </c>
      <c r="H64" s="17">
        <v>0</v>
      </c>
      <c r="I64" s="18">
        <v>0</v>
      </c>
      <c r="J64" s="17">
        <v>0</v>
      </c>
      <c r="K64" s="18">
        <v>0</v>
      </c>
      <c r="L64" s="17">
        <v>0</v>
      </c>
      <c r="M64" s="18">
        <v>0</v>
      </c>
      <c r="N64" s="17">
        <v>0</v>
      </c>
      <c r="O64" s="18">
        <v>0</v>
      </c>
      <c r="P64" s="17">
        <v>62</v>
      </c>
      <c r="Q64" s="18">
        <v>77500</v>
      </c>
      <c r="R64" s="17">
        <v>0</v>
      </c>
      <c r="S64" s="18">
        <v>0</v>
      </c>
      <c r="T64" s="17">
        <v>620</v>
      </c>
      <c r="U64" s="18">
        <v>33945</v>
      </c>
      <c r="V64" s="17">
        <v>310</v>
      </c>
      <c r="W64" s="18">
        <v>34720</v>
      </c>
      <c r="X64" s="17">
        <v>31</v>
      </c>
      <c r="Y64" s="18">
        <v>32240</v>
      </c>
      <c r="Z64" s="17">
        <v>1085</v>
      </c>
      <c r="AA64" s="18">
        <v>0</v>
      </c>
      <c r="AB64" s="17">
        <v>0</v>
      </c>
      <c r="AC64" s="18">
        <v>5115</v>
      </c>
      <c r="AD64" s="17">
        <v>0</v>
      </c>
      <c r="AE64" s="18">
        <v>19375</v>
      </c>
      <c r="AF64" s="17">
        <v>0</v>
      </c>
      <c r="AG64" s="18">
        <v>620</v>
      </c>
      <c r="AH64" s="17">
        <v>0</v>
      </c>
      <c r="AI64" s="18">
        <v>18290</v>
      </c>
      <c r="AJ64" s="17">
        <v>620</v>
      </c>
      <c r="AK64" s="18">
        <v>14105</v>
      </c>
      <c r="AL64" s="17">
        <v>0</v>
      </c>
      <c r="AM64" s="18">
        <v>7750</v>
      </c>
      <c r="AN64" s="17">
        <v>124</v>
      </c>
      <c r="AO64" s="18">
        <v>7440</v>
      </c>
      <c r="AP64" s="17">
        <v>310</v>
      </c>
      <c r="AQ64" s="18">
        <v>3410</v>
      </c>
      <c r="AR64" s="17">
        <v>31</v>
      </c>
      <c r="AS64" s="18">
        <v>9145</v>
      </c>
      <c r="AT64" s="17">
        <v>155</v>
      </c>
      <c r="AU64" s="18">
        <v>6045</v>
      </c>
      <c r="AV64" s="17">
        <v>0</v>
      </c>
      <c r="AW64" s="18">
        <v>5735</v>
      </c>
      <c r="AX64" s="17">
        <v>31</v>
      </c>
      <c r="AY64" s="18">
        <v>7440</v>
      </c>
      <c r="AZ64" s="17">
        <v>0</v>
      </c>
      <c r="BA64" s="18">
        <v>620</v>
      </c>
      <c r="BB64" s="17">
        <v>0</v>
      </c>
      <c r="BC64" s="18">
        <v>4030</v>
      </c>
      <c r="BD64" s="17">
        <v>0</v>
      </c>
      <c r="BE64" s="18">
        <v>2790</v>
      </c>
      <c r="BF64" s="17">
        <v>31</v>
      </c>
      <c r="BG64" s="18">
        <v>2325</v>
      </c>
      <c r="BH64" s="17">
        <v>0</v>
      </c>
      <c r="BI64" s="18">
        <v>4960</v>
      </c>
      <c r="BJ64" s="17">
        <v>0</v>
      </c>
      <c r="BK64" s="18">
        <v>465</v>
      </c>
      <c r="BL64" s="17">
        <v>310</v>
      </c>
      <c r="BM64" s="18">
        <v>0</v>
      </c>
      <c r="BN64" s="17">
        <v>0</v>
      </c>
      <c r="BO64" s="18">
        <v>0</v>
      </c>
      <c r="BP64" s="17">
        <v>31</v>
      </c>
      <c r="BQ64" s="18">
        <v>4185</v>
      </c>
      <c r="BR64" s="17">
        <v>0</v>
      </c>
      <c r="BS64" s="18">
        <v>0</v>
      </c>
      <c r="BT64" s="17">
        <v>465</v>
      </c>
      <c r="BU64" s="18">
        <v>0</v>
      </c>
      <c r="BV64" s="17">
        <v>0</v>
      </c>
      <c r="BW64" s="18">
        <v>0</v>
      </c>
      <c r="BX64" s="17">
        <v>0</v>
      </c>
      <c r="BY64" s="18">
        <v>0</v>
      </c>
      <c r="BZ64" s="17">
        <v>0</v>
      </c>
      <c r="CA64" s="18">
        <v>1705</v>
      </c>
      <c r="CB64" s="17">
        <v>0</v>
      </c>
      <c r="CC64" s="18">
        <v>0</v>
      </c>
      <c r="CD64" s="17">
        <v>0</v>
      </c>
      <c r="CE64" s="18">
        <v>0</v>
      </c>
      <c r="CF64" s="17">
        <v>0</v>
      </c>
      <c r="CG64" s="40">
        <v>0</v>
      </c>
      <c r="CH64" s="46">
        <f t="shared" si="1"/>
        <v>4216</v>
      </c>
      <c r="CI64" s="48">
        <f t="shared" si="1"/>
        <v>303955</v>
      </c>
      <c r="CJ64" s="21"/>
      <c r="CK64" s="24">
        <f t="shared" si="3"/>
        <v>3906</v>
      </c>
      <c r="CL64" s="25">
        <f t="shared" si="0"/>
        <v>28210</v>
      </c>
      <c r="CM64" s="21"/>
      <c r="CN64" s="22">
        <f t="shared" si="2"/>
        <v>310</v>
      </c>
      <c r="CO64" s="44">
        <f t="shared" si="2"/>
        <v>275745</v>
      </c>
    </row>
    <row r="65" spans="1:93" x14ac:dyDescent="0.25">
      <c r="A65" s="14">
        <v>38595</v>
      </c>
      <c r="B65" s="17">
        <v>0</v>
      </c>
      <c r="C65" s="18">
        <v>0</v>
      </c>
      <c r="D65" s="17">
        <v>0</v>
      </c>
      <c r="E65" s="18">
        <v>0</v>
      </c>
      <c r="F65" s="17">
        <v>0</v>
      </c>
      <c r="G65" s="18">
        <v>0</v>
      </c>
      <c r="H65" s="17">
        <v>0</v>
      </c>
      <c r="I65" s="18">
        <v>0</v>
      </c>
      <c r="J65" s="17">
        <v>0</v>
      </c>
      <c r="K65" s="18">
        <v>0</v>
      </c>
      <c r="L65" s="17">
        <v>0</v>
      </c>
      <c r="M65" s="18">
        <v>0</v>
      </c>
      <c r="N65" s="17">
        <v>0</v>
      </c>
      <c r="O65" s="18">
        <v>0</v>
      </c>
      <c r="P65" s="17">
        <v>62</v>
      </c>
      <c r="Q65" s="18">
        <v>76415</v>
      </c>
      <c r="R65" s="17">
        <v>0</v>
      </c>
      <c r="S65" s="18">
        <v>0</v>
      </c>
      <c r="T65" s="17">
        <v>620</v>
      </c>
      <c r="U65" s="18">
        <v>33325</v>
      </c>
      <c r="V65" s="17">
        <v>310</v>
      </c>
      <c r="W65" s="18">
        <v>34255</v>
      </c>
      <c r="X65" s="17">
        <v>31</v>
      </c>
      <c r="Y65" s="18">
        <v>31620</v>
      </c>
      <c r="Z65" s="17">
        <v>1085</v>
      </c>
      <c r="AA65" s="18">
        <v>0</v>
      </c>
      <c r="AB65" s="17">
        <v>0</v>
      </c>
      <c r="AC65" s="18">
        <v>4805</v>
      </c>
      <c r="AD65" s="17">
        <v>0</v>
      </c>
      <c r="AE65" s="18">
        <v>18910</v>
      </c>
      <c r="AF65" s="17">
        <v>0</v>
      </c>
      <c r="AG65" s="18">
        <v>620</v>
      </c>
      <c r="AH65" s="17">
        <v>0</v>
      </c>
      <c r="AI65" s="18">
        <v>17825</v>
      </c>
      <c r="AJ65" s="17">
        <v>620</v>
      </c>
      <c r="AK65" s="18">
        <v>13950</v>
      </c>
      <c r="AL65" s="17">
        <v>0</v>
      </c>
      <c r="AM65" s="18">
        <v>7440</v>
      </c>
      <c r="AN65" s="17">
        <v>93</v>
      </c>
      <c r="AO65" s="18">
        <v>7130</v>
      </c>
      <c r="AP65" s="17">
        <v>310</v>
      </c>
      <c r="AQ65" s="18">
        <v>3255</v>
      </c>
      <c r="AR65" s="17">
        <v>31</v>
      </c>
      <c r="AS65" s="18">
        <v>8990</v>
      </c>
      <c r="AT65" s="17">
        <v>155</v>
      </c>
      <c r="AU65" s="18">
        <v>5890</v>
      </c>
      <c r="AV65" s="17">
        <v>0</v>
      </c>
      <c r="AW65" s="18">
        <v>5580</v>
      </c>
      <c r="AX65" s="17">
        <v>31</v>
      </c>
      <c r="AY65" s="18">
        <v>7440</v>
      </c>
      <c r="AZ65" s="17">
        <v>0</v>
      </c>
      <c r="BA65" s="18">
        <v>465</v>
      </c>
      <c r="BB65" s="17">
        <v>0</v>
      </c>
      <c r="BC65" s="18">
        <v>4030</v>
      </c>
      <c r="BD65" s="17">
        <v>0</v>
      </c>
      <c r="BE65" s="18">
        <v>2790</v>
      </c>
      <c r="BF65" s="17">
        <v>31</v>
      </c>
      <c r="BG65" s="18">
        <v>2170</v>
      </c>
      <c r="BH65" s="17">
        <v>0</v>
      </c>
      <c r="BI65" s="18">
        <v>4960</v>
      </c>
      <c r="BJ65" s="17">
        <v>0</v>
      </c>
      <c r="BK65" s="18">
        <v>465</v>
      </c>
      <c r="BL65" s="17">
        <v>310</v>
      </c>
      <c r="BM65" s="18">
        <v>0</v>
      </c>
      <c r="BN65" s="17">
        <v>0</v>
      </c>
      <c r="BO65" s="18">
        <v>0</v>
      </c>
      <c r="BP65" s="17">
        <v>31</v>
      </c>
      <c r="BQ65" s="18">
        <v>4185</v>
      </c>
      <c r="BR65" s="17">
        <v>0</v>
      </c>
      <c r="BS65" s="18">
        <v>0</v>
      </c>
      <c r="BT65" s="17">
        <v>465</v>
      </c>
      <c r="BU65" s="18">
        <v>0</v>
      </c>
      <c r="BV65" s="17">
        <v>0</v>
      </c>
      <c r="BW65" s="18">
        <v>0</v>
      </c>
      <c r="BX65" s="17">
        <v>0</v>
      </c>
      <c r="BY65" s="18">
        <v>0</v>
      </c>
      <c r="BZ65" s="17">
        <v>0</v>
      </c>
      <c r="CA65" s="18">
        <v>1705</v>
      </c>
      <c r="CB65" s="17">
        <v>0</v>
      </c>
      <c r="CC65" s="18">
        <v>0</v>
      </c>
      <c r="CD65" s="17">
        <v>0</v>
      </c>
      <c r="CE65" s="18">
        <v>0</v>
      </c>
      <c r="CF65" s="17">
        <v>0</v>
      </c>
      <c r="CG65" s="40">
        <v>0</v>
      </c>
      <c r="CH65" s="46">
        <f t="shared" si="1"/>
        <v>4185</v>
      </c>
      <c r="CI65" s="48">
        <f t="shared" si="1"/>
        <v>298220</v>
      </c>
      <c r="CJ65" s="21"/>
      <c r="CK65" s="24">
        <f t="shared" si="3"/>
        <v>3875</v>
      </c>
      <c r="CL65" s="25">
        <f t="shared" si="0"/>
        <v>27280</v>
      </c>
      <c r="CM65" s="21"/>
      <c r="CN65" s="22">
        <f t="shared" si="2"/>
        <v>310</v>
      </c>
      <c r="CO65" s="44">
        <f t="shared" si="2"/>
        <v>270940</v>
      </c>
    </row>
    <row r="66" spans="1:93" x14ac:dyDescent="0.25">
      <c r="A66" s="14">
        <v>38625</v>
      </c>
      <c r="B66" s="17">
        <v>0</v>
      </c>
      <c r="C66" s="18">
        <v>0</v>
      </c>
      <c r="D66" s="17">
        <v>0</v>
      </c>
      <c r="E66" s="18">
        <v>0</v>
      </c>
      <c r="F66" s="17">
        <v>0</v>
      </c>
      <c r="G66" s="18">
        <v>0</v>
      </c>
      <c r="H66" s="17">
        <v>0</v>
      </c>
      <c r="I66" s="18">
        <v>0</v>
      </c>
      <c r="J66" s="17">
        <v>0</v>
      </c>
      <c r="K66" s="18">
        <v>0</v>
      </c>
      <c r="L66" s="17">
        <v>0</v>
      </c>
      <c r="M66" s="18">
        <v>0</v>
      </c>
      <c r="N66" s="17">
        <v>0</v>
      </c>
      <c r="O66" s="18">
        <v>0</v>
      </c>
      <c r="P66" s="17">
        <v>60</v>
      </c>
      <c r="Q66" s="18">
        <v>75300</v>
      </c>
      <c r="R66" s="17">
        <v>0</v>
      </c>
      <c r="S66" s="18">
        <v>0</v>
      </c>
      <c r="T66" s="17">
        <v>600</v>
      </c>
      <c r="U66" s="18">
        <v>32850</v>
      </c>
      <c r="V66" s="17">
        <v>300</v>
      </c>
      <c r="W66" s="18">
        <v>33750</v>
      </c>
      <c r="X66" s="17">
        <v>30</v>
      </c>
      <c r="Y66" s="18">
        <v>31200</v>
      </c>
      <c r="Z66" s="17">
        <v>900</v>
      </c>
      <c r="AA66" s="18">
        <v>0</v>
      </c>
      <c r="AB66" s="17">
        <v>0</v>
      </c>
      <c r="AC66" s="18">
        <v>4650</v>
      </c>
      <c r="AD66" s="17">
        <v>0</v>
      </c>
      <c r="AE66" s="18">
        <v>18450</v>
      </c>
      <c r="AF66" s="17">
        <v>0</v>
      </c>
      <c r="AG66" s="18">
        <v>600</v>
      </c>
      <c r="AH66" s="17">
        <v>0</v>
      </c>
      <c r="AI66" s="18">
        <v>17400</v>
      </c>
      <c r="AJ66" s="17">
        <v>600</v>
      </c>
      <c r="AK66" s="18">
        <v>13650</v>
      </c>
      <c r="AL66" s="17">
        <v>0</v>
      </c>
      <c r="AM66" s="18">
        <v>7200</v>
      </c>
      <c r="AN66" s="17">
        <v>90</v>
      </c>
      <c r="AO66" s="18">
        <v>6900</v>
      </c>
      <c r="AP66" s="17">
        <v>300</v>
      </c>
      <c r="AQ66" s="18">
        <v>3150</v>
      </c>
      <c r="AR66" s="17">
        <v>30</v>
      </c>
      <c r="AS66" s="18">
        <v>8850</v>
      </c>
      <c r="AT66" s="17">
        <v>150</v>
      </c>
      <c r="AU66" s="18">
        <v>5850</v>
      </c>
      <c r="AV66" s="17">
        <v>0</v>
      </c>
      <c r="AW66" s="18">
        <v>5400</v>
      </c>
      <c r="AX66" s="17">
        <v>30</v>
      </c>
      <c r="AY66" s="18">
        <v>7200</v>
      </c>
      <c r="AZ66" s="17">
        <v>0</v>
      </c>
      <c r="BA66" s="18">
        <v>450</v>
      </c>
      <c r="BB66" s="17">
        <v>0</v>
      </c>
      <c r="BC66" s="18">
        <v>3900</v>
      </c>
      <c r="BD66" s="17">
        <v>0</v>
      </c>
      <c r="BE66" s="18">
        <v>2700</v>
      </c>
      <c r="BF66" s="17">
        <v>30</v>
      </c>
      <c r="BG66" s="18">
        <v>2100</v>
      </c>
      <c r="BH66" s="17">
        <v>0</v>
      </c>
      <c r="BI66" s="18">
        <v>4800</v>
      </c>
      <c r="BJ66" s="17">
        <v>0</v>
      </c>
      <c r="BK66" s="18">
        <v>450</v>
      </c>
      <c r="BL66" s="17">
        <v>300</v>
      </c>
      <c r="BM66" s="18">
        <v>0</v>
      </c>
      <c r="BN66" s="17">
        <v>0</v>
      </c>
      <c r="BO66" s="18">
        <v>0</v>
      </c>
      <c r="BP66" s="17">
        <v>30</v>
      </c>
      <c r="BQ66" s="18">
        <v>4200</v>
      </c>
      <c r="BR66" s="17">
        <v>0</v>
      </c>
      <c r="BS66" s="18">
        <v>0</v>
      </c>
      <c r="BT66" s="17">
        <v>450</v>
      </c>
      <c r="BU66" s="18">
        <v>0</v>
      </c>
      <c r="BV66" s="17">
        <v>0</v>
      </c>
      <c r="BW66" s="18">
        <v>0</v>
      </c>
      <c r="BX66" s="17">
        <v>0</v>
      </c>
      <c r="BY66" s="18">
        <v>0</v>
      </c>
      <c r="BZ66" s="17">
        <v>0</v>
      </c>
      <c r="CA66" s="18">
        <v>1650</v>
      </c>
      <c r="CB66" s="17">
        <v>0</v>
      </c>
      <c r="CC66" s="18">
        <v>0</v>
      </c>
      <c r="CD66" s="17">
        <v>0</v>
      </c>
      <c r="CE66" s="18">
        <v>0</v>
      </c>
      <c r="CF66" s="17">
        <v>0</v>
      </c>
      <c r="CG66" s="40">
        <v>0</v>
      </c>
      <c r="CH66" s="46">
        <f t="shared" si="1"/>
        <v>3900</v>
      </c>
      <c r="CI66" s="48">
        <f t="shared" si="1"/>
        <v>292650</v>
      </c>
      <c r="CJ66" s="21"/>
      <c r="CK66" s="24">
        <f t="shared" si="3"/>
        <v>3600</v>
      </c>
      <c r="CL66" s="25">
        <f t="shared" si="0"/>
        <v>26550</v>
      </c>
      <c r="CM66" s="21"/>
      <c r="CN66" s="22">
        <f t="shared" si="2"/>
        <v>300</v>
      </c>
      <c r="CO66" s="44">
        <f t="shared" si="2"/>
        <v>266100</v>
      </c>
    </row>
    <row r="67" spans="1:93" x14ac:dyDescent="0.25">
      <c r="A67" s="14">
        <v>38656</v>
      </c>
      <c r="B67" s="17">
        <v>0</v>
      </c>
      <c r="C67" s="18">
        <v>0</v>
      </c>
      <c r="D67" s="17">
        <v>0</v>
      </c>
      <c r="E67" s="18">
        <v>0</v>
      </c>
      <c r="F67" s="17">
        <v>0</v>
      </c>
      <c r="G67" s="18">
        <v>0</v>
      </c>
      <c r="H67" s="17">
        <v>0</v>
      </c>
      <c r="I67" s="18">
        <v>0</v>
      </c>
      <c r="J67" s="17">
        <v>0</v>
      </c>
      <c r="K67" s="18">
        <v>0</v>
      </c>
      <c r="L67" s="17">
        <v>0</v>
      </c>
      <c r="M67" s="18">
        <v>0</v>
      </c>
      <c r="N67" s="17">
        <v>0</v>
      </c>
      <c r="O67" s="18">
        <v>0</v>
      </c>
      <c r="P67" s="17">
        <v>62</v>
      </c>
      <c r="Q67" s="18">
        <v>74090</v>
      </c>
      <c r="R67" s="17">
        <v>0</v>
      </c>
      <c r="S67" s="18">
        <v>0</v>
      </c>
      <c r="T67" s="17">
        <v>465</v>
      </c>
      <c r="U67" s="18">
        <v>32395</v>
      </c>
      <c r="V67" s="17">
        <v>310</v>
      </c>
      <c r="W67" s="18">
        <v>33325</v>
      </c>
      <c r="X67" s="17">
        <v>31</v>
      </c>
      <c r="Y67" s="18">
        <v>30690</v>
      </c>
      <c r="Z67" s="17">
        <v>930</v>
      </c>
      <c r="AA67" s="18">
        <v>0</v>
      </c>
      <c r="AB67" s="17">
        <v>0</v>
      </c>
      <c r="AC67" s="18">
        <v>4495</v>
      </c>
      <c r="AD67" s="17">
        <v>0</v>
      </c>
      <c r="AE67" s="18">
        <v>17980</v>
      </c>
      <c r="AF67" s="17">
        <v>0</v>
      </c>
      <c r="AG67" s="18">
        <v>465</v>
      </c>
      <c r="AH67" s="17">
        <v>0</v>
      </c>
      <c r="AI67" s="18">
        <v>16895</v>
      </c>
      <c r="AJ67" s="17">
        <v>620</v>
      </c>
      <c r="AK67" s="18">
        <v>13485</v>
      </c>
      <c r="AL67" s="17">
        <v>0</v>
      </c>
      <c r="AM67" s="18">
        <v>6975</v>
      </c>
      <c r="AN67" s="17">
        <v>93</v>
      </c>
      <c r="AO67" s="18">
        <v>6820</v>
      </c>
      <c r="AP67" s="17">
        <v>310</v>
      </c>
      <c r="AQ67" s="18">
        <v>3100</v>
      </c>
      <c r="AR67" s="17">
        <v>31</v>
      </c>
      <c r="AS67" s="18">
        <v>8680</v>
      </c>
      <c r="AT67" s="17">
        <v>155</v>
      </c>
      <c r="AU67" s="18">
        <v>5735</v>
      </c>
      <c r="AV67" s="17">
        <v>0</v>
      </c>
      <c r="AW67" s="18">
        <v>5270</v>
      </c>
      <c r="AX67" s="17">
        <v>31</v>
      </c>
      <c r="AY67" s="18">
        <v>7130</v>
      </c>
      <c r="AZ67" s="17">
        <v>0</v>
      </c>
      <c r="BA67" s="18">
        <v>465</v>
      </c>
      <c r="BB67" s="17">
        <v>0</v>
      </c>
      <c r="BC67" s="18">
        <v>3875</v>
      </c>
      <c r="BD67" s="17">
        <v>0</v>
      </c>
      <c r="BE67" s="18">
        <v>2635</v>
      </c>
      <c r="BF67" s="17">
        <v>31</v>
      </c>
      <c r="BG67" s="18">
        <v>2015</v>
      </c>
      <c r="BH67" s="17">
        <v>0</v>
      </c>
      <c r="BI67" s="18">
        <v>4805</v>
      </c>
      <c r="BJ67" s="17">
        <v>0</v>
      </c>
      <c r="BK67" s="18">
        <v>310</v>
      </c>
      <c r="BL67" s="17">
        <v>310</v>
      </c>
      <c r="BM67" s="18">
        <v>0</v>
      </c>
      <c r="BN67" s="17">
        <v>0</v>
      </c>
      <c r="BO67" s="18">
        <v>0</v>
      </c>
      <c r="BP67" s="17">
        <v>31</v>
      </c>
      <c r="BQ67" s="18">
        <v>4030</v>
      </c>
      <c r="BR67" s="17">
        <v>0</v>
      </c>
      <c r="BS67" s="18">
        <v>0</v>
      </c>
      <c r="BT67" s="17">
        <v>465</v>
      </c>
      <c r="BU67" s="18">
        <v>0</v>
      </c>
      <c r="BV67" s="17">
        <v>0</v>
      </c>
      <c r="BW67" s="18">
        <v>0</v>
      </c>
      <c r="BX67" s="17">
        <v>0</v>
      </c>
      <c r="BY67" s="18">
        <v>0</v>
      </c>
      <c r="BZ67" s="17">
        <v>0</v>
      </c>
      <c r="CA67" s="18">
        <v>1705</v>
      </c>
      <c r="CB67" s="17">
        <v>0</v>
      </c>
      <c r="CC67" s="18">
        <v>0</v>
      </c>
      <c r="CD67" s="17">
        <v>0</v>
      </c>
      <c r="CE67" s="18">
        <v>0</v>
      </c>
      <c r="CF67" s="17">
        <v>0</v>
      </c>
      <c r="CG67" s="40">
        <v>0</v>
      </c>
      <c r="CH67" s="46">
        <f t="shared" si="1"/>
        <v>3875</v>
      </c>
      <c r="CI67" s="48">
        <f t="shared" si="1"/>
        <v>287370</v>
      </c>
      <c r="CJ67" s="21"/>
      <c r="CK67" s="24">
        <f t="shared" si="3"/>
        <v>3565</v>
      </c>
      <c r="CL67" s="25">
        <f t="shared" si="0"/>
        <v>25730</v>
      </c>
      <c r="CM67" s="21"/>
      <c r="CN67" s="22">
        <f t="shared" si="2"/>
        <v>310</v>
      </c>
      <c r="CO67" s="44">
        <f t="shared" si="2"/>
        <v>261640</v>
      </c>
    </row>
    <row r="68" spans="1:93" x14ac:dyDescent="0.25">
      <c r="A68" s="14">
        <v>38686</v>
      </c>
      <c r="B68" s="17">
        <v>0</v>
      </c>
      <c r="C68" s="18">
        <v>0</v>
      </c>
      <c r="D68" s="17">
        <v>0</v>
      </c>
      <c r="E68" s="18">
        <v>0</v>
      </c>
      <c r="F68" s="17">
        <v>0</v>
      </c>
      <c r="G68" s="18">
        <v>0</v>
      </c>
      <c r="H68" s="17">
        <v>0</v>
      </c>
      <c r="I68" s="18">
        <v>0</v>
      </c>
      <c r="J68" s="17">
        <v>0</v>
      </c>
      <c r="K68" s="18">
        <v>0</v>
      </c>
      <c r="L68" s="17">
        <v>0</v>
      </c>
      <c r="M68" s="18">
        <v>0</v>
      </c>
      <c r="N68" s="17">
        <v>0</v>
      </c>
      <c r="O68" s="18">
        <v>0</v>
      </c>
      <c r="P68" s="17">
        <v>60</v>
      </c>
      <c r="Q68" s="18">
        <v>73050</v>
      </c>
      <c r="R68" s="17">
        <v>0</v>
      </c>
      <c r="S68" s="18">
        <v>0</v>
      </c>
      <c r="T68" s="17">
        <v>600</v>
      </c>
      <c r="U68" s="18">
        <v>31950</v>
      </c>
      <c r="V68" s="17">
        <v>300</v>
      </c>
      <c r="W68" s="18">
        <v>33000</v>
      </c>
      <c r="X68" s="17">
        <v>30</v>
      </c>
      <c r="Y68" s="18">
        <v>30150</v>
      </c>
      <c r="Z68" s="17">
        <v>900</v>
      </c>
      <c r="AA68" s="18">
        <v>0</v>
      </c>
      <c r="AB68" s="17">
        <v>0</v>
      </c>
      <c r="AC68" s="18">
        <v>4200</v>
      </c>
      <c r="AD68" s="17">
        <v>0</v>
      </c>
      <c r="AE68" s="18">
        <v>17550</v>
      </c>
      <c r="AF68" s="17">
        <v>0</v>
      </c>
      <c r="AG68" s="18">
        <v>450</v>
      </c>
      <c r="AH68" s="17">
        <v>0</v>
      </c>
      <c r="AI68" s="18">
        <v>16350</v>
      </c>
      <c r="AJ68" s="17">
        <v>600</v>
      </c>
      <c r="AK68" s="18">
        <v>13200</v>
      </c>
      <c r="AL68" s="17">
        <v>0</v>
      </c>
      <c r="AM68" s="18">
        <v>6750</v>
      </c>
      <c r="AN68" s="17">
        <v>60</v>
      </c>
      <c r="AO68" s="18">
        <v>6600</v>
      </c>
      <c r="AP68" s="17">
        <v>300</v>
      </c>
      <c r="AQ68" s="18">
        <v>3000</v>
      </c>
      <c r="AR68" s="17">
        <v>30</v>
      </c>
      <c r="AS68" s="18">
        <v>8400</v>
      </c>
      <c r="AT68" s="17">
        <v>150</v>
      </c>
      <c r="AU68" s="18">
        <v>5550</v>
      </c>
      <c r="AV68" s="17">
        <v>0</v>
      </c>
      <c r="AW68" s="18">
        <v>5100</v>
      </c>
      <c r="AX68" s="17">
        <v>30</v>
      </c>
      <c r="AY68" s="18">
        <v>6900</v>
      </c>
      <c r="AZ68" s="17">
        <v>0</v>
      </c>
      <c r="BA68" s="18">
        <v>450</v>
      </c>
      <c r="BB68" s="17">
        <v>0</v>
      </c>
      <c r="BC68" s="18">
        <v>3750</v>
      </c>
      <c r="BD68" s="17">
        <v>0</v>
      </c>
      <c r="BE68" s="18">
        <v>2550</v>
      </c>
      <c r="BF68" s="17">
        <v>30</v>
      </c>
      <c r="BG68" s="18">
        <v>1950</v>
      </c>
      <c r="BH68" s="17">
        <v>0</v>
      </c>
      <c r="BI68" s="18">
        <v>4650</v>
      </c>
      <c r="BJ68" s="17">
        <v>0</v>
      </c>
      <c r="BK68" s="18">
        <v>300</v>
      </c>
      <c r="BL68" s="17">
        <v>300</v>
      </c>
      <c r="BM68" s="18">
        <v>0</v>
      </c>
      <c r="BN68" s="17">
        <v>0</v>
      </c>
      <c r="BO68" s="18">
        <v>0</v>
      </c>
      <c r="BP68" s="17">
        <v>30</v>
      </c>
      <c r="BQ68" s="18">
        <v>4050</v>
      </c>
      <c r="BR68" s="17">
        <v>0</v>
      </c>
      <c r="BS68" s="18">
        <v>0</v>
      </c>
      <c r="BT68" s="17">
        <v>450</v>
      </c>
      <c r="BU68" s="18">
        <v>0</v>
      </c>
      <c r="BV68" s="17">
        <v>0</v>
      </c>
      <c r="BW68" s="18">
        <v>0</v>
      </c>
      <c r="BX68" s="17">
        <v>0</v>
      </c>
      <c r="BY68" s="18">
        <v>0</v>
      </c>
      <c r="BZ68" s="17">
        <v>0</v>
      </c>
      <c r="CA68" s="18">
        <v>1650</v>
      </c>
      <c r="CB68" s="17">
        <v>0</v>
      </c>
      <c r="CC68" s="18">
        <v>0</v>
      </c>
      <c r="CD68" s="17">
        <v>0</v>
      </c>
      <c r="CE68" s="18">
        <v>0</v>
      </c>
      <c r="CF68" s="17">
        <v>0</v>
      </c>
      <c r="CG68" s="40">
        <v>0</v>
      </c>
      <c r="CH68" s="46">
        <f t="shared" si="1"/>
        <v>3870</v>
      </c>
      <c r="CI68" s="48">
        <f t="shared" si="1"/>
        <v>281550</v>
      </c>
      <c r="CJ68" s="21"/>
      <c r="CK68" s="24">
        <f t="shared" si="3"/>
        <v>3570</v>
      </c>
      <c r="CL68" s="25">
        <f t="shared" si="0"/>
        <v>25050</v>
      </c>
      <c r="CM68" s="21"/>
      <c r="CN68" s="22">
        <f t="shared" si="2"/>
        <v>300</v>
      </c>
      <c r="CO68" s="44">
        <f t="shared" si="2"/>
        <v>256500</v>
      </c>
    </row>
    <row r="69" spans="1:93" x14ac:dyDescent="0.25">
      <c r="A69" s="14">
        <v>38717</v>
      </c>
      <c r="B69" s="17">
        <v>0</v>
      </c>
      <c r="C69" s="18">
        <v>0</v>
      </c>
      <c r="D69" s="17">
        <v>0</v>
      </c>
      <c r="E69" s="18">
        <v>0</v>
      </c>
      <c r="F69" s="17">
        <v>0</v>
      </c>
      <c r="G69" s="18">
        <v>0</v>
      </c>
      <c r="H69" s="17">
        <v>0</v>
      </c>
      <c r="I69" s="18">
        <v>0</v>
      </c>
      <c r="J69" s="17">
        <v>0</v>
      </c>
      <c r="K69" s="18">
        <v>0</v>
      </c>
      <c r="L69" s="17">
        <v>0</v>
      </c>
      <c r="M69" s="18">
        <v>0</v>
      </c>
      <c r="N69" s="17">
        <v>0</v>
      </c>
      <c r="O69" s="18">
        <v>0</v>
      </c>
      <c r="P69" s="17">
        <v>62</v>
      </c>
      <c r="Q69" s="18">
        <v>71920</v>
      </c>
      <c r="R69" s="17">
        <v>0</v>
      </c>
      <c r="S69" s="18">
        <v>0</v>
      </c>
      <c r="T69" s="17">
        <v>465</v>
      </c>
      <c r="U69" s="18">
        <v>31465</v>
      </c>
      <c r="V69" s="17">
        <v>310</v>
      </c>
      <c r="W69" s="18">
        <v>32550</v>
      </c>
      <c r="X69" s="17">
        <v>31</v>
      </c>
      <c r="Y69" s="18">
        <v>29605</v>
      </c>
      <c r="Z69" s="17">
        <v>775</v>
      </c>
      <c r="AA69" s="18">
        <v>0</v>
      </c>
      <c r="AB69" s="17">
        <v>0</v>
      </c>
      <c r="AC69" s="18">
        <v>4030</v>
      </c>
      <c r="AD69" s="17">
        <v>0</v>
      </c>
      <c r="AE69" s="18">
        <v>17050</v>
      </c>
      <c r="AF69" s="17">
        <v>0</v>
      </c>
      <c r="AG69" s="18">
        <v>465</v>
      </c>
      <c r="AH69" s="17">
        <v>0</v>
      </c>
      <c r="AI69" s="18">
        <v>15810</v>
      </c>
      <c r="AJ69" s="17">
        <v>620</v>
      </c>
      <c r="AK69" s="18">
        <v>13020</v>
      </c>
      <c r="AL69" s="17">
        <v>0</v>
      </c>
      <c r="AM69" s="18">
        <v>6510</v>
      </c>
      <c r="AN69" s="17">
        <v>62</v>
      </c>
      <c r="AO69" s="18">
        <v>6355</v>
      </c>
      <c r="AP69" s="17">
        <v>155</v>
      </c>
      <c r="AQ69" s="18">
        <v>2790</v>
      </c>
      <c r="AR69" s="17">
        <v>31</v>
      </c>
      <c r="AS69" s="18">
        <v>8215</v>
      </c>
      <c r="AT69" s="17">
        <v>155</v>
      </c>
      <c r="AU69" s="18">
        <v>5425</v>
      </c>
      <c r="AV69" s="17">
        <v>0</v>
      </c>
      <c r="AW69" s="18">
        <v>4960</v>
      </c>
      <c r="AX69" s="17">
        <v>31</v>
      </c>
      <c r="AY69" s="18">
        <v>6820</v>
      </c>
      <c r="AZ69" s="17">
        <v>0</v>
      </c>
      <c r="BA69" s="18">
        <v>465</v>
      </c>
      <c r="BB69" s="17">
        <v>0</v>
      </c>
      <c r="BC69" s="18">
        <v>3565</v>
      </c>
      <c r="BD69" s="17">
        <v>0</v>
      </c>
      <c r="BE69" s="18">
        <v>2480</v>
      </c>
      <c r="BF69" s="17">
        <v>31</v>
      </c>
      <c r="BG69" s="18">
        <v>1860</v>
      </c>
      <c r="BH69" s="17">
        <v>0</v>
      </c>
      <c r="BI69" s="18">
        <v>4650</v>
      </c>
      <c r="BJ69" s="17">
        <v>0</v>
      </c>
      <c r="BK69" s="18">
        <v>310</v>
      </c>
      <c r="BL69" s="17">
        <v>310</v>
      </c>
      <c r="BM69" s="18">
        <v>0</v>
      </c>
      <c r="BN69" s="17">
        <v>0</v>
      </c>
      <c r="BO69" s="18">
        <v>0</v>
      </c>
      <c r="BP69" s="17">
        <v>31</v>
      </c>
      <c r="BQ69" s="18">
        <v>4030</v>
      </c>
      <c r="BR69" s="17">
        <v>0</v>
      </c>
      <c r="BS69" s="18">
        <v>0</v>
      </c>
      <c r="BT69" s="17">
        <v>465</v>
      </c>
      <c r="BU69" s="18">
        <v>0</v>
      </c>
      <c r="BV69" s="17">
        <v>0</v>
      </c>
      <c r="BW69" s="18">
        <v>0</v>
      </c>
      <c r="BX69" s="17">
        <v>0</v>
      </c>
      <c r="BY69" s="18">
        <v>0</v>
      </c>
      <c r="BZ69" s="17">
        <v>0</v>
      </c>
      <c r="CA69" s="18">
        <v>1705</v>
      </c>
      <c r="CB69" s="17">
        <v>0</v>
      </c>
      <c r="CC69" s="18">
        <v>0</v>
      </c>
      <c r="CD69" s="17">
        <v>0</v>
      </c>
      <c r="CE69" s="18">
        <v>0</v>
      </c>
      <c r="CF69" s="17">
        <v>0</v>
      </c>
      <c r="CG69" s="40">
        <v>0</v>
      </c>
      <c r="CH69" s="46">
        <f t="shared" si="1"/>
        <v>3534</v>
      </c>
      <c r="CI69" s="48">
        <f t="shared" si="1"/>
        <v>276055</v>
      </c>
      <c r="CJ69" s="21"/>
      <c r="CK69" s="24">
        <f t="shared" si="3"/>
        <v>3379</v>
      </c>
      <c r="CL69" s="25">
        <f t="shared" si="0"/>
        <v>24335</v>
      </c>
      <c r="CM69" s="21"/>
      <c r="CN69" s="22">
        <f t="shared" si="2"/>
        <v>155</v>
      </c>
      <c r="CO69" s="44">
        <f t="shared" si="2"/>
        <v>251720</v>
      </c>
    </row>
    <row r="70" spans="1:93" ht="13.8" thickBot="1" x14ac:dyDescent="0.3">
      <c r="A70" s="14">
        <v>38748</v>
      </c>
      <c r="B70" s="28">
        <v>0</v>
      </c>
      <c r="C70" s="29">
        <v>0</v>
      </c>
      <c r="D70" s="17">
        <v>0</v>
      </c>
      <c r="E70" s="18">
        <v>0</v>
      </c>
      <c r="F70" s="28">
        <v>0</v>
      </c>
      <c r="G70" s="29">
        <v>0</v>
      </c>
      <c r="H70" s="28">
        <v>0</v>
      </c>
      <c r="I70" s="29">
        <v>0</v>
      </c>
      <c r="J70" s="28">
        <v>0</v>
      </c>
      <c r="K70" s="29">
        <v>0</v>
      </c>
      <c r="L70" s="28">
        <v>0</v>
      </c>
      <c r="M70" s="29">
        <v>0</v>
      </c>
      <c r="N70" s="28">
        <v>0</v>
      </c>
      <c r="O70" s="29">
        <v>0</v>
      </c>
      <c r="P70" s="17">
        <v>62</v>
      </c>
      <c r="Q70" s="18">
        <v>70835</v>
      </c>
      <c r="R70" s="17">
        <v>0</v>
      </c>
      <c r="S70" s="18">
        <v>0</v>
      </c>
      <c r="T70" s="17">
        <v>465</v>
      </c>
      <c r="U70" s="18">
        <v>31000</v>
      </c>
      <c r="V70" s="17">
        <v>310</v>
      </c>
      <c r="W70" s="18">
        <v>32085</v>
      </c>
      <c r="X70" s="17">
        <v>31</v>
      </c>
      <c r="Y70" s="18">
        <v>29140</v>
      </c>
      <c r="Z70" s="17">
        <v>775</v>
      </c>
      <c r="AA70" s="18">
        <v>0</v>
      </c>
      <c r="AB70" s="17">
        <v>0</v>
      </c>
      <c r="AC70" s="18">
        <v>3875</v>
      </c>
      <c r="AD70" s="17">
        <v>0</v>
      </c>
      <c r="AE70" s="18">
        <v>16585</v>
      </c>
      <c r="AF70" s="17">
        <v>0</v>
      </c>
      <c r="AG70" s="18">
        <v>465</v>
      </c>
      <c r="AH70" s="17">
        <v>0</v>
      </c>
      <c r="AI70" s="18">
        <v>15345</v>
      </c>
      <c r="AJ70" s="17">
        <v>620</v>
      </c>
      <c r="AK70" s="18">
        <v>12865</v>
      </c>
      <c r="AL70" s="17">
        <v>0</v>
      </c>
      <c r="AM70" s="18">
        <v>6355</v>
      </c>
      <c r="AN70" s="17">
        <v>62</v>
      </c>
      <c r="AO70" s="18">
        <v>6200</v>
      </c>
      <c r="AP70" s="17">
        <v>155</v>
      </c>
      <c r="AQ70" s="18">
        <v>2790</v>
      </c>
      <c r="AR70" s="17">
        <v>31</v>
      </c>
      <c r="AS70" s="18">
        <v>8060</v>
      </c>
      <c r="AT70" s="17">
        <v>155</v>
      </c>
      <c r="AU70" s="18">
        <v>5270</v>
      </c>
      <c r="AV70" s="17">
        <v>0</v>
      </c>
      <c r="AW70" s="18">
        <v>4805</v>
      </c>
      <c r="AX70" s="17">
        <v>31</v>
      </c>
      <c r="AY70" s="18">
        <v>6665</v>
      </c>
      <c r="AZ70" s="17">
        <v>0</v>
      </c>
      <c r="BA70" s="18">
        <v>465</v>
      </c>
      <c r="BB70" s="17">
        <v>0</v>
      </c>
      <c r="BC70" s="18">
        <v>3565</v>
      </c>
      <c r="BD70" s="17">
        <v>0</v>
      </c>
      <c r="BE70" s="18">
        <v>2325</v>
      </c>
      <c r="BF70" s="17">
        <v>31</v>
      </c>
      <c r="BG70" s="18">
        <v>1860</v>
      </c>
      <c r="BH70" s="17">
        <v>0</v>
      </c>
      <c r="BI70" s="18">
        <v>4495</v>
      </c>
      <c r="BJ70" s="17">
        <v>0</v>
      </c>
      <c r="BK70" s="18">
        <v>310</v>
      </c>
      <c r="BL70" s="17">
        <v>310</v>
      </c>
      <c r="BM70" s="18">
        <v>0</v>
      </c>
      <c r="BN70" s="17">
        <v>0</v>
      </c>
      <c r="BO70" s="18">
        <v>0</v>
      </c>
      <c r="BP70" s="17">
        <v>0</v>
      </c>
      <c r="BQ70" s="18">
        <v>3875</v>
      </c>
      <c r="BR70" s="17">
        <v>0</v>
      </c>
      <c r="BS70" s="18">
        <v>0</v>
      </c>
      <c r="BT70" s="17">
        <v>465</v>
      </c>
      <c r="BU70" s="18">
        <v>0</v>
      </c>
      <c r="BV70" s="17">
        <v>0</v>
      </c>
      <c r="BW70" s="18">
        <v>0</v>
      </c>
      <c r="BX70" s="17">
        <v>0</v>
      </c>
      <c r="BY70" s="18">
        <v>0</v>
      </c>
      <c r="BZ70" s="17">
        <v>0</v>
      </c>
      <c r="CA70" s="18">
        <v>1705</v>
      </c>
      <c r="CB70" s="17">
        <v>0</v>
      </c>
      <c r="CC70" s="18">
        <v>0</v>
      </c>
      <c r="CD70" s="17">
        <v>0</v>
      </c>
      <c r="CE70" s="18">
        <v>0</v>
      </c>
      <c r="CF70" s="17">
        <v>0</v>
      </c>
      <c r="CG70" s="40">
        <v>0</v>
      </c>
      <c r="CH70" s="47">
        <f t="shared" si="1"/>
        <v>3503</v>
      </c>
      <c r="CI70" s="49">
        <f t="shared" si="1"/>
        <v>270940</v>
      </c>
      <c r="CJ70" s="21"/>
      <c r="CK70" s="41">
        <f t="shared" si="3"/>
        <v>3348</v>
      </c>
      <c r="CL70" s="42">
        <f t="shared" si="0"/>
        <v>23715</v>
      </c>
      <c r="CM70" s="21"/>
      <c r="CN70" s="30">
        <f t="shared" si="2"/>
        <v>155</v>
      </c>
      <c r="CO70" s="45">
        <f t="shared" si="2"/>
        <v>247225</v>
      </c>
    </row>
    <row r="71" spans="1:93" ht="13.8" x14ac:dyDescent="0.3">
      <c r="A71" s="31" t="s">
        <v>45</v>
      </c>
      <c r="B71" s="32">
        <v>0</v>
      </c>
      <c r="C71" s="33">
        <v>567265</v>
      </c>
      <c r="D71" s="34">
        <v>0</v>
      </c>
      <c r="E71" s="35">
        <v>14160</v>
      </c>
      <c r="F71" s="32">
        <v>0</v>
      </c>
      <c r="G71" s="33">
        <v>770580</v>
      </c>
      <c r="H71" s="34">
        <v>0</v>
      </c>
      <c r="I71" s="35">
        <v>370280</v>
      </c>
      <c r="J71" s="32">
        <v>0</v>
      </c>
      <c r="K71" s="33">
        <v>1388340</v>
      </c>
      <c r="L71" s="34">
        <v>0</v>
      </c>
      <c r="M71" s="35">
        <v>887940</v>
      </c>
      <c r="N71" s="32">
        <v>0</v>
      </c>
      <c r="O71" s="33">
        <v>1460280</v>
      </c>
      <c r="P71" s="34">
        <v>3985</v>
      </c>
      <c r="Q71" s="35">
        <v>6875510</v>
      </c>
      <c r="R71" s="34">
        <v>0</v>
      </c>
      <c r="S71" s="35">
        <v>2637675</v>
      </c>
      <c r="T71" s="34">
        <v>42820</v>
      </c>
      <c r="U71" s="35">
        <v>2984155</v>
      </c>
      <c r="V71" s="34">
        <v>27050</v>
      </c>
      <c r="W71" s="35">
        <v>2860560</v>
      </c>
      <c r="X71" s="34">
        <v>2343</v>
      </c>
      <c r="Y71" s="35">
        <v>2964300</v>
      </c>
      <c r="Z71" s="34">
        <v>420680</v>
      </c>
      <c r="AA71" s="35">
        <v>35250</v>
      </c>
      <c r="AB71" s="34">
        <v>5639</v>
      </c>
      <c r="AC71" s="35">
        <v>1894235</v>
      </c>
      <c r="AD71" s="34">
        <v>0</v>
      </c>
      <c r="AE71" s="35">
        <v>1826175</v>
      </c>
      <c r="AF71" s="34">
        <v>969</v>
      </c>
      <c r="AG71" s="35">
        <v>1623310</v>
      </c>
      <c r="AH71" s="34">
        <v>0</v>
      </c>
      <c r="AI71" s="35">
        <v>1785810</v>
      </c>
      <c r="AJ71" s="34">
        <v>55145</v>
      </c>
      <c r="AK71" s="35">
        <v>1237000</v>
      </c>
      <c r="AL71" s="34">
        <v>0</v>
      </c>
      <c r="AM71" s="35">
        <v>1288045</v>
      </c>
      <c r="AN71" s="34">
        <v>21163</v>
      </c>
      <c r="AO71" s="35">
        <v>1067360</v>
      </c>
      <c r="AP71" s="34">
        <v>97305</v>
      </c>
      <c r="AQ71" s="35">
        <v>508435</v>
      </c>
      <c r="AR71" s="34">
        <v>2038</v>
      </c>
      <c r="AS71" s="35">
        <v>901165</v>
      </c>
      <c r="AT71" s="34">
        <v>14415</v>
      </c>
      <c r="AU71" s="35">
        <v>684850</v>
      </c>
      <c r="AV71" s="34">
        <v>0</v>
      </c>
      <c r="AW71" s="35">
        <v>788310</v>
      </c>
      <c r="AX71" s="34">
        <v>1854</v>
      </c>
      <c r="AY71" s="35">
        <v>753520</v>
      </c>
      <c r="AZ71" s="34">
        <v>0</v>
      </c>
      <c r="BA71" s="35">
        <v>465770</v>
      </c>
      <c r="BB71" s="34">
        <v>0</v>
      </c>
      <c r="BC71" s="35">
        <v>493025</v>
      </c>
      <c r="BD71" s="34">
        <v>0</v>
      </c>
      <c r="BE71" s="35">
        <v>450745</v>
      </c>
      <c r="BF71" s="34">
        <v>2461</v>
      </c>
      <c r="BG71" s="35">
        <v>379225</v>
      </c>
      <c r="BH71" s="34">
        <v>0</v>
      </c>
      <c r="BI71" s="35">
        <v>429190</v>
      </c>
      <c r="BJ71" s="34">
        <v>0</v>
      </c>
      <c r="BK71" s="35">
        <v>255495</v>
      </c>
      <c r="BL71" s="34">
        <v>50700</v>
      </c>
      <c r="BM71" s="35">
        <v>31175</v>
      </c>
      <c r="BN71" s="34">
        <v>0</v>
      </c>
      <c r="BO71" s="35">
        <v>70030</v>
      </c>
      <c r="BP71" s="34">
        <v>1795</v>
      </c>
      <c r="BQ71" s="35">
        <v>365230</v>
      </c>
      <c r="BR71" s="34">
        <v>0</v>
      </c>
      <c r="BS71" s="35">
        <v>0</v>
      </c>
      <c r="BT71" s="34">
        <v>46635</v>
      </c>
      <c r="BU71" s="35">
        <v>0</v>
      </c>
      <c r="BV71" s="34">
        <v>0</v>
      </c>
      <c r="BW71" s="35">
        <v>0</v>
      </c>
      <c r="BX71" s="34">
        <v>0</v>
      </c>
      <c r="BY71" s="35">
        <v>0</v>
      </c>
      <c r="BZ71" s="34">
        <v>0</v>
      </c>
      <c r="CA71" s="35">
        <v>57995</v>
      </c>
      <c r="CB71" s="34">
        <v>0</v>
      </c>
      <c r="CC71" s="35">
        <v>0</v>
      </c>
      <c r="CD71" s="34">
        <v>0</v>
      </c>
      <c r="CE71" s="35">
        <v>0</v>
      </c>
      <c r="CF71" s="34">
        <v>0</v>
      </c>
      <c r="CG71" s="35">
        <v>0</v>
      </c>
      <c r="CH71" s="32">
        <f>SUM(CH11:CH70)</f>
        <v>796997</v>
      </c>
      <c r="CI71" s="32">
        <f>SUM(CI11:CI70)</f>
        <v>41172390</v>
      </c>
      <c r="CJ71" s="36"/>
      <c r="CK71" s="32">
        <f>SUM(CK11:CK70)</f>
        <v>699692</v>
      </c>
      <c r="CL71" s="32">
        <f>SUM(CL11:CL70)</f>
        <v>8406390</v>
      </c>
      <c r="CM71" s="36"/>
      <c r="CN71" s="34">
        <v>97305</v>
      </c>
      <c r="CO71" s="35">
        <v>32766000</v>
      </c>
    </row>
    <row r="72" spans="1:93" x14ac:dyDescent="0.25">
      <c r="A72" s="37"/>
    </row>
    <row r="73" spans="1:93" x14ac:dyDescent="0.25">
      <c r="A73" s="37"/>
      <c r="CK73" s="38">
        <v>0.87791045637561993</v>
      </c>
      <c r="CL73" s="38">
        <v>0.20417541949835799</v>
      </c>
    </row>
    <row r="74" spans="1:93" x14ac:dyDescent="0.25">
      <c r="A74" s="37"/>
    </row>
    <row r="75" spans="1:93" x14ac:dyDescent="0.25">
      <c r="A75" s="37"/>
      <c r="CH75" t="s">
        <v>54</v>
      </c>
      <c r="CK75" s="39">
        <v>0.27428384833547503</v>
      </c>
    </row>
    <row r="76" spans="1:93" x14ac:dyDescent="0.25">
      <c r="A76" s="37"/>
    </row>
    <row r="77" spans="1:93" x14ac:dyDescent="0.25">
      <c r="A77" s="37"/>
    </row>
    <row r="78" spans="1:93" x14ac:dyDescent="0.25">
      <c r="A78" s="37"/>
    </row>
    <row r="79" spans="1:93" x14ac:dyDescent="0.25">
      <c r="A79" s="37"/>
    </row>
    <row r="80" spans="1:93" x14ac:dyDescent="0.25">
      <c r="A80" s="37"/>
    </row>
    <row r="81" spans="1:1" x14ac:dyDescent="0.25">
      <c r="A81" s="37"/>
    </row>
    <row r="82" spans="1:1" x14ac:dyDescent="0.25">
      <c r="A82" s="37"/>
    </row>
    <row r="83" spans="1:1" x14ac:dyDescent="0.25">
      <c r="A83" s="37"/>
    </row>
    <row r="84" spans="1:1" x14ac:dyDescent="0.25">
      <c r="A84" s="37"/>
    </row>
    <row r="85" spans="1:1" x14ac:dyDescent="0.25">
      <c r="A85" s="37"/>
    </row>
    <row r="86" spans="1:1" x14ac:dyDescent="0.25">
      <c r="A86" s="37"/>
    </row>
    <row r="87" spans="1:1" x14ac:dyDescent="0.25">
      <c r="A87" s="37"/>
    </row>
    <row r="88" spans="1:1" x14ac:dyDescent="0.25">
      <c r="A88" s="37"/>
    </row>
    <row r="89" spans="1:1" x14ac:dyDescent="0.25">
      <c r="A89" s="37"/>
    </row>
    <row r="90" spans="1:1" x14ac:dyDescent="0.25">
      <c r="A90" s="37"/>
    </row>
    <row r="91" spans="1:1" x14ac:dyDescent="0.25">
      <c r="A91" s="37"/>
    </row>
    <row r="92" spans="1:1" x14ac:dyDescent="0.25">
      <c r="A92" s="37"/>
    </row>
    <row r="93" spans="1:1" x14ac:dyDescent="0.25">
      <c r="A93" s="37"/>
    </row>
    <row r="94" spans="1:1" x14ac:dyDescent="0.25">
      <c r="A94" s="37"/>
    </row>
    <row r="95" spans="1:1" x14ac:dyDescent="0.25">
      <c r="A95" s="37"/>
    </row>
    <row r="96" spans="1:1" x14ac:dyDescent="0.25">
      <c r="A96" s="37"/>
    </row>
    <row r="97" spans="1:1" x14ac:dyDescent="0.25">
      <c r="A97" s="37"/>
    </row>
    <row r="98" spans="1:1" x14ac:dyDescent="0.25">
      <c r="A98" s="37"/>
    </row>
    <row r="99" spans="1:1" x14ac:dyDescent="0.25">
      <c r="A99" s="37"/>
    </row>
    <row r="100" spans="1:1" x14ac:dyDescent="0.25">
      <c r="A100" s="37"/>
    </row>
    <row r="101" spans="1:1" x14ac:dyDescent="0.25">
      <c r="A101" s="37"/>
    </row>
    <row r="102" spans="1:1" x14ac:dyDescent="0.25">
      <c r="A102" s="37"/>
    </row>
    <row r="103" spans="1:1" x14ac:dyDescent="0.25">
      <c r="A103" s="37"/>
    </row>
    <row r="104" spans="1:1" x14ac:dyDescent="0.25">
      <c r="A104" s="37"/>
    </row>
    <row r="105" spans="1:1" x14ac:dyDescent="0.25">
      <c r="A105" s="37"/>
    </row>
    <row r="106" spans="1:1" x14ac:dyDescent="0.25">
      <c r="A106" s="37"/>
    </row>
    <row r="107" spans="1:1" x14ac:dyDescent="0.25">
      <c r="A107" s="37"/>
    </row>
    <row r="108" spans="1:1" x14ac:dyDescent="0.25">
      <c r="A108" s="37"/>
    </row>
    <row r="109" spans="1:1" x14ac:dyDescent="0.25">
      <c r="A109" s="37"/>
    </row>
    <row r="110" spans="1:1" x14ac:dyDescent="0.25">
      <c r="A110" s="37"/>
    </row>
    <row r="111" spans="1:1" x14ac:dyDescent="0.25">
      <c r="A111" s="37"/>
    </row>
    <row r="112" spans="1:1" x14ac:dyDescent="0.25">
      <c r="A112" s="37"/>
    </row>
    <row r="113" spans="1:1" x14ac:dyDescent="0.25">
      <c r="A113" s="37"/>
    </row>
    <row r="114" spans="1:1" x14ac:dyDescent="0.25">
      <c r="A114" s="37"/>
    </row>
    <row r="115" spans="1:1" x14ac:dyDescent="0.25">
      <c r="A115" s="37"/>
    </row>
    <row r="116" spans="1:1" x14ac:dyDescent="0.25">
      <c r="A116" s="37"/>
    </row>
    <row r="117" spans="1:1" x14ac:dyDescent="0.25">
      <c r="A117" s="37"/>
    </row>
    <row r="118" spans="1:1" x14ac:dyDescent="0.25">
      <c r="A118" s="37"/>
    </row>
    <row r="119" spans="1:1" x14ac:dyDescent="0.25">
      <c r="A119" s="37"/>
    </row>
    <row r="120" spans="1:1" x14ac:dyDescent="0.25">
      <c r="A120" s="37"/>
    </row>
    <row r="121" spans="1:1" x14ac:dyDescent="0.25">
      <c r="A121" s="37"/>
    </row>
    <row r="122" spans="1:1" x14ac:dyDescent="0.25">
      <c r="A122" s="37"/>
    </row>
    <row r="123" spans="1:1" x14ac:dyDescent="0.25">
      <c r="A123" s="37"/>
    </row>
    <row r="124" spans="1:1" x14ac:dyDescent="0.25">
      <c r="A124" s="37"/>
    </row>
    <row r="125" spans="1:1" x14ac:dyDescent="0.25">
      <c r="A125" s="37"/>
    </row>
    <row r="126" spans="1:1" x14ac:dyDescent="0.25">
      <c r="A126" s="37"/>
    </row>
    <row r="127" spans="1:1" x14ac:dyDescent="0.25">
      <c r="A127" s="37"/>
    </row>
    <row r="128" spans="1:1" x14ac:dyDescent="0.25">
      <c r="A128" s="37"/>
    </row>
    <row r="129" spans="1:1" x14ac:dyDescent="0.25">
      <c r="A129" s="37"/>
    </row>
    <row r="130" spans="1:1" x14ac:dyDescent="0.25">
      <c r="A130" s="37"/>
    </row>
    <row r="131" spans="1:1" x14ac:dyDescent="0.25">
      <c r="A131" s="37"/>
    </row>
    <row r="132" spans="1:1" x14ac:dyDescent="0.25">
      <c r="A132" s="37"/>
    </row>
    <row r="133" spans="1:1" x14ac:dyDescent="0.25">
      <c r="A133" s="37"/>
    </row>
    <row r="134" spans="1:1" x14ac:dyDescent="0.25">
      <c r="A134" s="37"/>
    </row>
    <row r="135" spans="1:1" x14ac:dyDescent="0.25">
      <c r="A135" s="37"/>
    </row>
    <row r="136" spans="1:1" x14ac:dyDescent="0.25">
      <c r="A136" s="37"/>
    </row>
    <row r="137" spans="1:1" x14ac:dyDescent="0.25">
      <c r="A137" s="37"/>
    </row>
    <row r="138" spans="1:1" x14ac:dyDescent="0.25">
      <c r="A138" s="37"/>
    </row>
    <row r="139" spans="1:1" x14ac:dyDescent="0.25">
      <c r="A139" s="37"/>
    </row>
    <row r="140" spans="1:1" x14ac:dyDescent="0.25">
      <c r="A140" s="37"/>
    </row>
    <row r="141" spans="1:1" x14ac:dyDescent="0.25">
      <c r="A141" s="37"/>
    </row>
    <row r="142" spans="1:1" x14ac:dyDescent="0.25">
      <c r="A142" s="37"/>
    </row>
    <row r="143" spans="1:1" x14ac:dyDescent="0.25">
      <c r="A143" s="37"/>
    </row>
    <row r="144" spans="1:1" x14ac:dyDescent="0.25">
      <c r="A144" s="37"/>
    </row>
    <row r="145" spans="1:1" x14ac:dyDescent="0.25">
      <c r="A145" s="37"/>
    </row>
    <row r="146" spans="1:1" x14ac:dyDescent="0.25">
      <c r="A146" s="37"/>
    </row>
    <row r="147" spans="1:1" x14ac:dyDescent="0.25">
      <c r="A147" s="37"/>
    </row>
    <row r="148" spans="1:1" x14ac:dyDescent="0.25">
      <c r="A148" s="37"/>
    </row>
    <row r="149" spans="1:1" x14ac:dyDescent="0.25">
      <c r="A149" s="37"/>
    </row>
    <row r="150" spans="1:1" x14ac:dyDescent="0.25">
      <c r="A150" s="37"/>
    </row>
    <row r="151" spans="1:1" x14ac:dyDescent="0.25">
      <c r="A151" s="37"/>
    </row>
    <row r="152" spans="1:1" x14ac:dyDescent="0.25">
      <c r="A152" s="37"/>
    </row>
    <row r="153" spans="1:1" x14ac:dyDescent="0.25">
      <c r="A153" s="37"/>
    </row>
    <row r="154" spans="1:1" x14ac:dyDescent="0.25">
      <c r="A154" s="37"/>
    </row>
    <row r="155" spans="1:1" x14ac:dyDescent="0.25">
      <c r="A155" s="37"/>
    </row>
    <row r="156" spans="1:1" x14ac:dyDescent="0.25">
      <c r="A156" s="37"/>
    </row>
  </sheetData>
  <mergeCells count="45">
    <mergeCell ref="B8:C8"/>
    <mergeCell ref="D8:E8"/>
    <mergeCell ref="F8:G8"/>
    <mergeCell ref="H8:I8"/>
    <mergeCell ref="R8:S8"/>
    <mergeCell ref="T8:U8"/>
    <mergeCell ref="V8:W8"/>
    <mergeCell ref="X8:Y8"/>
    <mergeCell ref="J8:K8"/>
    <mergeCell ref="L8:M8"/>
    <mergeCell ref="N8:O8"/>
    <mergeCell ref="P8:Q8"/>
    <mergeCell ref="AH8:AI8"/>
    <mergeCell ref="AJ8:AK8"/>
    <mergeCell ref="AL8:AM8"/>
    <mergeCell ref="AN8:AO8"/>
    <mergeCell ref="Z8:AA8"/>
    <mergeCell ref="AB8:AC8"/>
    <mergeCell ref="AD8:AE8"/>
    <mergeCell ref="AF8:AG8"/>
    <mergeCell ref="AX8:AY8"/>
    <mergeCell ref="AZ8:BA8"/>
    <mergeCell ref="BB8:BC8"/>
    <mergeCell ref="BD8:BE8"/>
    <mergeCell ref="AP8:AQ8"/>
    <mergeCell ref="AR8:AS8"/>
    <mergeCell ref="AT8:AU8"/>
    <mergeCell ref="AV8:AW8"/>
    <mergeCell ref="BN8:BO8"/>
    <mergeCell ref="BP8:BQ8"/>
    <mergeCell ref="BR8:BS8"/>
    <mergeCell ref="BT8:BU8"/>
    <mergeCell ref="BF8:BG8"/>
    <mergeCell ref="BH8:BI8"/>
    <mergeCell ref="BJ8:BK8"/>
    <mergeCell ref="BL8:BM8"/>
    <mergeCell ref="CN8:CO8"/>
    <mergeCell ref="CD8:CE8"/>
    <mergeCell ref="CF8:CG8"/>
    <mergeCell ref="CH8:CI8"/>
    <mergeCell ref="CK8:CL8"/>
    <mergeCell ref="BV8:BW8"/>
    <mergeCell ref="BX8:BY8"/>
    <mergeCell ref="BZ8:CA8"/>
    <mergeCell ref="CB8:CC8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4"/>
  <sheetViews>
    <sheetView workbookViewId="0">
      <selection sqref="A1:IV1"/>
    </sheetView>
  </sheetViews>
  <sheetFormatPr defaultRowHeight="13.2" x14ac:dyDescent="0.25"/>
  <cols>
    <col min="1" max="1" width="32.6640625" bestFit="1" customWidth="1"/>
    <col min="2" max="2" width="11.109375" bestFit="1" customWidth="1"/>
    <col min="3" max="54" width="11.33203125" customWidth="1"/>
    <col min="55" max="59" width="10.33203125" customWidth="1"/>
    <col min="60" max="60" width="12.6640625" bestFit="1" customWidth="1"/>
  </cols>
  <sheetData>
    <row r="1" spans="1:60" ht="13.8" thickBot="1" x14ac:dyDescent="0.3"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 t="s">
        <v>85</v>
      </c>
    </row>
    <row r="2" spans="1:60" x14ac:dyDescent="0.25">
      <c r="A2" t="s">
        <v>56</v>
      </c>
      <c r="B2" t="s">
        <v>86</v>
      </c>
      <c r="C2" s="55">
        <v>-0.01</v>
      </c>
      <c r="D2" s="55">
        <v>-0.01</v>
      </c>
      <c r="E2" s="55">
        <v>-0.01</v>
      </c>
      <c r="F2" s="55">
        <v>-0.01</v>
      </c>
      <c r="G2" s="55">
        <v>-0.01</v>
      </c>
      <c r="H2" s="55">
        <v>-0.01</v>
      </c>
      <c r="I2" s="55">
        <v>-0.01</v>
      </c>
      <c r="J2" s="55">
        <v>-0.01</v>
      </c>
      <c r="K2" s="55">
        <v>-1.4999999999999999E-2</v>
      </c>
      <c r="L2" s="55">
        <v>-1.4999999999999999E-2</v>
      </c>
      <c r="M2" s="55">
        <v>-1.4999999999999999E-2</v>
      </c>
      <c r="N2" s="55">
        <v>-1.4999999999999999E-2</v>
      </c>
      <c r="O2" s="55">
        <v>-1.4999999999999999E-2</v>
      </c>
      <c r="P2" s="55">
        <v>-1.4999999999999999E-2</v>
      </c>
      <c r="Q2" s="55">
        <v>-1.4999999999999999E-2</v>
      </c>
      <c r="R2" s="55">
        <v>-1.4999999999999999E-2</v>
      </c>
      <c r="S2" s="55">
        <v>-1.4999999999999999E-2</v>
      </c>
      <c r="T2" s="55">
        <v>-1.4999999999999999E-2</v>
      </c>
      <c r="U2" s="55">
        <v>-1.4999999999999999E-2</v>
      </c>
      <c r="V2" s="55">
        <v>-1.4999999999999999E-2</v>
      </c>
      <c r="W2" s="55">
        <v>-0.02</v>
      </c>
      <c r="X2" s="55">
        <v>-0.02</v>
      </c>
      <c r="Y2" s="55">
        <v>-0.02</v>
      </c>
      <c r="Z2" s="55">
        <v>-0.02</v>
      </c>
      <c r="AA2" s="55">
        <v>-0.02</v>
      </c>
      <c r="AB2" s="55">
        <v>-0.02</v>
      </c>
      <c r="AC2" s="55">
        <v>-0.02</v>
      </c>
      <c r="AD2" s="55">
        <v>-0.02</v>
      </c>
      <c r="AE2" s="55">
        <v>-0.02</v>
      </c>
      <c r="AF2" s="55">
        <v>-0.02</v>
      </c>
      <c r="AG2" s="55">
        <v>-0.02</v>
      </c>
      <c r="AH2" s="55">
        <v>-0.02</v>
      </c>
      <c r="AI2" s="55">
        <v>-2.5000000000000001E-2</v>
      </c>
      <c r="AJ2" s="55">
        <v>-2.5000000000000001E-2</v>
      </c>
      <c r="AK2" s="55">
        <v>-2.5000000000000001E-2</v>
      </c>
      <c r="AL2" s="55">
        <v>-2.5000000000000001E-2</v>
      </c>
      <c r="AM2" s="55">
        <v>-2.5000000000000001E-2</v>
      </c>
      <c r="AN2" s="55">
        <v>-2.5000000000000001E-2</v>
      </c>
      <c r="AO2" s="55">
        <v>-2.5000000000000001E-2</v>
      </c>
      <c r="AP2" s="55">
        <v>-2.5000000000000001E-2</v>
      </c>
      <c r="AQ2" s="55">
        <v>-2.5000000000000001E-2</v>
      </c>
      <c r="AR2" s="55">
        <v>-2.5000000000000001E-2</v>
      </c>
      <c r="AS2" s="55">
        <v>-2.5000000000000001E-2</v>
      </c>
      <c r="AT2" s="55">
        <v>-2.5000000000000001E-2</v>
      </c>
      <c r="AU2" s="55">
        <v>-0.03</v>
      </c>
      <c r="AV2" s="55">
        <v>-0.03</v>
      </c>
      <c r="AW2" s="55">
        <v>-0.03</v>
      </c>
      <c r="AX2" s="55">
        <v>-0.03</v>
      </c>
      <c r="AY2" s="55">
        <v>-0.03</v>
      </c>
      <c r="AZ2" s="55">
        <v>-0.03</v>
      </c>
      <c r="BA2" s="55">
        <v>-0.03</v>
      </c>
      <c r="BB2" s="55">
        <v>-0.03</v>
      </c>
      <c r="BC2" s="55">
        <v>-0.03</v>
      </c>
      <c r="BD2" s="55">
        <v>-0.03</v>
      </c>
      <c r="BE2" s="55">
        <v>-0.03</v>
      </c>
      <c r="BF2" s="55">
        <v>-0.03</v>
      </c>
      <c r="BG2" s="55">
        <v>-0.03</v>
      </c>
      <c r="BH2" s="53"/>
    </row>
    <row r="3" spans="1:60" x14ac:dyDescent="0.25">
      <c r="A3" t="s">
        <v>57</v>
      </c>
      <c r="B3" t="s">
        <v>86</v>
      </c>
      <c r="C3" s="55">
        <v>-0.19</v>
      </c>
      <c r="D3" s="55">
        <v>-0.19</v>
      </c>
      <c r="E3" s="55">
        <v>-0.19</v>
      </c>
      <c r="F3" s="55">
        <v>-0.19</v>
      </c>
      <c r="G3" s="55">
        <v>-0.19</v>
      </c>
      <c r="H3" s="55">
        <v>-0.19</v>
      </c>
      <c r="I3" s="55">
        <v>-0.19</v>
      </c>
      <c r="J3" s="55">
        <v>-0.19</v>
      </c>
      <c r="K3" s="55">
        <v>-0.19</v>
      </c>
      <c r="L3" s="55">
        <v>-0.19</v>
      </c>
      <c r="M3" s="55">
        <v>-0.19</v>
      </c>
      <c r="N3" s="55">
        <v>-0.19</v>
      </c>
      <c r="O3" s="55">
        <v>-0.19</v>
      </c>
      <c r="P3" s="55">
        <v>-0.19</v>
      </c>
      <c r="Q3" s="55">
        <v>-0.19</v>
      </c>
      <c r="R3" s="55">
        <v>-0.19</v>
      </c>
      <c r="S3" s="55">
        <v>-0.19</v>
      </c>
      <c r="T3" s="55">
        <v>-0.19</v>
      </c>
      <c r="U3" s="55">
        <v>-0.19</v>
      </c>
      <c r="V3" s="55">
        <v>-0.19</v>
      </c>
      <c r="W3" s="55">
        <v>-0.19500000000000001</v>
      </c>
      <c r="X3" s="55">
        <v>-0.19500000000000001</v>
      </c>
      <c r="Y3" s="55">
        <v>-0.19500000000000001</v>
      </c>
      <c r="Z3" s="55">
        <v>-0.19500000000000001</v>
      </c>
      <c r="AA3" s="55">
        <v>-0.19500000000000001</v>
      </c>
      <c r="AB3" s="55">
        <v>-0.19500000000000001</v>
      </c>
      <c r="AC3" s="55">
        <v>-0.19500000000000001</v>
      </c>
      <c r="AD3" s="55">
        <v>-0.19500000000000001</v>
      </c>
      <c r="AE3" s="55">
        <v>-0.19500000000000001</v>
      </c>
      <c r="AF3" s="55">
        <v>-0.19500000000000001</v>
      </c>
      <c r="AG3" s="55">
        <v>-0.19500000000000001</v>
      </c>
      <c r="AH3" s="55">
        <v>-0.19500000000000001</v>
      </c>
      <c r="AI3" s="55">
        <v>-0.2</v>
      </c>
      <c r="AJ3" s="55">
        <v>-0.2</v>
      </c>
      <c r="AK3" s="55">
        <v>-0.2</v>
      </c>
      <c r="AL3" s="55">
        <v>-0.2</v>
      </c>
      <c r="AM3" s="55">
        <v>-0.2</v>
      </c>
      <c r="AN3" s="55">
        <v>-0.2</v>
      </c>
      <c r="AO3" s="55">
        <v>-0.2</v>
      </c>
      <c r="AP3" s="55">
        <v>-0.2</v>
      </c>
      <c r="AQ3" s="55">
        <v>-0.2</v>
      </c>
      <c r="AR3" s="55">
        <v>-0.2</v>
      </c>
      <c r="AS3" s="55">
        <v>-0.2</v>
      </c>
      <c r="AT3" s="55">
        <v>-0.2</v>
      </c>
      <c r="AU3" s="55">
        <v>-0.2</v>
      </c>
      <c r="AV3" s="55">
        <v>-0.2</v>
      </c>
      <c r="AW3" s="55">
        <v>-0.2</v>
      </c>
      <c r="AX3" s="55">
        <v>-0.2</v>
      </c>
      <c r="AY3" s="55">
        <v>-0.2</v>
      </c>
      <c r="AZ3" s="55">
        <v>-0.2</v>
      </c>
      <c r="BA3" s="55">
        <v>-0.2</v>
      </c>
      <c r="BB3" s="55">
        <v>-0.2</v>
      </c>
      <c r="BC3" s="55">
        <v>-0.2</v>
      </c>
      <c r="BD3" s="55">
        <v>-0.2</v>
      </c>
      <c r="BE3" s="55">
        <v>-0.2</v>
      </c>
      <c r="BF3" s="55">
        <v>-0.2</v>
      </c>
      <c r="BG3" s="55">
        <v>-0.2</v>
      </c>
      <c r="BH3" s="53"/>
    </row>
    <row r="4" spans="1:60" x14ac:dyDescent="0.25">
      <c r="A4" t="s">
        <v>58</v>
      </c>
      <c r="B4" t="s">
        <v>86</v>
      </c>
      <c r="C4" s="55">
        <v>-0.13</v>
      </c>
      <c r="D4" s="55">
        <v>-0.13</v>
      </c>
      <c r="E4" s="55">
        <v>-0.13</v>
      </c>
      <c r="F4" s="55">
        <v>-0.13</v>
      </c>
      <c r="G4" s="55">
        <v>-0.13</v>
      </c>
      <c r="H4" s="55">
        <v>-0.13</v>
      </c>
      <c r="I4" s="55">
        <v>-0.13</v>
      </c>
      <c r="J4" s="55">
        <v>-0.13</v>
      </c>
      <c r="K4" s="55">
        <v>-0.13</v>
      </c>
      <c r="L4" s="55">
        <v>-0.13</v>
      </c>
      <c r="M4" s="55">
        <v>-0.13</v>
      </c>
      <c r="N4" s="55">
        <v>-0.13</v>
      </c>
      <c r="O4" s="55">
        <v>-0.13</v>
      </c>
      <c r="P4" s="55">
        <v>-0.13</v>
      </c>
      <c r="Q4" s="55">
        <v>-0.13</v>
      </c>
      <c r="R4" s="55">
        <v>-0.13</v>
      </c>
      <c r="S4" s="55">
        <v>-0.13</v>
      </c>
      <c r="T4" s="55">
        <v>-0.13</v>
      </c>
      <c r="U4" s="55">
        <v>-0.13</v>
      </c>
      <c r="V4" s="55">
        <v>-0.13</v>
      </c>
      <c r="W4" s="55">
        <v>-0.15</v>
      </c>
      <c r="X4" s="55">
        <v>-0.15</v>
      </c>
      <c r="Y4" s="55">
        <v>-0.15</v>
      </c>
      <c r="Z4" s="55">
        <v>-0.15</v>
      </c>
      <c r="AA4" s="55">
        <v>-0.15</v>
      </c>
      <c r="AB4" s="55">
        <v>-0.15</v>
      </c>
      <c r="AC4" s="55">
        <v>-0.15</v>
      </c>
      <c r="AD4" s="55">
        <v>-0.15</v>
      </c>
      <c r="AE4" s="55">
        <v>-0.15</v>
      </c>
      <c r="AF4" s="55">
        <v>-0.15</v>
      </c>
      <c r="AG4" s="55">
        <v>-0.15</v>
      </c>
      <c r="AH4" s="55">
        <v>-0.15</v>
      </c>
      <c r="AI4" s="55">
        <v>-0.16</v>
      </c>
      <c r="AJ4" s="55">
        <v>-0.16</v>
      </c>
      <c r="AK4" s="55">
        <v>-0.16</v>
      </c>
      <c r="AL4" s="55">
        <v>-0.16</v>
      </c>
      <c r="AM4" s="55">
        <v>-0.16</v>
      </c>
      <c r="AN4" s="55">
        <v>-0.16</v>
      </c>
      <c r="AO4" s="55">
        <v>-0.16</v>
      </c>
      <c r="AP4" s="55">
        <v>-0.16</v>
      </c>
      <c r="AQ4" s="55">
        <v>-0.16</v>
      </c>
      <c r="AR4" s="55">
        <v>-0.16</v>
      </c>
      <c r="AS4" s="55">
        <v>-0.16</v>
      </c>
      <c r="AT4" s="55">
        <v>-0.16</v>
      </c>
      <c r="AU4" s="55">
        <v>-0.17</v>
      </c>
      <c r="AV4" s="55">
        <v>-0.17</v>
      </c>
      <c r="AW4" s="55">
        <v>-0.17</v>
      </c>
      <c r="AX4" s="55">
        <v>-0.17</v>
      </c>
      <c r="AY4" s="55">
        <v>-0.17</v>
      </c>
      <c r="AZ4" s="55">
        <v>-0.17</v>
      </c>
      <c r="BA4" s="55">
        <v>-0.17</v>
      </c>
      <c r="BB4" s="55">
        <v>-0.17</v>
      </c>
      <c r="BC4" s="55">
        <v>-0.17</v>
      </c>
      <c r="BD4" s="55">
        <v>-0.17</v>
      </c>
      <c r="BE4" s="55">
        <v>-0.17</v>
      </c>
      <c r="BF4" s="55">
        <v>-0.17</v>
      </c>
      <c r="BG4" s="55">
        <v>-0.18</v>
      </c>
      <c r="BH4" s="53"/>
    </row>
    <row r="5" spans="1:60" x14ac:dyDescent="0.25">
      <c r="A5" t="s">
        <v>59</v>
      </c>
      <c r="B5" t="s">
        <v>86</v>
      </c>
      <c r="C5" s="55">
        <v>0.1</v>
      </c>
      <c r="D5" s="55">
        <v>0.1</v>
      </c>
      <c r="E5" s="55">
        <v>0.1</v>
      </c>
      <c r="F5" s="55">
        <v>0.1</v>
      </c>
      <c r="G5" s="55">
        <v>0.1</v>
      </c>
      <c r="H5" s="55">
        <v>0.1</v>
      </c>
      <c r="I5" s="55">
        <v>0.1</v>
      </c>
      <c r="J5" s="55">
        <v>0.1</v>
      </c>
      <c r="K5" s="55">
        <v>7.0000000000000007E-2</v>
      </c>
      <c r="L5" s="55">
        <v>7.0000000000000007E-2</v>
      </c>
      <c r="M5" s="55">
        <v>7.0000000000000007E-2</v>
      </c>
      <c r="N5" s="55">
        <v>7.0000000000000007E-2</v>
      </c>
      <c r="O5" s="55">
        <v>7.0000000000000007E-2</v>
      </c>
      <c r="P5" s="55">
        <v>7.0000000000000007E-2</v>
      </c>
      <c r="Q5" s="55">
        <v>7.0000000000000007E-2</v>
      </c>
      <c r="R5" s="55">
        <v>7.0000000000000007E-2</v>
      </c>
      <c r="S5" s="55">
        <v>7.0000000000000007E-2</v>
      </c>
      <c r="T5" s="55">
        <v>7.0000000000000007E-2</v>
      </c>
      <c r="U5" s="55">
        <v>7.0000000000000007E-2</v>
      </c>
      <c r="V5" s="55">
        <v>7.0000000000000007E-2</v>
      </c>
      <c r="W5" s="55">
        <v>0.06</v>
      </c>
      <c r="X5" s="55">
        <v>0.06</v>
      </c>
      <c r="Y5" s="55">
        <v>0.06</v>
      </c>
      <c r="Z5" s="55">
        <v>0.06</v>
      </c>
      <c r="AA5" s="55">
        <v>0.06</v>
      </c>
      <c r="AB5" s="55">
        <v>0.06</v>
      </c>
      <c r="AC5" s="55">
        <v>0.06</v>
      </c>
      <c r="AD5" s="55">
        <v>0.06</v>
      </c>
      <c r="AE5" s="55">
        <v>0.06</v>
      </c>
      <c r="AF5" s="55">
        <v>0.06</v>
      </c>
      <c r="AG5" s="55">
        <v>0.06</v>
      </c>
      <c r="AH5" s="55">
        <v>0.06</v>
      </c>
      <c r="AI5" s="55">
        <v>0.06</v>
      </c>
      <c r="AJ5" s="55">
        <v>0.06</v>
      </c>
      <c r="AK5" s="55">
        <v>0.06</v>
      </c>
      <c r="AL5" s="55">
        <v>0.06</v>
      </c>
      <c r="AM5" s="55">
        <v>0.06</v>
      </c>
      <c r="AN5" s="55">
        <v>0.06</v>
      </c>
      <c r="AO5" s="55">
        <v>0.06</v>
      </c>
      <c r="AP5" s="55">
        <v>0.06</v>
      </c>
      <c r="AQ5" s="55">
        <v>0.06</v>
      </c>
      <c r="AR5" s="55">
        <v>0.06</v>
      </c>
      <c r="AS5" s="55">
        <v>0.06</v>
      </c>
      <c r="AT5" s="55">
        <v>0.06</v>
      </c>
      <c r="AU5" s="55">
        <v>0.06</v>
      </c>
      <c r="AV5" s="55">
        <v>0.06</v>
      </c>
      <c r="AW5" s="55">
        <v>0.06</v>
      </c>
      <c r="AX5" s="55">
        <v>0.06</v>
      </c>
      <c r="AY5" s="55">
        <v>0.06</v>
      </c>
      <c r="AZ5" s="55">
        <v>0.06</v>
      </c>
      <c r="BA5" s="55">
        <v>0.06</v>
      </c>
      <c r="BB5" s="55">
        <v>0.06</v>
      </c>
      <c r="BC5" s="55">
        <v>0.06</v>
      </c>
      <c r="BD5" s="55">
        <v>0.06</v>
      </c>
      <c r="BE5" s="55">
        <v>0.06</v>
      </c>
      <c r="BF5" s="55">
        <v>0.06</v>
      </c>
      <c r="BG5" s="55">
        <v>0.08</v>
      </c>
      <c r="BH5" s="53"/>
    </row>
    <row r="6" spans="1:60" x14ac:dyDescent="0.25">
      <c r="A6" s="58" t="s">
        <v>60</v>
      </c>
      <c r="B6" t="s">
        <v>86</v>
      </c>
      <c r="C6" s="55">
        <v>0.13</v>
      </c>
      <c r="D6" s="55">
        <v>0.13</v>
      </c>
      <c r="E6" s="55">
        <v>0.13</v>
      </c>
      <c r="F6" s="55">
        <v>0.13</v>
      </c>
      <c r="G6" s="55">
        <v>0.13</v>
      </c>
      <c r="H6" s="55">
        <v>0.13</v>
      </c>
      <c r="I6" s="55">
        <v>0.13</v>
      </c>
      <c r="J6" s="55">
        <v>0.13</v>
      </c>
      <c r="K6" s="55">
        <v>0.13</v>
      </c>
      <c r="L6" s="55">
        <v>0.13</v>
      </c>
      <c r="M6" s="55">
        <v>0.13</v>
      </c>
      <c r="N6" s="55">
        <v>0.13</v>
      </c>
      <c r="O6" s="55">
        <v>0.13</v>
      </c>
      <c r="P6" s="55">
        <v>0.13</v>
      </c>
      <c r="Q6" s="55">
        <v>0.13</v>
      </c>
      <c r="R6" s="55">
        <v>0.13</v>
      </c>
      <c r="S6" s="55">
        <v>0.13</v>
      </c>
      <c r="T6" s="55">
        <v>0.13</v>
      </c>
      <c r="U6" s="55">
        <v>0.13</v>
      </c>
      <c r="V6" s="55">
        <v>0.13</v>
      </c>
      <c r="W6" s="55">
        <v>0.13</v>
      </c>
      <c r="X6" s="55">
        <v>0.13</v>
      </c>
      <c r="Y6" s="55">
        <v>0.13</v>
      </c>
      <c r="Z6" s="55">
        <v>0.13</v>
      </c>
      <c r="AA6" s="55">
        <v>0.13</v>
      </c>
      <c r="AB6" s="55">
        <v>0.13</v>
      </c>
      <c r="AC6" s="55">
        <v>0.13</v>
      </c>
      <c r="AD6" s="55">
        <v>0.13</v>
      </c>
      <c r="AE6" s="55">
        <v>0.13</v>
      </c>
      <c r="AF6" s="55">
        <v>0.13</v>
      </c>
      <c r="AG6" s="55">
        <v>0.13</v>
      </c>
      <c r="AH6" s="55">
        <v>0.13</v>
      </c>
      <c r="AI6" s="55">
        <v>0.13</v>
      </c>
      <c r="AJ6" s="55">
        <v>0.13</v>
      </c>
      <c r="AK6" s="55">
        <v>0.13</v>
      </c>
      <c r="AL6" s="55">
        <v>0.13</v>
      </c>
      <c r="AM6" s="55">
        <v>0.13</v>
      </c>
      <c r="AN6" s="55">
        <v>0.13</v>
      </c>
      <c r="AO6" s="55">
        <v>0.13</v>
      </c>
      <c r="AP6" s="55">
        <v>0.13</v>
      </c>
      <c r="AQ6" s="55">
        <v>0.13</v>
      </c>
      <c r="AR6" s="55">
        <v>0.13</v>
      </c>
      <c r="AS6" s="55">
        <v>0.13</v>
      </c>
      <c r="AT6" s="55">
        <v>0.13</v>
      </c>
      <c r="AU6" s="55">
        <v>0.13</v>
      </c>
      <c r="AV6" s="55">
        <v>0.13</v>
      </c>
      <c r="AW6" s="55">
        <v>0.13</v>
      </c>
      <c r="AX6" s="55">
        <v>0.13</v>
      </c>
      <c r="AY6" s="55">
        <v>0.13</v>
      </c>
      <c r="AZ6" s="55">
        <v>0.13</v>
      </c>
      <c r="BA6" s="55">
        <v>0.13</v>
      </c>
      <c r="BB6" s="55">
        <v>0.13</v>
      </c>
      <c r="BC6" s="55">
        <v>0.13</v>
      </c>
      <c r="BD6" s="55">
        <v>0.13</v>
      </c>
      <c r="BE6" s="55">
        <v>0.13</v>
      </c>
      <c r="BF6" s="55">
        <v>0.13</v>
      </c>
      <c r="BG6" s="55">
        <v>0.13</v>
      </c>
      <c r="BH6" s="53"/>
    </row>
    <row r="7" spans="1:60" x14ac:dyDescent="0.25">
      <c r="A7" s="58" t="s">
        <v>61</v>
      </c>
      <c r="B7" t="s">
        <v>86</v>
      </c>
      <c r="C7" s="55">
        <v>0.15</v>
      </c>
      <c r="D7" s="55">
        <v>0.15</v>
      </c>
      <c r="E7" s="55">
        <v>0.15</v>
      </c>
      <c r="F7" s="55">
        <v>0.15</v>
      </c>
      <c r="G7" s="55">
        <v>0.15</v>
      </c>
      <c r="H7" s="55">
        <v>0.15</v>
      </c>
      <c r="I7" s="55">
        <v>0.15</v>
      </c>
      <c r="J7" s="55">
        <v>0.15</v>
      </c>
      <c r="K7" s="55">
        <v>0.15</v>
      </c>
      <c r="L7" s="55">
        <v>0.15</v>
      </c>
      <c r="M7" s="55">
        <v>0.15</v>
      </c>
      <c r="N7" s="55">
        <v>0.15</v>
      </c>
      <c r="O7" s="55">
        <v>0.15</v>
      </c>
      <c r="P7" s="55">
        <v>0.15</v>
      </c>
      <c r="Q7" s="55">
        <v>0.15</v>
      </c>
      <c r="R7" s="55">
        <v>0.15</v>
      </c>
      <c r="S7" s="55">
        <v>0.15</v>
      </c>
      <c r="T7" s="55">
        <v>0.15</v>
      </c>
      <c r="U7" s="55">
        <v>0.15</v>
      </c>
      <c r="V7" s="55">
        <v>0.15</v>
      </c>
      <c r="W7" s="55">
        <v>0.15</v>
      </c>
      <c r="X7" s="55">
        <v>0.15</v>
      </c>
      <c r="Y7" s="55">
        <v>0.15</v>
      </c>
      <c r="Z7" s="55">
        <v>0.15</v>
      </c>
      <c r="AA7" s="55">
        <v>0.15</v>
      </c>
      <c r="AB7" s="55">
        <v>0.15</v>
      </c>
      <c r="AC7" s="55">
        <v>0.15</v>
      </c>
      <c r="AD7" s="55">
        <v>0.15</v>
      </c>
      <c r="AE7" s="55">
        <v>0.15</v>
      </c>
      <c r="AF7" s="55">
        <v>0.15</v>
      </c>
      <c r="AG7" s="55">
        <v>0.15</v>
      </c>
      <c r="AH7" s="55">
        <v>0.15</v>
      </c>
      <c r="AI7" s="55">
        <v>0.15</v>
      </c>
      <c r="AJ7" s="55">
        <v>0.15</v>
      </c>
      <c r="AK7" s="55">
        <v>0.15</v>
      </c>
      <c r="AL7" s="55">
        <v>0.15</v>
      </c>
      <c r="AM7" s="55">
        <v>0.15</v>
      </c>
      <c r="AN7" s="55">
        <v>0.15</v>
      </c>
      <c r="AO7" s="55">
        <v>0.15</v>
      </c>
      <c r="AP7" s="55">
        <v>0.15</v>
      </c>
      <c r="AQ7" s="55">
        <v>0.15</v>
      </c>
      <c r="AR7" s="55">
        <v>0.15</v>
      </c>
      <c r="AS7" s="55">
        <v>0.15</v>
      </c>
      <c r="AT7" s="55">
        <v>0.15</v>
      </c>
      <c r="AU7" s="55">
        <v>0.15</v>
      </c>
      <c r="AV7" s="55">
        <v>0.15</v>
      </c>
      <c r="AW7" s="55">
        <v>0.15</v>
      </c>
      <c r="AX7" s="55">
        <v>0.15</v>
      </c>
      <c r="AY7" s="55">
        <v>0.15</v>
      </c>
      <c r="AZ7" s="55">
        <v>0.15</v>
      </c>
      <c r="BA7" s="55">
        <v>0.15</v>
      </c>
      <c r="BB7" s="55">
        <v>0.15</v>
      </c>
      <c r="BC7" s="55">
        <v>0.15</v>
      </c>
      <c r="BD7" s="55">
        <v>0.15</v>
      </c>
      <c r="BE7" s="55">
        <v>0.15</v>
      </c>
      <c r="BF7" s="55">
        <v>0.15</v>
      </c>
      <c r="BG7" s="55">
        <v>0.15</v>
      </c>
      <c r="BH7" s="53"/>
    </row>
    <row r="8" spans="1:60" x14ac:dyDescent="0.25">
      <c r="A8" t="s">
        <v>62</v>
      </c>
      <c r="B8" t="s">
        <v>86</v>
      </c>
      <c r="C8" s="55">
        <v>0.15</v>
      </c>
      <c r="D8" s="55">
        <v>0.15</v>
      </c>
      <c r="E8" s="55">
        <v>0.15</v>
      </c>
      <c r="F8" s="55">
        <v>0.15</v>
      </c>
      <c r="G8" s="55">
        <v>0.15</v>
      </c>
      <c r="H8" s="55">
        <v>0.15</v>
      </c>
      <c r="I8" s="55">
        <v>0.15</v>
      </c>
      <c r="J8" s="55">
        <v>0.15</v>
      </c>
      <c r="K8" s="55">
        <v>0.15</v>
      </c>
      <c r="L8" s="55">
        <v>0.15</v>
      </c>
      <c r="M8" s="55">
        <v>0.15</v>
      </c>
      <c r="N8" s="55">
        <v>0.15</v>
      </c>
      <c r="O8" s="55">
        <v>0.15</v>
      </c>
      <c r="P8" s="55">
        <v>0.15</v>
      </c>
      <c r="Q8" s="55">
        <v>0.15</v>
      </c>
      <c r="R8" s="55">
        <v>0.15</v>
      </c>
      <c r="S8" s="55">
        <v>0.15</v>
      </c>
      <c r="T8" s="55">
        <v>0.15</v>
      </c>
      <c r="U8" s="55">
        <v>0.15</v>
      </c>
      <c r="V8" s="55">
        <v>0.15</v>
      </c>
      <c r="W8" s="55">
        <v>0.15</v>
      </c>
      <c r="X8" s="55">
        <v>0.15</v>
      </c>
      <c r="Y8" s="55">
        <v>0.15</v>
      </c>
      <c r="Z8" s="55">
        <v>0.15</v>
      </c>
      <c r="AA8" s="55">
        <v>0.15</v>
      </c>
      <c r="AB8" s="55">
        <v>0.15</v>
      </c>
      <c r="AC8" s="55">
        <v>0.15</v>
      </c>
      <c r="AD8" s="55">
        <v>0.15</v>
      </c>
      <c r="AE8" s="55">
        <v>0.15</v>
      </c>
      <c r="AF8" s="55">
        <v>0.15</v>
      </c>
      <c r="AG8" s="55">
        <v>0.15</v>
      </c>
      <c r="AH8" s="55">
        <v>0.15</v>
      </c>
      <c r="AI8" s="55">
        <v>0.15</v>
      </c>
      <c r="AJ8" s="55">
        <v>0.15</v>
      </c>
      <c r="AK8" s="55">
        <v>0.15</v>
      </c>
      <c r="AL8" s="55">
        <v>0.15</v>
      </c>
      <c r="AM8" s="55">
        <v>0.15</v>
      </c>
      <c r="AN8" s="55">
        <v>0.15</v>
      </c>
      <c r="AO8" s="55">
        <v>0.15</v>
      </c>
      <c r="AP8" s="55">
        <v>0.15</v>
      </c>
      <c r="AQ8" s="55">
        <v>0.15</v>
      </c>
      <c r="AR8" s="55">
        <v>0.15</v>
      </c>
      <c r="AS8" s="55">
        <v>0.15</v>
      </c>
      <c r="AT8" s="55">
        <v>0.15</v>
      </c>
      <c r="AU8" s="55">
        <v>0.15</v>
      </c>
      <c r="AV8" s="55">
        <v>0.15</v>
      </c>
      <c r="AW8" s="55">
        <v>0.15</v>
      </c>
      <c r="AX8" s="55">
        <v>0.15</v>
      </c>
      <c r="AY8" s="55">
        <v>0.15</v>
      </c>
      <c r="AZ8" s="55">
        <v>0.15</v>
      </c>
      <c r="BA8" s="55">
        <v>0.15</v>
      </c>
      <c r="BB8" s="55">
        <v>0.15</v>
      </c>
      <c r="BC8" s="55">
        <v>0.15</v>
      </c>
      <c r="BD8" s="55">
        <v>0.15</v>
      </c>
      <c r="BE8" s="55">
        <v>0.15</v>
      </c>
      <c r="BF8" s="55">
        <v>0.15</v>
      </c>
      <c r="BG8" s="55">
        <v>0.15</v>
      </c>
      <c r="BH8" s="53"/>
    </row>
    <row r="9" spans="1:60" x14ac:dyDescent="0.25">
      <c r="A9" t="s">
        <v>63</v>
      </c>
      <c r="B9" t="s">
        <v>86</v>
      </c>
      <c r="C9" s="55">
        <v>-0.13</v>
      </c>
      <c r="D9" s="55">
        <v>-0.13</v>
      </c>
      <c r="E9" s="55">
        <v>-0.13</v>
      </c>
      <c r="F9" s="55">
        <v>-0.13</v>
      </c>
      <c r="G9" s="55">
        <v>-0.13</v>
      </c>
      <c r="H9" s="55">
        <v>-0.13</v>
      </c>
      <c r="I9" s="55">
        <v>-0.13</v>
      </c>
      <c r="J9" s="55">
        <v>-0.13</v>
      </c>
      <c r="K9" s="55">
        <v>-0.13</v>
      </c>
      <c r="L9" s="55">
        <v>-0.13</v>
      </c>
      <c r="M9" s="55">
        <v>-0.13</v>
      </c>
      <c r="N9" s="55">
        <v>-0.13</v>
      </c>
      <c r="O9" s="55">
        <v>-0.13</v>
      </c>
      <c r="P9" s="55">
        <v>-0.13</v>
      </c>
      <c r="Q9" s="55">
        <v>-0.13</v>
      </c>
      <c r="R9" s="55">
        <v>-0.13</v>
      </c>
      <c r="S9" s="55">
        <v>-0.13</v>
      </c>
      <c r="T9" s="55">
        <v>-0.13</v>
      </c>
      <c r="U9" s="55">
        <v>-0.13</v>
      </c>
      <c r="V9" s="55">
        <v>-0.13</v>
      </c>
      <c r="W9" s="55">
        <v>-0.13</v>
      </c>
      <c r="X9" s="55">
        <v>-0.13</v>
      </c>
      <c r="Y9" s="55">
        <v>-0.13</v>
      </c>
      <c r="Z9" s="55">
        <v>-0.13</v>
      </c>
      <c r="AA9" s="55">
        <v>-0.13</v>
      </c>
      <c r="AB9" s="55">
        <v>-0.13</v>
      </c>
      <c r="AC9" s="55">
        <v>-0.13</v>
      </c>
      <c r="AD9" s="55">
        <v>-0.13</v>
      </c>
      <c r="AE9" s="55">
        <v>-0.13</v>
      </c>
      <c r="AF9" s="55">
        <v>-0.13</v>
      </c>
      <c r="AG9" s="55">
        <v>-0.13</v>
      </c>
      <c r="AH9" s="55">
        <v>-0.13</v>
      </c>
      <c r="AI9" s="55">
        <v>-0.14000000000000001</v>
      </c>
      <c r="AJ9" s="55">
        <v>-0.14000000000000001</v>
      </c>
      <c r="AK9" s="55">
        <v>-0.14000000000000001</v>
      </c>
      <c r="AL9" s="55">
        <v>-0.14000000000000001</v>
      </c>
      <c r="AM9" s="55">
        <v>-0.14000000000000001</v>
      </c>
      <c r="AN9" s="55">
        <v>-0.14000000000000001</v>
      </c>
      <c r="AO9" s="55">
        <v>-0.14000000000000001</v>
      </c>
      <c r="AP9" s="55">
        <v>-0.14000000000000001</v>
      </c>
      <c r="AQ9" s="55">
        <v>-0.14000000000000001</v>
      </c>
      <c r="AR9" s="55">
        <v>-0.14000000000000001</v>
      </c>
      <c r="AS9" s="55">
        <v>-0.14000000000000001</v>
      </c>
      <c r="AT9" s="55">
        <v>-0.14000000000000001</v>
      </c>
      <c r="AU9" s="55">
        <v>-0.15</v>
      </c>
      <c r="AV9" s="55">
        <v>-0.15</v>
      </c>
      <c r="AW9" s="55">
        <v>-0.15</v>
      </c>
      <c r="AX9" s="55">
        <v>-0.15</v>
      </c>
      <c r="AY9" s="55">
        <v>-0.15</v>
      </c>
      <c r="AZ9" s="55">
        <v>-0.15</v>
      </c>
      <c r="BA9" s="55">
        <v>-0.15</v>
      </c>
      <c r="BB9" s="55">
        <v>-0.15</v>
      </c>
      <c r="BC9" s="55">
        <v>-0.15</v>
      </c>
      <c r="BD9" s="55">
        <v>-0.15</v>
      </c>
      <c r="BE9" s="55">
        <v>-0.15</v>
      </c>
      <c r="BF9" s="55">
        <v>-0.15</v>
      </c>
      <c r="BG9" s="55">
        <v>-0.16</v>
      </c>
      <c r="BH9" s="53"/>
    </row>
    <row r="10" spans="1:60" x14ac:dyDescent="0.25">
      <c r="A10" t="s">
        <v>64</v>
      </c>
      <c r="B10" t="s">
        <v>86</v>
      </c>
      <c r="C10" s="55">
        <v>-0.1</v>
      </c>
      <c r="D10" s="55">
        <v>-0.1</v>
      </c>
      <c r="E10" s="55">
        <v>-0.1</v>
      </c>
      <c r="F10" s="55">
        <v>-0.1</v>
      </c>
      <c r="G10" s="55">
        <v>-0.1</v>
      </c>
      <c r="H10" s="55">
        <v>-0.1</v>
      </c>
      <c r="I10" s="55">
        <v>-0.1</v>
      </c>
      <c r="J10" s="55">
        <v>-0.1</v>
      </c>
      <c r="K10" s="55">
        <v>-0.11</v>
      </c>
      <c r="L10" s="55">
        <v>-0.11</v>
      </c>
      <c r="M10" s="55">
        <v>-0.11</v>
      </c>
      <c r="N10" s="55">
        <v>-0.11</v>
      </c>
      <c r="O10" s="55">
        <v>-0.11</v>
      </c>
      <c r="P10" s="55">
        <v>-0.11</v>
      </c>
      <c r="Q10" s="55">
        <v>-0.11</v>
      </c>
      <c r="R10" s="55">
        <v>-0.11</v>
      </c>
      <c r="S10" s="55">
        <v>-0.11</v>
      </c>
      <c r="T10" s="55">
        <v>-0.11</v>
      </c>
      <c r="U10" s="55">
        <v>-0.11</v>
      </c>
      <c r="V10" s="55">
        <v>-0.11</v>
      </c>
      <c r="W10" s="55">
        <v>-0.11</v>
      </c>
      <c r="X10" s="55">
        <v>-0.11</v>
      </c>
      <c r="Y10" s="55">
        <v>-0.11</v>
      </c>
      <c r="Z10" s="55">
        <v>-0.11</v>
      </c>
      <c r="AA10" s="55">
        <v>-0.11</v>
      </c>
      <c r="AB10" s="55">
        <v>-0.11</v>
      </c>
      <c r="AC10" s="55">
        <v>-0.11</v>
      </c>
      <c r="AD10" s="55">
        <v>-0.11</v>
      </c>
      <c r="AE10" s="55">
        <v>-0.11</v>
      </c>
      <c r="AF10" s="55">
        <v>-0.11</v>
      </c>
      <c r="AG10" s="55">
        <v>-0.11</v>
      </c>
      <c r="AH10" s="55">
        <v>-0.11</v>
      </c>
      <c r="AI10" s="55">
        <v>-0.12</v>
      </c>
      <c r="AJ10" s="55">
        <v>-0.12</v>
      </c>
      <c r="AK10" s="55">
        <v>-0.12</v>
      </c>
      <c r="AL10" s="55">
        <v>-0.12</v>
      </c>
      <c r="AM10" s="55">
        <v>-0.12</v>
      </c>
      <c r="AN10" s="55">
        <v>-0.12</v>
      </c>
      <c r="AO10" s="55">
        <v>-0.12</v>
      </c>
      <c r="AP10" s="55">
        <v>-0.12</v>
      </c>
      <c r="AQ10" s="55">
        <v>-0.12</v>
      </c>
      <c r="AR10" s="55">
        <v>-0.12</v>
      </c>
      <c r="AS10" s="55">
        <v>-0.12</v>
      </c>
      <c r="AT10" s="55">
        <v>-0.12</v>
      </c>
      <c r="AU10" s="55">
        <v>-0.13</v>
      </c>
      <c r="AV10" s="55">
        <v>-0.13</v>
      </c>
      <c r="AW10" s="55">
        <v>-0.13</v>
      </c>
      <c r="AX10" s="55">
        <v>-0.13</v>
      </c>
      <c r="AY10" s="55">
        <v>-0.13</v>
      </c>
      <c r="AZ10" s="55">
        <v>-0.13</v>
      </c>
      <c r="BA10" s="55">
        <v>-0.13</v>
      </c>
      <c r="BB10" s="55">
        <v>-0.13</v>
      </c>
      <c r="BC10" s="55">
        <v>-0.13</v>
      </c>
      <c r="BD10" s="55">
        <v>-0.13</v>
      </c>
      <c r="BE10" s="55">
        <v>-0.13</v>
      </c>
      <c r="BF10" s="55">
        <v>-0.13</v>
      </c>
      <c r="BG10" s="55">
        <v>-0.14000000000000001</v>
      </c>
      <c r="BH10" s="53"/>
    </row>
    <row r="11" spans="1:60" x14ac:dyDescent="0.25">
      <c r="A11" t="s">
        <v>65</v>
      </c>
      <c r="B11" t="s">
        <v>86</v>
      </c>
      <c r="C11" s="55">
        <v>0.01</v>
      </c>
      <c r="D11" s="55">
        <v>0.01</v>
      </c>
      <c r="E11" s="55">
        <v>0.01</v>
      </c>
      <c r="F11" s="55">
        <v>0.01</v>
      </c>
      <c r="G11" s="55">
        <v>0.01</v>
      </c>
      <c r="H11" s="55">
        <v>0.01</v>
      </c>
      <c r="I11" s="55">
        <v>0.01</v>
      </c>
      <c r="J11" s="55">
        <v>0.01</v>
      </c>
      <c r="K11" s="55">
        <v>-5.0000000000000001E-3</v>
      </c>
      <c r="L11" s="55">
        <v>-5.0000000000000001E-3</v>
      </c>
      <c r="M11" s="55">
        <v>-5.0000000000000001E-3</v>
      </c>
      <c r="N11" s="55">
        <v>-5.0000000000000001E-3</v>
      </c>
      <c r="O11" s="55">
        <v>-5.0000000000000001E-3</v>
      </c>
      <c r="P11" s="55">
        <v>-5.0000000000000001E-3</v>
      </c>
      <c r="Q11" s="55">
        <v>-5.0000000000000001E-3</v>
      </c>
      <c r="R11" s="55">
        <v>-5.0000000000000001E-3</v>
      </c>
      <c r="S11" s="55">
        <v>-5.0000000000000001E-3</v>
      </c>
      <c r="T11" s="55">
        <v>-5.0000000000000001E-3</v>
      </c>
      <c r="U11" s="55">
        <v>-5.0000000000000001E-3</v>
      </c>
      <c r="V11" s="55">
        <v>-5.0000000000000001E-3</v>
      </c>
      <c r="W11" s="55">
        <v>-5.0000000000000001E-3</v>
      </c>
      <c r="X11" s="55">
        <v>-5.0000000000000001E-3</v>
      </c>
      <c r="Y11" s="55">
        <v>-5.0000000000000001E-3</v>
      </c>
      <c r="Z11" s="55">
        <v>-5.0000000000000001E-3</v>
      </c>
      <c r="AA11" s="55">
        <v>-5.0000000000000001E-3</v>
      </c>
      <c r="AB11" s="55">
        <v>-5.0000000000000001E-3</v>
      </c>
      <c r="AC11" s="55">
        <v>-5.0000000000000001E-3</v>
      </c>
      <c r="AD11" s="55">
        <v>-5.0000000000000001E-3</v>
      </c>
      <c r="AE11" s="55">
        <v>-5.0000000000000001E-3</v>
      </c>
      <c r="AF11" s="55">
        <v>-5.0000000000000001E-3</v>
      </c>
      <c r="AG11" s="55">
        <v>-5.0000000000000001E-3</v>
      </c>
      <c r="AH11" s="55">
        <v>-5.0000000000000001E-3</v>
      </c>
      <c r="AI11" s="55">
        <v>-5.0000000000000001E-3</v>
      </c>
      <c r="AJ11" s="55">
        <v>-5.0000000000000001E-3</v>
      </c>
      <c r="AK11" s="55">
        <v>-5.0000000000000001E-3</v>
      </c>
      <c r="AL11" s="55">
        <v>-5.0000000000000001E-3</v>
      </c>
      <c r="AM11" s="55">
        <v>-5.0000000000000001E-3</v>
      </c>
      <c r="AN11" s="55">
        <v>-5.0000000000000001E-3</v>
      </c>
      <c r="AO11" s="55">
        <v>-5.0000000000000001E-3</v>
      </c>
      <c r="AP11" s="55">
        <v>-5.0000000000000001E-3</v>
      </c>
      <c r="AQ11" s="55">
        <v>-5.0000000000000001E-3</v>
      </c>
      <c r="AR11" s="55">
        <v>-5.0000000000000001E-3</v>
      </c>
      <c r="AS11" s="55">
        <v>-5.0000000000000001E-3</v>
      </c>
      <c r="AT11" s="55">
        <v>-5.0000000000000001E-3</v>
      </c>
      <c r="AU11" s="55">
        <v>-5.0000000000000001E-3</v>
      </c>
      <c r="AV11" s="55">
        <v>-5.0000000000000001E-3</v>
      </c>
      <c r="AW11" s="55">
        <v>-5.0000000000000001E-3</v>
      </c>
      <c r="AX11" s="55">
        <v>-5.0000000000000001E-3</v>
      </c>
      <c r="AY11" s="55">
        <v>-5.0000000000000001E-3</v>
      </c>
      <c r="AZ11" s="55">
        <v>-5.0000000000000001E-3</v>
      </c>
      <c r="BA11" s="55">
        <v>-5.0000000000000001E-3</v>
      </c>
      <c r="BB11" s="55">
        <v>-5.0000000000000001E-3</v>
      </c>
      <c r="BC11" s="55">
        <v>-5.0000000000000001E-3</v>
      </c>
      <c r="BD11" s="55">
        <v>-5.0000000000000001E-3</v>
      </c>
      <c r="BE11" s="55">
        <v>-5.0000000000000001E-3</v>
      </c>
      <c r="BF11" s="55">
        <v>-5.0000000000000001E-3</v>
      </c>
      <c r="BG11" s="55">
        <v>-6.0000000000000001E-3</v>
      </c>
      <c r="BH11" s="53"/>
    </row>
    <row r="12" spans="1:60" x14ac:dyDescent="0.25">
      <c r="A12" t="s">
        <v>66</v>
      </c>
      <c r="B12" t="s">
        <v>86</v>
      </c>
      <c r="C12" s="55">
        <v>-0.28999999999999998</v>
      </c>
      <c r="D12" s="55">
        <v>-0.28999999999999998</v>
      </c>
      <c r="E12" s="55">
        <v>-0.28999999999999998</v>
      </c>
      <c r="F12" s="55">
        <v>-0.28999999999999998</v>
      </c>
      <c r="G12" s="55">
        <v>-0.28999999999999998</v>
      </c>
      <c r="H12" s="55">
        <v>-0.28999999999999998</v>
      </c>
      <c r="I12" s="55">
        <v>-0.28999999999999998</v>
      </c>
      <c r="J12" s="55">
        <v>-0.28999999999999998</v>
      </c>
      <c r="K12" s="55">
        <v>-0.28999999999999998</v>
      </c>
      <c r="L12" s="55">
        <v>-0.28999999999999998</v>
      </c>
      <c r="M12" s="55">
        <v>-0.28999999999999998</v>
      </c>
      <c r="N12" s="55">
        <v>-0.28999999999999998</v>
      </c>
      <c r="O12" s="55">
        <v>-0.28999999999999998</v>
      </c>
      <c r="P12" s="55">
        <v>-0.28999999999999998</v>
      </c>
      <c r="Q12" s="55">
        <v>-0.28999999999999998</v>
      </c>
      <c r="R12" s="55">
        <v>-0.28999999999999998</v>
      </c>
      <c r="S12" s="55">
        <v>-0.28999999999999998</v>
      </c>
      <c r="T12" s="55">
        <v>-0.28999999999999998</v>
      </c>
      <c r="U12" s="55">
        <v>-0.28999999999999998</v>
      </c>
      <c r="V12" s="55">
        <v>-0.28999999999999998</v>
      </c>
      <c r="W12" s="55">
        <v>-0.31</v>
      </c>
      <c r="X12" s="55">
        <v>-0.31</v>
      </c>
      <c r="Y12" s="55">
        <v>-0.31</v>
      </c>
      <c r="Z12" s="55">
        <v>-0.31</v>
      </c>
      <c r="AA12" s="55">
        <v>-0.31</v>
      </c>
      <c r="AB12" s="55">
        <v>-0.31</v>
      </c>
      <c r="AC12" s="55">
        <v>-0.31</v>
      </c>
      <c r="AD12" s="55">
        <v>-0.31</v>
      </c>
      <c r="AE12" s="55">
        <v>-0.31</v>
      </c>
      <c r="AF12" s="55">
        <v>-0.31</v>
      </c>
      <c r="AG12" s="55">
        <v>-0.31</v>
      </c>
      <c r="AH12" s="55">
        <v>-0.31</v>
      </c>
      <c r="AI12" s="55">
        <v>-0.315</v>
      </c>
      <c r="AJ12" s="55">
        <v>-0.315</v>
      </c>
      <c r="AK12" s="55">
        <v>-0.315</v>
      </c>
      <c r="AL12" s="55">
        <v>-0.315</v>
      </c>
      <c r="AM12" s="55">
        <v>-0.315</v>
      </c>
      <c r="AN12" s="55">
        <v>-0.315</v>
      </c>
      <c r="AO12" s="55">
        <v>-0.315</v>
      </c>
      <c r="AP12" s="55">
        <v>-0.315</v>
      </c>
      <c r="AQ12" s="55">
        <v>-0.315</v>
      </c>
      <c r="AR12" s="55">
        <v>-0.315</v>
      </c>
      <c r="AS12" s="55">
        <v>-0.315</v>
      </c>
      <c r="AT12" s="55">
        <v>-0.315</v>
      </c>
      <c r="AU12" s="55">
        <v>-0.315</v>
      </c>
      <c r="AV12" s="55">
        <v>-0.315</v>
      </c>
      <c r="AW12" s="55">
        <v>-0.315</v>
      </c>
      <c r="AX12" s="55">
        <v>-0.315</v>
      </c>
      <c r="AY12" s="55">
        <v>-0.315</v>
      </c>
      <c r="AZ12" s="55">
        <v>-0.315</v>
      </c>
      <c r="BA12" s="55">
        <v>-0.315</v>
      </c>
      <c r="BB12" s="55">
        <v>-0.315</v>
      </c>
      <c r="BC12" s="55">
        <v>-0.315</v>
      </c>
      <c r="BD12" s="55">
        <v>-0.315</v>
      </c>
      <c r="BE12" s="55">
        <v>-0.315</v>
      </c>
      <c r="BF12" s="55">
        <v>-0.315</v>
      </c>
      <c r="BG12" s="55">
        <v>-0.315</v>
      </c>
      <c r="BH12" s="53"/>
    </row>
    <row r="13" spans="1:60" x14ac:dyDescent="0.25">
      <c r="A13" t="s">
        <v>67</v>
      </c>
      <c r="B13" t="s">
        <v>86</v>
      </c>
      <c r="C13" s="55">
        <v>-0.13</v>
      </c>
      <c r="D13" s="55">
        <v>-0.13</v>
      </c>
      <c r="E13" s="55">
        <v>-0.13</v>
      </c>
      <c r="F13" s="55">
        <v>-0.13</v>
      </c>
      <c r="G13" s="55">
        <v>-0.13</v>
      </c>
      <c r="H13" s="55">
        <v>-0.13</v>
      </c>
      <c r="I13" s="55">
        <v>-0.13</v>
      </c>
      <c r="J13" s="55">
        <v>-0.13</v>
      </c>
      <c r="K13" s="55">
        <v>-0.13</v>
      </c>
      <c r="L13" s="55">
        <v>-0.13</v>
      </c>
      <c r="M13" s="55">
        <v>-0.13</v>
      </c>
      <c r="N13" s="55">
        <v>-0.13</v>
      </c>
      <c r="O13" s="55">
        <v>-0.13</v>
      </c>
      <c r="P13" s="55">
        <v>-0.13</v>
      </c>
      <c r="Q13" s="55">
        <v>-0.13</v>
      </c>
      <c r="R13" s="55">
        <v>-0.13</v>
      </c>
      <c r="S13" s="55">
        <v>-0.13</v>
      </c>
      <c r="T13" s="55">
        <v>-0.13</v>
      </c>
      <c r="U13" s="55">
        <v>-0.13</v>
      </c>
      <c r="V13" s="55">
        <v>-0.13</v>
      </c>
      <c r="W13" s="55">
        <v>-0.13</v>
      </c>
      <c r="X13" s="55">
        <v>-0.13</v>
      </c>
      <c r="Y13" s="55">
        <v>-0.13</v>
      </c>
      <c r="Z13" s="55">
        <v>-0.13</v>
      </c>
      <c r="AA13" s="55">
        <v>-0.13</v>
      </c>
      <c r="AB13" s="55">
        <v>-0.13</v>
      </c>
      <c r="AC13" s="55">
        <v>-0.13</v>
      </c>
      <c r="AD13" s="55">
        <v>-0.13</v>
      </c>
      <c r="AE13" s="55">
        <v>-0.13</v>
      </c>
      <c r="AF13" s="55">
        <v>-0.13</v>
      </c>
      <c r="AG13" s="55">
        <v>-0.13</v>
      </c>
      <c r="AH13" s="55">
        <v>-0.13</v>
      </c>
      <c r="AI13" s="55">
        <v>-0.14000000000000001</v>
      </c>
      <c r="AJ13" s="55">
        <v>-0.14000000000000001</v>
      </c>
      <c r="AK13" s="55">
        <v>-0.14000000000000001</v>
      </c>
      <c r="AL13" s="55">
        <v>-0.14000000000000001</v>
      </c>
      <c r="AM13" s="55">
        <v>-0.14000000000000001</v>
      </c>
      <c r="AN13" s="55">
        <v>-0.14000000000000001</v>
      </c>
      <c r="AO13" s="55">
        <v>-0.14000000000000001</v>
      </c>
      <c r="AP13" s="55">
        <v>-0.14000000000000001</v>
      </c>
      <c r="AQ13" s="55">
        <v>-0.14000000000000001</v>
      </c>
      <c r="AR13" s="55">
        <v>-0.14000000000000001</v>
      </c>
      <c r="AS13" s="55">
        <v>-0.14000000000000001</v>
      </c>
      <c r="AT13" s="55">
        <v>-0.14000000000000001</v>
      </c>
      <c r="AU13" s="55">
        <v>-0.15</v>
      </c>
      <c r="AV13" s="55">
        <v>-0.15</v>
      </c>
      <c r="AW13" s="55">
        <v>-0.15</v>
      </c>
      <c r="AX13" s="55">
        <v>-0.15</v>
      </c>
      <c r="AY13" s="55">
        <v>-0.15</v>
      </c>
      <c r="AZ13" s="55">
        <v>-0.15</v>
      </c>
      <c r="BA13" s="55">
        <v>-0.15</v>
      </c>
      <c r="BB13" s="55">
        <v>-0.15</v>
      </c>
      <c r="BC13" s="55">
        <v>-0.15</v>
      </c>
      <c r="BD13" s="55">
        <v>-0.15</v>
      </c>
      <c r="BE13" s="55">
        <v>-0.15</v>
      </c>
      <c r="BF13" s="55">
        <v>-0.15</v>
      </c>
      <c r="BG13" s="55">
        <v>-0.16</v>
      </c>
      <c r="BH13" s="53"/>
    </row>
    <row r="14" spans="1:60" x14ac:dyDescent="0.25">
      <c r="A14" t="s">
        <v>68</v>
      </c>
      <c r="B14" t="s">
        <v>86</v>
      </c>
      <c r="C14" s="55">
        <v>-0.1</v>
      </c>
      <c r="D14" s="55">
        <v>-0.1</v>
      </c>
      <c r="E14" s="55">
        <v>-0.1</v>
      </c>
      <c r="F14" s="55">
        <v>-0.1</v>
      </c>
      <c r="G14" s="55">
        <v>-0.1</v>
      </c>
      <c r="H14" s="55">
        <v>-0.1</v>
      </c>
      <c r="I14" s="55">
        <v>-0.1</v>
      </c>
      <c r="J14" s="55">
        <v>-0.1</v>
      </c>
      <c r="K14" s="55">
        <v>-0.11</v>
      </c>
      <c r="L14" s="55">
        <v>-0.11</v>
      </c>
      <c r="M14" s="55">
        <v>-0.11</v>
      </c>
      <c r="N14" s="55">
        <v>-0.11</v>
      </c>
      <c r="O14" s="55">
        <v>-0.11</v>
      </c>
      <c r="P14" s="55">
        <v>-0.11</v>
      </c>
      <c r="Q14" s="55">
        <v>-0.11</v>
      </c>
      <c r="R14" s="55">
        <v>-0.11</v>
      </c>
      <c r="S14" s="55">
        <v>-0.11</v>
      </c>
      <c r="T14" s="55">
        <v>-0.11</v>
      </c>
      <c r="U14" s="55">
        <v>-0.11</v>
      </c>
      <c r="V14" s="55">
        <v>-0.11</v>
      </c>
      <c r="W14" s="55">
        <v>-0.11</v>
      </c>
      <c r="X14" s="55">
        <v>-0.11</v>
      </c>
      <c r="Y14" s="55">
        <v>-0.11</v>
      </c>
      <c r="Z14" s="55">
        <v>-0.11</v>
      </c>
      <c r="AA14" s="55">
        <v>-0.11</v>
      </c>
      <c r="AB14" s="55">
        <v>-0.11</v>
      </c>
      <c r="AC14" s="55">
        <v>-0.11</v>
      </c>
      <c r="AD14" s="55">
        <v>-0.11</v>
      </c>
      <c r="AE14" s="55">
        <v>-0.11</v>
      </c>
      <c r="AF14" s="55">
        <v>-0.11</v>
      </c>
      <c r="AG14" s="55">
        <v>-0.11</v>
      </c>
      <c r="AH14" s="55">
        <v>-0.11</v>
      </c>
      <c r="AI14" s="55">
        <v>-0.12</v>
      </c>
      <c r="AJ14" s="55">
        <v>-0.12</v>
      </c>
      <c r="AK14" s="55">
        <v>-0.12</v>
      </c>
      <c r="AL14" s="55">
        <v>-0.12</v>
      </c>
      <c r="AM14" s="55">
        <v>-0.12</v>
      </c>
      <c r="AN14" s="55">
        <v>-0.12</v>
      </c>
      <c r="AO14" s="55">
        <v>-0.12</v>
      </c>
      <c r="AP14" s="55">
        <v>-0.12</v>
      </c>
      <c r="AQ14" s="55">
        <v>-0.12</v>
      </c>
      <c r="AR14" s="55">
        <v>-0.12</v>
      </c>
      <c r="AS14" s="55">
        <v>-0.12</v>
      </c>
      <c r="AT14" s="55">
        <v>-0.12</v>
      </c>
      <c r="AU14" s="55">
        <v>-0.13</v>
      </c>
      <c r="AV14" s="55">
        <v>-0.13</v>
      </c>
      <c r="AW14" s="55">
        <v>-0.13</v>
      </c>
      <c r="AX14" s="55">
        <v>-0.13</v>
      </c>
      <c r="AY14" s="55">
        <v>-0.13</v>
      </c>
      <c r="AZ14" s="55">
        <v>-0.13</v>
      </c>
      <c r="BA14" s="55">
        <v>-0.13</v>
      </c>
      <c r="BB14" s="55">
        <v>-0.13</v>
      </c>
      <c r="BC14" s="55">
        <v>-0.13</v>
      </c>
      <c r="BD14" s="55">
        <v>-0.13</v>
      </c>
      <c r="BE14" s="55">
        <v>-0.13</v>
      </c>
      <c r="BF14" s="55">
        <v>-0.13</v>
      </c>
      <c r="BG14" s="55">
        <v>-0.14000000000000001</v>
      </c>
      <c r="BH14" s="53"/>
    </row>
    <row r="15" spans="1:60" x14ac:dyDescent="0.25">
      <c r="A15" t="s">
        <v>69</v>
      </c>
      <c r="B15" t="s">
        <v>86</v>
      </c>
      <c r="C15" s="55">
        <v>-0.1</v>
      </c>
      <c r="D15" s="55">
        <v>-0.1</v>
      </c>
      <c r="E15" s="55">
        <v>-0.1</v>
      </c>
      <c r="F15" s="55">
        <v>-0.1</v>
      </c>
      <c r="G15" s="55">
        <v>-0.1</v>
      </c>
      <c r="H15" s="55">
        <v>-0.1</v>
      </c>
      <c r="I15" s="55">
        <v>-0.1</v>
      </c>
      <c r="J15" s="55">
        <v>-0.1</v>
      </c>
      <c r="K15" s="55">
        <v>-0.11</v>
      </c>
      <c r="L15" s="55">
        <v>-0.11</v>
      </c>
      <c r="M15" s="55">
        <v>-0.11</v>
      </c>
      <c r="N15" s="55">
        <v>-0.11</v>
      </c>
      <c r="O15" s="55">
        <v>-0.11</v>
      </c>
      <c r="P15" s="55">
        <v>-0.11</v>
      </c>
      <c r="Q15" s="55">
        <v>-0.11</v>
      </c>
      <c r="R15" s="55">
        <v>-0.11</v>
      </c>
      <c r="S15" s="55">
        <v>-0.11</v>
      </c>
      <c r="T15" s="55">
        <v>-0.11</v>
      </c>
      <c r="U15" s="55">
        <v>-0.11</v>
      </c>
      <c r="V15" s="55">
        <v>-0.11</v>
      </c>
      <c r="W15" s="55">
        <v>-0.11</v>
      </c>
      <c r="X15" s="55">
        <v>-0.11</v>
      </c>
      <c r="Y15" s="55">
        <v>-0.11</v>
      </c>
      <c r="Z15" s="55">
        <v>-0.11</v>
      </c>
      <c r="AA15" s="55">
        <v>-0.11</v>
      </c>
      <c r="AB15" s="55">
        <v>-0.11</v>
      </c>
      <c r="AC15" s="55">
        <v>-0.11</v>
      </c>
      <c r="AD15" s="55">
        <v>-0.11</v>
      </c>
      <c r="AE15" s="55">
        <v>-0.11</v>
      </c>
      <c r="AF15" s="55">
        <v>-0.11</v>
      </c>
      <c r="AG15" s="55">
        <v>-0.11</v>
      </c>
      <c r="AH15" s="55">
        <v>-0.11</v>
      </c>
      <c r="AI15" s="55">
        <v>-0.12</v>
      </c>
      <c r="AJ15" s="55">
        <v>-0.12</v>
      </c>
      <c r="AK15" s="55">
        <v>-0.12</v>
      </c>
      <c r="AL15" s="55">
        <v>-0.12</v>
      </c>
      <c r="AM15" s="55">
        <v>-0.12</v>
      </c>
      <c r="AN15" s="55">
        <v>-0.12</v>
      </c>
      <c r="AO15" s="55">
        <v>-0.12</v>
      </c>
      <c r="AP15" s="55">
        <v>-0.12</v>
      </c>
      <c r="AQ15" s="55">
        <v>-0.12</v>
      </c>
      <c r="AR15" s="55">
        <v>-0.12</v>
      </c>
      <c r="AS15" s="55">
        <v>-0.12</v>
      </c>
      <c r="AT15" s="55">
        <v>-0.12</v>
      </c>
      <c r="AU15" s="55">
        <v>-0.13</v>
      </c>
      <c r="AV15" s="55">
        <v>-0.13</v>
      </c>
      <c r="AW15" s="55">
        <v>-0.13</v>
      </c>
      <c r="AX15" s="55">
        <v>-0.13</v>
      </c>
      <c r="AY15" s="55">
        <v>-0.13</v>
      </c>
      <c r="AZ15" s="55">
        <v>-0.13</v>
      </c>
      <c r="BA15" s="55">
        <v>-0.13</v>
      </c>
      <c r="BB15" s="55">
        <v>-0.13</v>
      </c>
      <c r="BC15" s="55">
        <v>-0.13</v>
      </c>
      <c r="BD15" s="55">
        <v>-0.13</v>
      </c>
      <c r="BE15" s="55">
        <v>-0.13</v>
      </c>
      <c r="BF15" s="55">
        <v>-0.13</v>
      </c>
      <c r="BG15" s="55">
        <v>-0.14000000000000001</v>
      </c>
      <c r="BH15" s="53"/>
    </row>
    <row r="16" spans="1:60" x14ac:dyDescent="0.25">
      <c r="A16" t="s">
        <v>70</v>
      </c>
      <c r="B16" t="s">
        <v>86</v>
      </c>
      <c r="C16" s="55">
        <v>0.1</v>
      </c>
      <c r="D16" s="55">
        <v>0.1</v>
      </c>
      <c r="E16" s="55">
        <v>0.1</v>
      </c>
      <c r="F16" s="55">
        <v>0.1</v>
      </c>
      <c r="G16" s="55">
        <v>0.1</v>
      </c>
      <c r="H16" s="55">
        <v>0.1</v>
      </c>
      <c r="I16" s="55">
        <v>0.1</v>
      </c>
      <c r="J16" s="55">
        <v>0.1</v>
      </c>
      <c r="K16" s="55">
        <v>7.0000000000000007E-2</v>
      </c>
      <c r="L16" s="55">
        <v>7.0000000000000007E-2</v>
      </c>
      <c r="M16" s="55">
        <v>7.0000000000000007E-2</v>
      </c>
      <c r="N16" s="55">
        <v>7.0000000000000007E-2</v>
      </c>
      <c r="O16" s="55">
        <v>7.0000000000000007E-2</v>
      </c>
      <c r="P16" s="55">
        <v>7.0000000000000007E-2</v>
      </c>
      <c r="Q16" s="55">
        <v>7.0000000000000007E-2</v>
      </c>
      <c r="R16" s="55">
        <v>7.0000000000000007E-2</v>
      </c>
      <c r="S16" s="55">
        <v>7.0000000000000007E-2</v>
      </c>
      <c r="T16" s="55">
        <v>7.0000000000000007E-2</v>
      </c>
      <c r="U16" s="55">
        <v>7.0000000000000007E-2</v>
      </c>
      <c r="V16" s="55">
        <v>7.0000000000000007E-2</v>
      </c>
      <c r="W16" s="55">
        <v>0.06</v>
      </c>
      <c r="X16" s="55">
        <v>0.06</v>
      </c>
      <c r="Y16" s="55">
        <v>0.06</v>
      </c>
      <c r="Z16" s="55">
        <v>0.06</v>
      </c>
      <c r="AA16" s="55">
        <v>0.06</v>
      </c>
      <c r="AB16" s="55">
        <v>0.06</v>
      </c>
      <c r="AC16" s="55">
        <v>0.06</v>
      </c>
      <c r="AD16" s="55">
        <v>0.06</v>
      </c>
      <c r="AE16" s="55">
        <v>0.06</v>
      </c>
      <c r="AF16" s="55">
        <v>0.06</v>
      </c>
      <c r="AG16" s="55">
        <v>0.06</v>
      </c>
      <c r="AH16" s="55">
        <v>0.06</v>
      </c>
      <c r="AI16" s="55">
        <v>0.06</v>
      </c>
      <c r="AJ16" s="55">
        <v>0.06</v>
      </c>
      <c r="AK16" s="55">
        <v>0.06</v>
      </c>
      <c r="AL16" s="55">
        <v>0.06</v>
      </c>
      <c r="AM16" s="55">
        <v>0.06</v>
      </c>
      <c r="AN16" s="55">
        <v>0.06</v>
      </c>
      <c r="AO16" s="55">
        <v>0.06</v>
      </c>
      <c r="AP16" s="55">
        <v>0.06</v>
      </c>
      <c r="AQ16" s="55">
        <v>0.06</v>
      </c>
      <c r="AR16" s="55">
        <v>0.06</v>
      </c>
      <c r="AS16" s="55">
        <v>0.06</v>
      </c>
      <c r="AT16" s="55">
        <v>0.06</v>
      </c>
      <c r="AU16" s="55">
        <v>0.06</v>
      </c>
      <c r="AV16" s="55">
        <v>0.06</v>
      </c>
      <c r="AW16" s="55">
        <v>0.06</v>
      </c>
      <c r="AX16" s="55">
        <v>0.06</v>
      </c>
      <c r="AY16" s="55">
        <v>0.06</v>
      </c>
      <c r="AZ16" s="55">
        <v>0.06</v>
      </c>
      <c r="BA16" s="55">
        <v>0.06</v>
      </c>
      <c r="BB16" s="55">
        <v>0.06</v>
      </c>
      <c r="BC16" s="55">
        <v>0.06</v>
      </c>
      <c r="BD16" s="55">
        <v>0.06</v>
      </c>
      <c r="BE16" s="55">
        <v>0.06</v>
      </c>
      <c r="BF16" s="55">
        <v>0.06</v>
      </c>
      <c r="BG16" s="55">
        <v>0.08</v>
      </c>
      <c r="BH16" s="53"/>
    </row>
    <row r="17" spans="1:60" x14ac:dyDescent="0.25">
      <c r="A17" t="s">
        <v>71</v>
      </c>
      <c r="B17" t="s">
        <v>86</v>
      </c>
      <c r="C17" s="55">
        <v>-8.7499999999999994E-2</v>
      </c>
      <c r="D17" s="55">
        <v>-8.7499999999999994E-2</v>
      </c>
      <c r="E17" s="55">
        <v>-8.7499999999999994E-2</v>
      </c>
      <c r="F17" s="55">
        <v>-8.7499999999999994E-2</v>
      </c>
      <c r="G17" s="55">
        <v>-8.7499999999999994E-2</v>
      </c>
      <c r="H17" s="55">
        <v>-8.7499999999999994E-2</v>
      </c>
      <c r="I17" s="55">
        <v>-8.7499999999999994E-2</v>
      </c>
      <c r="J17" s="55">
        <v>-8.7499999999999994E-2</v>
      </c>
      <c r="K17" s="55">
        <v>-0.09</v>
      </c>
      <c r="L17" s="55">
        <v>-0.09</v>
      </c>
      <c r="M17" s="55">
        <v>-0.09</v>
      </c>
      <c r="N17" s="55">
        <v>-0.09</v>
      </c>
      <c r="O17" s="55">
        <v>-0.09</v>
      </c>
      <c r="P17" s="55">
        <v>-0.09</v>
      </c>
      <c r="Q17" s="55">
        <v>-0.09</v>
      </c>
      <c r="R17" s="55">
        <v>-0.09</v>
      </c>
      <c r="S17" s="55">
        <v>-0.09</v>
      </c>
      <c r="T17" s="55">
        <v>-0.09</v>
      </c>
      <c r="U17" s="55">
        <v>-0.09</v>
      </c>
      <c r="V17" s="55">
        <v>-0.09</v>
      </c>
      <c r="W17" s="55">
        <v>-9.2499999999999999E-2</v>
      </c>
      <c r="X17" s="55">
        <v>-9.2499999999999999E-2</v>
      </c>
      <c r="Y17" s="55">
        <v>-9.2499999999999999E-2</v>
      </c>
      <c r="Z17" s="55">
        <v>-9.2499999999999999E-2</v>
      </c>
      <c r="AA17" s="55">
        <v>-9.2499999999999999E-2</v>
      </c>
      <c r="AB17" s="55">
        <v>-9.2499999999999999E-2</v>
      </c>
      <c r="AC17" s="55">
        <v>-9.2499999999999999E-2</v>
      </c>
      <c r="AD17" s="55">
        <v>-9.2499999999999999E-2</v>
      </c>
      <c r="AE17" s="55">
        <v>-9.2499999999999999E-2</v>
      </c>
      <c r="AF17" s="55">
        <v>-9.2499999999999999E-2</v>
      </c>
      <c r="AG17" s="55">
        <v>-9.2499999999999999E-2</v>
      </c>
      <c r="AH17" s="55">
        <v>-9.2499999999999999E-2</v>
      </c>
      <c r="AI17" s="55">
        <v>-0.105</v>
      </c>
      <c r="AJ17" s="55">
        <v>-0.105</v>
      </c>
      <c r="AK17" s="55">
        <v>-0.105</v>
      </c>
      <c r="AL17" s="55">
        <v>-0.105</v>
      </c>
      <c r="AM17" s="55">
        <v>-0.105</v>
      </c>
      <c r="AN17" s="55">
        <v>-0.105</v>
      </c>
      <c r="AO17" s="55">
        <v>-0.105</v>
      </c>
      <c r="AP17" s="55">
        <v>-0.105</v>
      </c>
      <c r="AQ17" s="55">
        <v>-0.105</v>
      </c>
      <c r="AR17" s="55">
        <v>-0.105</v>
      </c>
      <c r="AS17" s="55">
        <v>-0.105</v>
      </c>
      <c r="AT17" s="55">
        <v>-0.105</v>
      </c>
      <c r="AU17" s="55">
        <v>-0.115</v>
      </c>
      <c r="AV17" s="55">
        <v>-0.115</v>
      </c>
      <c r="AW17" s="55">
        <v>-0.115</v>
      </c>
      <c r="AX17" s="55">
        <v>-0.115</v>
      </c>
      <c r="AY17" s="55">
        <v>-0.115</v>
      </c>
      <c r="AZ17" s="55">
        <v>-0.115</v>
      </c>
      <c r="BA17" s="55">
        <v>-0.115</v>
      </c>
      <c r="BB17" s="55">
        <v>-0.115</v>
      </c>
      <c r="BC17" s="55">
        <v>-0.115</v>
      </c>
      <c r="BD17" s="55">
        <v>-0.115</v>
      </c>
      <c r="BE17" s="55">
        <v>-0.115</v>
      </c>
      <c r="BF17" s="55">
        <v>-0.115</v>
      </c>
      <c r="BG17" s="55">
        <v>-0.12</v>
      </c>
      <c r="BH17" s="53"/>
    </row>
    <row r="18" spans="1:60" x14ac:dyDescent="0.25">
      <c r="A18" t="s">
        <v>72</v>
      </c>
      <c r="B18" t="s">
        <v>86</v>
      </c>
      <c r="C18" s="55">
        <v>-0.2</v>
      </c>
      <c r="D18" s="55">
        <v>-0.2</v>
      </c>
      <c r="E18" s="55">
        <v>-0.2</v>
      </c>
      <c r="F18" s="55">
        <v>-0.2</v>
      </c>
      <c r="G18" s="55">
        <v>-0.2</v>
      </c>
      <c r="H18" s="55">
        <v>-0.2</v>
      </c>
      <c r="I18" s="55">
        <v>-0.2</v>
      </c>
      <c r="J18" s="55">
        <v>-0.2</v>
      </c>
      <c r="K18" s="55">
        <v>-0.2</v>
      </c>
      <c r="L18" s="55">
        <v>-0.2</v>
      </c>
      <c r="M18" s="55">
        <v>-0.2</v>
      </c>
      <c r="N18" s="55">
        <v>-0.2</v>
      </c>
      <c r="O18" s="55">
        <v>-0.2</v>
      </c>
      <c r="P18" s="55">
        <v>-0.2</v>
      </c>
      <c r="Q18" s="55">
        <v>-0.2</v>
      </c>
      <c r="R18" s="55">
        <v>-0.2</v>
      </c>
      <c r="S18" s="55">
        <v>-0.2</v>
      </c>
      <c r="T18" s="55">
        <v>-0.2</v>
      </c>
      <c r="U18" s="55">
        <v>-0.2</v>
      </c>
      <c r="V18" s="55">
        <v>-0.2</v>
      </c>
      <c r="W18" s="55">
        <v>-0.20499999999999999</v>
      </c>
      <c r="X18" s="55">
        <v>-0.20499999999999999</v>
      </c>
      <c r="Y18" s="55">
        <v>-0.20499999999999999</v>
      </c>
      <c r="Z18" s="55">
        <v>-0.20499999999999999</v>
      </c>
      <c r="AA18" s="55">
        <v>-0.20499999999999999</v>
      </c>
      <c r="AB18" s="55">
        <v>-0.20499999999999999</v>
      </c>
      <c r="AC18" s="55">
        <v>-0.20499999999999999</v>
      </c>
      <c r="AD18" s="55">
        <v>-0.20499999999999999</v>
      </c>
      <c r="AE18" s="55">
        <v>-0.20499999999999999</v>
      </c>
      <c r="AF18" s="55">
        <v>-0.20499999999999999</v>
      </c>
      <c r="AG18" s="55">
        <v>-0.20499999999999999</v>
      </c>
      <c r="AH18" s="55">
        <v>-0.20499999999999999</v>
      </c>
      <c r="AI18" s="55">
        <v>-0.21</v>
      </c>
      <c r="AJ18" s="55">
        <v>-0.21</v>
      </c>
      <c r="AK18" s="55">
        <v>-0.21</v>
      </c>
      <c r="AL18" s="55">
        <v>-0.21</v>
      </c>
      <c r="AM18" s="55">
        <v>-0.21</v>
      </c>
      <c r="AN18" s="55">
        <v>-0.21</v>
      </c>
      <c r="AO18" s="55">
        <v>-0.21</v>
      </c>
      <c r="AP18" s="55">
        <v>-0.21</v>
      </c>
      <c r="AQ18" s="55">
        <v>-0.21</v>
      </c>
      <c r="AR18" s="55">
        <v>-0.21</v>
      </c>
      <c r="AS18" s="55">
        <v>-0.21</v>
      </c>
      <c r="AT18" s="55">
        <v>-0.21</v>
      </c>
      <c r="AU18" s="55">
        <v>-0.21</v>
      </c>
      <c r="AV18" s="55">
        <v>-0.21</v>
      </c>
      <c r="AW18" s="55">
        <v>-0.21</v>
      </c>
      <c r="AX18" s="55">
        <v>-0.21</v>
      </c>
      <c r="AY18" s="55">
        <v>-0.21</v>
      </c>
      <c r="AZ18" s="55">
        <v>-0.21</v>
      </c>
      <c r="BA18" s="55">
        <v>-0.21</v>
      </c>
      <c r="BB18" s="55">
        <v>-0.21</v>
      </c>
      <c r="BC18" s="55">
        <v>-0.21</v>
      </c>
      <c r="BD18" s="55">
        <v>-0.21</v>
      </c>
      <c r="BE18" s="55">
        <v>-0.21</v>
      </c>
      <c r="BF18" s="55">
        <v>-0.21</v>
      </c>
      <c r="BG18" s="55">
        <v>-0.21</v>
      </c>
      <c r="BH18" s="53"/>
    </row>
    <row r="19" spans="1:60" x14ac:dyDescent="0.25">
      <c r="A19" t="s">
        <v>73</v>
      </c>
      <c r="B19" t="s">
        <v>86</v>
      </c>
      <c r="C19" s="55">
        <v>-0.18</v>
      </c>
      <c r="D19" s="55">
        <v>-0.18</v>
      </c>
      <c r="E19" s="55">
        <v>-0.18</v>
      </c>
      <c r="F19" s="55">
        <v>-0.18</v>
      </c>
      <c r="G19" s="55">
        <v>-0.18</v>
      </c>
      <c r="H19" s="55">
        <v>-0.18</v>
      </c>
      <c r="I19" s="55">
        <v>-0.18</v>
      </c>
      <c r="J19" s="55">
        <v>-0.18</v>
      </c>
      <c r="K19" s="55">
        <v>-0.18</v>
      </c>
      <c r="L19" s="55">
        <v>-0.18</v>
      </c>
      <c r="M19" s="55">
        <v>-0.18</v>
      </c>
      <c r="N19" s="55">
        <v>-0.18</v>
      </c>
      <c r="O19" s="55">
        <v>-0.18</v>
      </c>
      <c r="P19" s="55">
        <v>-0.18</v>
      </c>
      <c r="Q19" s="55">
        <v>-0.18</v>
      </c>
      <c r="R19" s="55">
        <v>-0.18</v>
      </c>
      <c r="S19" s="55">
        <v>-0.18</v>
      </c>
      <c r="T19" s="55">
        <v>-0.18</v>
      </c>
      <c r="U19" s="55">
        <v>-0.18</v>
      </c>
      <c r="V19" s="55">
        <v>-0.18</v>
      </c>
      <c r="W19" s="55">
        <v>-0.19</v>
      </c>
      <c r="X19" s="55">
        <v>-0.19</v>
      </c>
      <c r="Y19" s="55">
        <v>-0.19</v>
      </c>
      <c r="Z19" s="55">
        <v>-0.19</v>
      </c>
      <c r="AA19" s="55">
        <v>-0.19</v>
      </c>
      <c r="AB19" s="55">
        <v>-0.19</v>
      </c>
      <c r="AC19" s="55">
        <v>-0.19</v>
      </c>
      <c r="AD19" s="55">
        <v>-0.19</v>
      </c>
      <c r="AE19" s="55">
        <v>-0.19</v>
      </c>
      <c r="AF19" s="55">
        <v>-0.19</v>
      </c>
      <c r="AG19" s="55">
        <v>-0.19</v>
      </c>
      <c r="AH19" s="55">
        <v>-0.19</v>
      </c>
      <c r="AI19" s="55">
        <v>-0.19</v>
      </c>
      <c r="AJ19" s="55">
        <v>-0.19</v>
      </c>
      <c r="AK19" s="55">
        <v>-0.19</v>
      </c>
      <c r="AL19" s="55">
        <v>-0.19</v>
      </c>
      <c r="AM19" s="55">
        <v>-0.19</v>
      </c>
      <c r="AN19" s="55">
        <v>-0.19</v>
      </c>
      <c r="AO19" s="55">
        <v>-0.19</v>
      </c>
      <c r="AP19" s="55">
        <v>-0.19</v>
      </c>
      <c r="AQ19" s="55">
        <v>-0.19</v>
      </c>
      <c r="AR19" s="55">
        <v>-0.19</v>
      </c>
      <c r="AS19" s="55">
        <v>-0.19</v>
      </c>
      <c r="AT19" s="55">
        <v>-0.19</v>
      </c>
      <c r="AU19" s="55">
        <v>-0.19</v>
      </c>
      <c r="AV19" s="55">
        <v>-0.19</v>
      </c>
      <c r="AW19" s="55">
        <v>-0.19</v>
      </c>
      <c r="AX19" s="55">
        <v>-0.19</v>
      </c>
      <c r="AY19" s="55">
        <v>-0.19</v>
      </c>
      <c r="AZ19" s="55">
        <v>-0.19</v>
      </c>
      <c r="BA19" s="55">
        <v>-0.19</v>
      </c>
      <c r="BB19" s="55">
        <v>-0.19</v>
      </c>
      <c r="BC19" s="55">
        <v>-0.19</v>
      </c>
      <c r="BD19" s="55">
        <v>-0.19</v>
      </c>
      <c r="BE19" s="55">
        <v>-0.19</v>
      </c>
      <c r="BF19" s="55">
        <v>-0.19</v>
      </c>
      <c r="BG19" s="55">
        <v>-0.19</v>
      </c>
      <c r="BH19" s="53"/>
    </row>
    <row r="20" spans="1:60" x14ac:dyDescent="0.25">
      <c r="A20" t="s">
        <v>74</v>
      </c>
      <c r="B20" t="s">
        <v>86</v>
      </c>
      <c r="C20" s="55">
        <v>-0.03</v>
      </c>
      <c r="D20" s="55">
        <v>-0.03</v>
      </c>
      <c r="E20" s="55">
        <v>-0.03</v>
      </c>
      <c r="F20" s="55">
        <v>-0.03</v>
      </c>
      <c r="G20" s="55">
        <v>-0.03</v>
      </c>
      <c r="H20" s="55">
        <v>-0.03</v>
      </c>
      <c r="I20" s="55">
        <v>-0.03</v>
      </c>
      <c r="J20" s="55">
        <v>-0.03</v>
      </c>
      <c r="K20" s="55">
        <v>-3.2500000000000001E-2</v>
      </c>
      <c r="L20" s="55">
        <v>-3.2500000000000001E-2</v>
      </c>
      <c r="M20" s="55">
        <v>-3.2500000000000001E-2</v>
      </c>
      <c r="N20" s="55">
        <v>-3.2500000000000001E-2</v>
      </c>
      <c r="O20" s="55">
        <v>-3.2500000000000001E-2</v>
      </c>
      <c r="P20" s="55">
        <v>-3.2500000000000001E-2</v>
      </c>
      <c r="Q20" s="55">
        <v>-3.2500000000000001E-2</v>
      </c>
      <c r="R20" s="55">
        <v>-3.2500000000000001E-2</v>
      </c>
      <c r="S20" s="55">
        <v>-3.2500000000000001E-2</v>
      </c>
      <c r="T20" s="55">
        <v>-3.2500000000000001E-2</v>
      </c>
      <c r="U20" s="55">
        <v>-3.2500000000000001E-2</v>
      </c>
      <c r="V20" s="55">
        <v>-3.2500000000000001E-2</v>
      </c>
      <c r="W20" s="55">
        <v>-3.2500000000000001E-2</v>
      </c>
      <c r="X20" s="55">
        <v>-3.2500000000000001E-2</v>
      </c>
      <c r="Y20" s="55">
        <v>-3.2500000000000001E-2</v>
      </c>
      <c r="Z20" s="55">
        <v>-3.2500000000000001E-2</v>
      </c>
      <c r="AA20" s="55">
        <v>-3.2500000000000001E-2</v>
      </c>
      <c r="AB20" s="55">
        <v>-3.2500000000000001E-2</v>
      </c>
      <c r="AC20" s="55">
        <v>-3.2500000000000001E-2</v>
      </c>
      <c r="AD20" s="55">
        <v>-3.2500000000000001E-2</v>
      </c>
      <c r="AE20" s="55">
        <v>-3.2500000000000001E-2</v>
      </c>
      <c r="AF20" s="55">
        <v>-3.2500000000000001E-2</v>
      </c>
      <c r="AG20" s="55">
        <v>-3.2500000000000001E-2</v>
      </c>
      <c r="AH20" s="55">
        <v>-3.2500000000000001E-2</v>
      </c>
      <c r="AI20" s="55">
        <v>-3.2500000000000001E-2</v>
      </c>
      <c r="AJ20" s="55">
        <v>-3.2500000000000001E-2</v>
      </c>
      <c r="AK20" s="55">
        <v>-3.2500000000000001E-2</v>
      </c>
      <c r="AL20" s="55">
        <v>-3.2500000000000001E-2</v>
      </c>
      <c r="AM20" s="55">
        <v>-3.2500000000000001E-2</v>
      </c>
      <c r="AN20" s="55">
        <v>-3.2500000000000001E-2</v>
      </c>
      <c r="AO20" s="55">
        <v>-3.2500000000000001E-2</v>
      </c>
      <c r="AP20" s="55">
        <v>-3.2500000000000001E-2</v>
      </c>
      <c r="AQ20" s="55">
        <v>-3.2500000000000001E-2</v>
      </c>
      <c r="AR20" s="55">
        <v>-3.2500000000000001E-2</v>
      </c>
      <c r="AS20" s="55">
        <v>-3.2500000000000001E-2</v>
      </c>
      <c r="AT20" s="55">
        <v>-3.2500000000000001E-2</v>
      </c>
      <c r="AU20" s="55">
        <v>-3.5000000000000003E-2</v>
      </c>
      <c r="AV20" s="55">
        <v>-3.5000000000000003E-2</v>
      </c>
      <c r="AW20" s="55">
        <v>-3.5000000000000003E-2</v>
      </c>
      <c r="AX20" s="55">
        <v>-3.5000000000000003E-2</v>
      </c>
      <c r="AY20" s="55">
        <v>-3.5000000000000003E-2</v>
      </c>
      <c r="AZ20" s="55">
        <v>-3.5000000000000003E-2</v>
      </c>
      <c r="BA20" s="55">
        <v>-3.5000000000000003E-2</v>
      </c>
      <c r="BB20" s="55">
        <v>-3.5000000000000003E-2</v>
      </c>
      <c r="BC20" s="55">
        <v>-3.5000000000000003E-2</v>
      </c>
      <c r="BD20" s="55">
        <v>-3.5000000000000003E-2</v>
      </c>
      <c r="BE20" s="55">
        <v>-3.5000000000000003E-2</v>
      </c>
      <c r="BF20" s="55">
        <v>-3.5000000000000003E-2</v>
      </c>
      <c r="BG20" s="55">
        <v>-0.04</v>
      </c>
      <c r="BH20" s="53"/>
    </row>
    <row r="21" spans="1:60" x14ac:dyDescent="0.25">
      <c r="A21" t="s">
        <v>75</v>
      </c>
      <c r="B21" t="s">
        <v>86</v>
      </c>
      <c r="C21" s="55">
        <v>-0.09</v>
      </c>
      <c r="D21" s="55">
        <v>-0.09</v>
      </c>
      <c r="E21" s="55">
        <v>-0.09</v>
      </c>
      <c r="F21" s="55">
        <v>-0.09</v>
      </c>
      <c r="G21" s="55">
        <v>-0.09</v>
      </c>
      <c r="H21" s="55">
        <v>-0.09</v>
      </c>
      <c r="I21" s="55">
        <v>-0.09</v>
      </c>
      <c r="J21" s="55">
        <v>-0.09</v>
      </c>
      <c r="K21" s="55">
        <v>-0.09</v>
      </c>
      <c r="L21" s="55">
        <v>-0.09</v>
      </c>
      <c r="M21" s="55">
        <v>-0.09</v>
      </c>
      <c r="N21" s="55">
        <v>-0.09</v>
      </c>
      <c r="O21" s="55">
        <v>-0.09</v>
      </c>
      <c r="P21" s="55">
        <v>-0.09</v>
      </c>
      <c r="Q21" s="55">
        <v>-0.09</v>
      </c>
      <c r="R21" s="55">
        <v>-0.09</v>
      </c>
      <c r="S21" s="55">
        <v>-0.09</v>
      </c>
      <c r="T21" s="55">
        <v>-0.09</v>
      </c>
      <c r="U21" s="55">
        <v>-0.09</v>
      </c>
      <c r="V21" s="55">
        <v>-0.09</v>
      </c>
      <c r="W21" s="55">
        <v>-0.09</v>
      </c>
      <c r="X21" s="55">
        <v>-0.09</v>
      </c>
      <c r="Y21" s="55">
        <v>-0.09</v>
      </c>
      <c r="Z21" s="55">
        <v>-0.09</v>
      </c>
      <c r="AA21" s="55">
        <v>-0.09</v>
      </c>
      <c r="AB21" s="55">
        <v>-0.09</v>
      </c>
      <c r="AC21" s="55">
        <v>-0.09</v>
      </c>
      <c r="AD21" s="55">
        <v>-0.09</v>
      </c>
      <c r="AE21" s="55">
        <v>-0.09</v>
      </c>
      <c r="AF21" s="55">
        <v>-0.09</v>
      </c>
      <c r="AG21" s="55">
        <v>-0.09</v>
      </c>
      <c r="AH21" s="55">
        <v>-0.09</v>
      </c>
      <c r="AI21" s="55">
        <v>-0.09</v>
      </c>
      <c r="AJ21" s="55">
        <v>-0.09</v>
      </c>
      <c r="AK21" s="55">
        <v>-0.09</v>
      </c>
      <c r="AL21" s="55">
        <v>-0.09</v>
      </c>
      <c r="AM21" s="55">
        <v>-0.09</v>
      </c>
      <c r="AN21" s="55">
        <v>-0.09</v>
      </c>
      <c r="AO21" s="55">
        <v>-0.09</v>
      </c>
      <c r="AP21" s="55">
        <v>-0.09</v>
      </c>
      <c r="AQ21" s="55">
        <v>-0.09</v>
      </c>
      <c r="AR21" s="55">
        <v>-0.09</v>
      </c>
      <c r="AS21" s="55">
        <v>-0.09</v>
      </c>
      <c r="AT21" s="55">
        <v>-0.09</v>
      </c>
      <c r="AU21" s="55">
        <v>-0.09</v>
      </c>
      <c r="AV21" s="55">
        <v>-0.09</v>
      </c>
      <c r="AW21" s="55">
        <v>-0.09</v>
      </c>
      <c r="AX21" s="55">
        <v>-0.09</v>
      </c>
      <c r="AY21" s="55">
        <v>-0.09</v>
      </c>
      <c r="AZ21" s="55">
        <v>-0.09</v>
      </c>
      <c r="BA21" s="55">
        <v>-0.09</v>
      </c>
      <c r="BB21" s="55">
        <v>-0.09</v>
      </c>
      <c r="BC21" s="55">
        <v>-0.09</v>
      </c>
      <c r="BD21" s="55">
        <v>-0.09</v>
      </c>
      <c r="BE21" s="55">
        <v>-0.09</v>
      </c>
      <c r="BF21" s="55">
        <v>-0.09</v>
      </c>
      <c r="BG21" s="55">
        <v>-0.09</v>
      </c>
      <c r="BH21" s="53"/>
    </row>
    <row r="22" spans="1:60" x14ac:dyDescent="0.25">
      <c r="A22" t="s">
        <v>76</v>
      </c>
      <c r="B22" t="s">
        <v>86</v>
      </c>
      <c r="C22" s="55">
        <v>-0.15</v>
      </c>
      <c r="D22" s="55">
        <v>-0.15</v>
      </c>
      <c r="E22" s="55">
        <v>-0.15</v>
      </c>
      <c r="F22" s="55">
        <v>-0.15</v>
      </c>
      <c r="G22" s="55">
        <v>-0.15</v>
      </c>
      <c r="H22" s="55">
        <v>-0.15</v>
      </c>
      <c r="I22" s="55">
        <v>-0.15</v>
      </c>
      <c r="J22" s="55">
        <v>-0.15</v>
      </c>
      <c r="K22" s="55">
        <v>-0.15</v>
      </c>
      <c r="L22" s="55">
        <v>-0.15</v>
      </c>
      <c r="M22" s="55">
        <v>-0.15</v>
      </c>
      <c r="N22" s="55">
        <v>-0.15</v>
      </c>
      <c r="O22" s="55">
        <v>-0.15</v>
      </c>
      <c r="P22" s="55">
        <v>-0.15</v>
      </c>
      <c r="Q22" s="55">
        <v>-0.15</v>
      </c>
      <c r="R22" s="55">
        <v>-0.15</v>
      </c>
      <c r="S22" s="55">
        <v>-0.15</v>
      </c>
      <c r="T22" s="55">
        <v>-0.15</v>
      </c>
      <c r="U22" s="55">
        <v>-0.15</v>
      </c>
      <c r="V22" s="55">
        <v>-0.15</v>
      </c>
      <c r="W22" s="55">
        <v>-0.155</v>
      </c>
      <c r="X22" s="55">
        <v>-0.155</v>
      </c>
      <c r="Y22" s="55">
        <v>-0.155</v>
      </c>
      <c r="Z22" s="55">
        <v>-0.155</v>
      </c>
      <c r="AA22" s="55">
        <v>-0.155</v>
      </c>
      <c r="AB22" s="55">
        <v>-0.155</v>
      </c>
      <c r="AC22" s="55">
        <v>-0.155</v>
      </c>
      <c r="AD22" s="55">
        <v>-0.155</v>
      </c>
      <c r="AE22" s="55">
        <v>-0.155</v>
      </c>
      <c r="AF22" s="55">
        <v>-0.155</v>
      </c>
      <c r="AG22" s="55">
        <v>-0.155</v>
      </c>
      <c r="AH22" s="55">
        <v>-0.155</v>
      </c>
      <c r="AI22" s="55">
        <v>-0.155</v>
      </c>
      <c r="AJ22" s="55">
        <v>-0.155</v>
      </c>
      <c r="AK22" s="55">
        <v>-0.155</v>
      </c>
      <c r="AL22" s="55">
        <v>-0.155</v>
      </c>
      <c r="AM22" s="55">
        <v>-0.155</v>
      </c>
      <c r="AN22" s="55">
        <v>-0.155</v>
      </c>
      <c r="AO22" s="55">
        <v>-0.155</v>
      </c>
      <c r="AP22" s="55">
        <v>-0.155</v>
      </c>
      <c r="AQ22" s="55">
        <v>-0.155</v>
      </c>
      <c r="AR22" s="55">
        <v>-0.155</v>
      </c>
      <c r="AS22" s="55">
        <v>-0.155</v>
      </c>
      <c r="AT22" s="55">
        <v>-0.155</v>
      </c>
      <c r="AU22" s="55">
        <v>-0.16</v>
      </c>
      <c r="AV22" s="55">
        <v>-0.16</v>
      </c>
      <c r="AW22" s="55">
        <v>-0.16</v>
      </c>
      <c r="AX22" s="55">
        <v>-0.16</v>
      </c>
      <c r="AY22" s="55">
        <v>-0.16</v>
      </c>
      <c r="AZ22" s="55">
        <v>-0.16</v>
      </c>
      <c r="BA22" s="55">
        <v>-0.16</v>
      </c>
      <c r="BB22" s="55">
        <v>-0.16</v>
      </c>
      <c r="BC22" s="55">
        <v>-0.16</v>
      </c>
      <c r="BD22" s="55">
        <v>-0.16</v>
      </c>
      <c r="BE22" s="55">
        <v>-0.16</v>
      </c>
      <c r="BF22" s="55">
        <v>-0.16</v>
      </c>
      <c r="BG22" s="55">
        <v>-0.16</v>
      </c>
      <c r="BH22" s="53"/>
    </row>
    <row r="23" spans="1:60" x14ac:dyDescent="0.25">
      <c r="A23" t="s">
        <v>77</v>
      </c>
      <c r="B23" t="s">
        <v>86</v>
      </c>
      <c r="C23" s="55">
        <v>0.01</v>
      </c>
      <c r="D23" s="55">
        <v>0.01</v>
      </c>
      <c r="E23" s="55">
        <v>0.01</v>
      </c>
      <c r="F23" s="55">
        <v>0.01</v>
      </c>
      <c r="G23" s="55">
        <v>0.01</v>
      </c>
      <c r="H23" s="55">
        <v>0.01</v>
      </c>
      <c r="I23" s="55">
        <v>0.01</v>
      </c>
      <c r="J23" s="55">
        <v>0.01</v>
      </c>
      <c r="K23" s="55">
        <v>0.01</v>
      </c>
      <c r="L23" s="55">
        <v>0.01</v>
      </c>
      <c r="M23" s="55">
        <v>0.01</v>
      </c>
      <c r="N23" s="55">
        <v>0.01</v>
      </c>
      <c r="O23" s="55">
        <v>0.01</v>
      </c>
      <c r="P23" s="55">
        <v>0.01</v>
      </c>
      <c r="Q23" s="55">
        <v>0.01</v>
      </c>
      <c r="R23" s="55">
        <v>0.01</v>
      </c>
      <c r="S23" s="55">
        <v>0.01</v>
      </c>
      <c r="T23" s="55">
        <v>0.01</v>
      </c>
      <c r="U23" s="55">
        <v>0.01</v>
      </c>
      <c r="V23" s="55">
        <v>0.01</v>
      </c>
      <c r="W23" s="55">
        <v>0.01</v>
      </c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3"/>
    </row>
    <row r="24" spans="1:60" x14ac:dyDescent="0.25">
      <c r="A24" t="s">
        <v>78</v>
      </c>
      <c r="B24" t="s">
        <v>86</v>
      </c>
      <c r="C24" s="55">
        <v>-0.09</v>
      </c>
      <c r="D24" s="55">
        <v>-0.09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3"/>
    </row>
    <row r="25" spans="1:60" x14ac:dyDescent="0.25">
      <c r="A25" t="s">
        <v>79</v>
      </c>
      <c r="B25" t="s">
        <v>86</v>
      </c>
      <c r="C25" s="55">
        <v>-8.5000000000000006E-2</v>
      </c>
      <c r="D25" s="55">
        <v>-8.5000000000000006E-2</v>
      </c>
      <c r="E25" s="55">
        <v>-8.5000000000000006E-2</v>
      </c>
      <c r="F25" s="55">
        <v>-8.5000000000000006E-2</v>
      </c>
      <c r="G25" s="55">
        <v>-8.5000000000000006E-2</v>
      </c>
      <c r="H25" s="55">
        <v>-8.5000000000000006E-2</v>
      </c>
      <c r="I25" s="55">
        <v>-8.5000000000000006E-2</v>
      </c>
      <c r="J25" s="55">
        <v>-8.5000000000000006E-2</v>
      </c>
      <c r="K25" s="55">
        <v>-0.08</v>
      </c>
      <c r="L25" s="55">
        <v>-0.08</v>
      </c>
      <c r="M25" s="55">
        <v>-0.08</v>
      </c>
      <c r="N25" s="55">
        <v>-0.08</v>
      </c>
      <c r="O25" s="55">
        <v>-0.08</v>
      </c>
      <c r="P25" s="55">
        <v>-0.08</v>
      </c>
      <c r="Q25" s="55">
        <v>-0.08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3"/>
    </row>
    <row r="26" spans="1:60" x14ac:dyDescent="0.25">
      <c r="A26" t="s">
        <v>80</v>
      </c>
      <c r="B26" t="s">
        <v>86</v>
      </c>
      <c r="C26" s="55">
        <v>-0.09</v>
      </c>
      <c r="D26" s="55">
        <v>-0.09</v>
      </c>
      <c r="E26" s="55">
        <v>-0.09</v>
      </c>
      <c r="F26" s="55">
        <v>-0.09</v>
      </c>
      <c r="G26" s="55">
        <v>-0.09</v>
      </c>
      <c r="H26" s="55">
        <v>-0.09</v>
      </c>
      <c r="I26" s="55">
        <v>-0.09</v>
      </c>
      <c r="J26" s="55">
        <v>-0.09</v>
      </c>
      <c r="K26" s="55">
        <v>-0.08</v>
      </c>
      <c r="L26" s="55">
        <v>-0.08</v>
      </c>
      <c r="M26" s="55">
        <v>-0.08</v>
      </c>
      <c r="N26" s="55">
        <v>-0.08</v>
      </c>
      <c r="O26" s="55">
        <v>-0.08</v>
      </c>
      <c r="P26" s="55">
        <v>-0.08</v>
      </c>
      <c r="Q26" s="55">
        <v>-0.08</v>
      </c>
      <c r="R26" s="55">
        <v>-0.08</v>
      </c>
      <c r="S26" s="55">
        <v>-0.08</v>
      </c>
      <c r="T26" s="55">
        <v>-0.08</v>
      </c>
      <c r="U26" s="55">
        <v>-0.08</v>
      </c>
      <c r="V26" s="55">
        <v>-0.08</v>
      </c>
      <c r="W26" s="55">
        <v>-0.08</v>
      </c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3"/>
    </row>
    <row r="27" spans="1:60" x14ac:dyDescent="0.25">
      <c r="A27" t="s">
        <v>81</v>
      </c>
      <c r="B27" t="s">
        <v>86</v>
      </c>
      <c r="C27" s="55">
        <v>-0.13</v>
      </c>
      <c r="D27" s="55">
        <v>-0.13</v>
      </c>
      <c r="E27" s="55">
        <v>-0.13</v>
      </c>
      <c r="F27" s="55">
        <v>-0.13</v>
      </c>
      <c r="G27" s="55">
        <v>-0.13</v>
      </c>
      <c r="H27" s="55">
        <v>-0.13</v>
      </c>
      <c r="I27" s="55">
        <v>-0.13</v>
      </c>
      <c r="J27" s="55">
        <v>-0.13</v>
      </c>
      <c r="K27" s="55">
        <v>-0.13</v>
      </c>
      <c r="L27" s="55">
        <v>-0.13</v>
      </c>
      <c r="M27" s="55">
        <v>-0.13</v>
      </c>
      <c r="N27" s="55">
        <v>-0.13</v>
      </c>
      <c r="O27" s="55">
        <v>-0.13</v>
      </c>
      <c r="P27" s="55">
        <v>-0.13</v>
      </c>
      <c r="Q27" s="55">
        <v>-0.13</v>
      </c>
      <c r="R27" s="55">
        <v>-0.13</v>
      </c>
      <c r="S27" s="55">
        <v>-0.13</v>
      </c>
      <c r="T27" s="55">
        <v>-0.13</v>
      </c>
      <c r="U27" s="55">
        <v>-0.13</v>
      </c>
      <c r="V27" s="55">
        <v>-0.13</v>
      </c>
      <c r="W27" s="55">
        <v>-0.13</v>
      </c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3"/>
    </row>
    <row r="28" spans="1:60" x14ac:dyDescent="0.25">
      <c r="A28" t="s">
        <v>82</v>
      </c>
      <c r="B28" t="s">
        <v>86</v>
      </c>
      <c r="C28" s="55">
        <v>-9.5000000000000001E-2</v>
      </c>
      <c r="D28" s="55">
        <v>-9.5000000000000001E-2</v>
      </c>
      <c r="E28" s="55">
        <v>-9.5000000000000001E-2</v>
      </c>
      <c r="F28" s="55">
        <v>-9.5000000000000001E-2</v>
      </c>
      <c r="G28" s="55">
        <v>-9.5000000000000001E-2</v>
      </c>
      <c r="H28" s="55">
        <v>-9.5000000000000001E-2</v>
      </c>
      <c r="I28" s="55">
        <v>-9.5000000000000001E-2</v>
      </c>
      <c r="J28" s="55">
        <v>-9.5000000000000001E-2</v>
      </c>
      <c r="K28" s="55">
        <v>-0.09</v>
      </c>
      <c r="L28" s="55">
        <v>-0.09</v>
      </c>
      <c r="M28" s="55">
        <v>-0.09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-9.2499999999999999E-2</v>
      </c>
      <c r="X28" s="55">
        <v>-9.2499999999999999E-2</v>
      </c>
      <c r="Y28" s="55">
        <v>-9.2499999999999999E-2</v>
      </c>
      <c r="Z28" s="55">
        <v>-9.2499999999999999E-2</v>
      </c>
      <c r="AA28" s="55">
        <v>-9.2499999999999999E-2</v>
      </c>
      <c r="AB28" s="55">
        <v>-9.2499999999999999E-2</v>
      </c>
      <c r="AC28" s="55">
        <v>-9.2499999999999999E-2</v>
      </c>
      <c r="AD28" s="55">
        <v>-9.2499999999999999E-2</v>
      </c>
      <c r="AE28" s="55">
        <v>-9.2499999999999999E-2</v>
      </c>
      <c r="AF28" s="55">
        <v>-9.2499999999999999E-2</v>
      </c>
      <c r="AG28" s="55">
        <v>-9.2499999999999999E-2</v>
      </c>
      <c r="AH28" s="55">
        <v>-9.2499999999999999E-2</v>
      </c>
      <c r="AI28" s="55">
        <v>-0.105</v>
      </c>
      <c r="AJ28" s="55">
        <v>-0.105</v>
      </c>
      <c r="AK28" s="55">
        <v>-0.105</v>
      </c>
      <c r="AL28" s="55">
        <v>-0.105</v>
      </c>
      <c r="AM28" s="55">
        <v>-0.105</v>
      </c>
      <c r="AN28" s="55">
        <v>-0.105</v>
      </c>
      <c r="AO28" s="55">
        <v>-0.105</v>
      </c>
      <c r="AP28" s="55">
        <v>-0.105</v>
      </c>
      <c r="AQ28" s="55">
        <v>-0.105</v>
      </c>
      <c r="AR28" s="55">
        <v>-0.105</v>
      </c>
      <c r="AS28" s="55">
        <v>-0.105</v>
      </c>
      <c r="AT28" s="55">
        <v>-0.105</v>
      </c>
      <c r="AU28" s="55">
        <v>-0.115</v>
      </c>
      <c r="AV28" s="55">
        <v>-0.115</v>
      </c>
      <c r="AW28" s="55">
        <v>-0.115</v>
      </c>
      <c r="AX28" s="55">
        <v>-0.115</v>
      </c>
      <c r="AY28" s="55">
        <v>-0.115</v>
      </c>
      <c r="AZ28" s="55">
        <v>-0.115</v>
      </c>
      <c r="BA28" s="55">
        <v>-0.115</v>
      </c>
      <c r="BB28" s="55">
        <v>-0.115</v>
      </c>
      <c r="BC28" s="55">
        <v>-0.115</v>
      </c>
      <c r="BD28" s="55">
        <v>-0.115</v>
      </c>
      <c r="BE28" s="55">
        <v>-0.115</v>
      </c>
      <c r="BF28" s="55">
        <v>-0.115</v>
      </c>
      <c r="BG28" s="55">
        <v>-0.12</v>
      </c>
      <c r="BH28" s="53"/>
    </row>
    <row r="29" spans="1:60" x14ac:dyDescent="0.25">
      <c r="A29" t="s">
        <v>83</v>
      </c>
      <c r="B29" t="s">
        <v>86</v>
      </c>
      <c r="C29" s="55">
        <v>0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5">
        <v>0</v>
      </c>
      <c r="AU29" s="55">
        <v>0</v>
      </c>
      <c r="AV29" s="55">
        <v>0</v>
      </c>
      <c r="AW29" s="55">
        <v>0</v>
      </c>
      <c r="AX29" s="55">
        <v>0</v>
      </c>
      <c r="AY29" s="55">
        <v>0</v>
      </c>
      <c r="AZ29" s="55">
        <v>0</v>
      </c>
      <c r="BA29" s="55">
        <v>0</v>
      </c>
      <c r="BB29" s="55">
        <v>0</v>
      </c>
      <c r="BC29" s="55">
        <v>0</v>
      </c>
      <c r="BD29" s="55">
        <v>0</v>
      </c>
      <c r="BE29" s="55">
        <v>0</v>
      </c>
      <c r="BF29" s="55">
        <v>0</v>
      </c>
      <c r="BG29" s="55">
        <v>0</v>
      </c>
      <c r="BH29" s="53"/>
    </row>
    <row r="30" spans="1:60" x14ac:dyDescent="0.25">
      <c r="A30" t="s">
        <v>88</v>
      </c>
      <c r="B30" t="s">
        <v>86</v>
      </c>
      <c r="C30" s="55">
        <v>0.01</v>
      </c>
      <c r="D30" s="55">
        <v>0.01</v>
      </c>
      <c r="E30" s="55">
        <v>0.01</v>
      </c>
      <c r="F30" s="55">
        <v>0.01</v>
      </c>
      <c r="G30" s="55">
        <v>0.01</v>
      </c>
      <c r="H30" s="55">
        <v>0.01</v>
      </c>
      <c r="I30" s="55">
        <v>0.01</v>
      </c>
      <c r="J30" s="55">
        <v>0.01</v>
      </c>
      <c r="K30" s="55">
        <v>-5.0000000000000001E-3</v>
      </c>
      <c r="L30" s="55">
        <v>-5.0000000000000001E-3</v>
      </c>
      <c r="M30" s="55">
        <v>-5.0000000000000001E-3</v>
      </c>
      <c r="N30" s="55">
        <v>-5.0000000000000001E-3</v>
      </c>
      <c r="O30" s="55">
        <v>-5.0000000000000001E-3</v>
      </c>
      <c r="P30" s="55">
        <v>-5.0000000000000001E-3</v>
      </c>
      <c r="Q30" s="55">
        <v>-5.0000000000000001E-3</v>
      </c>
      <c r="R30" s="55">
        <v>-5.0000000000000001E-3</v>
      </c>
      <c r="S30" s="55">
        <v>-5.0000000000000001E-3</v>
      </c>
      <c r="T30" s="55">
        <v>-5.0000000000000001E-3</v>
      </c>
      <c r="U30" s="55">
        <v>-5.0000000000000001E-3</v>
      </c>
      <c r="V30" s="55">
        <v>-5.0000000000000001E-3</v>
      </c>
      <c r="W30" s="55">
        <v>-5.0000000000000001E-3</v>
      </c>
      <c r="X30" s="55">
        <v>-5.0000000000000001E-3</v>
      </c>
      <c r="Y30" s="55">
        <v>-5.0000000000000001E-3</v>
      </c>
      <c r="Z30" s="55">
        <v>-5.0000000000000001E-3</v>
      </c>
      <c r="AA30" s="55">
        <v>-5.0000000000000001E-3</v>
      </c>
      <c r="AB30" s="55">
        <v>-5.0000000000000001E-3</v>
      </c>
      <c r="AC30" s="55">
        <v>-5.0000000000000001E-3</v>
      </c>
      <c r="AD30" s="55">
        <v>-5.0000000000000001E-3</v>
      </c>
      <c r="AE30" s="55">
        <v>-5.0000000000000001E-3</v>
      </c>
      <c r="AF30" s="55">
        <v>-5.0000000000000001E-3</v>
      </c>
      <c r="AG30" s="55">
        <v>-5.0000000000000001E-3</v>
      </c>
      <c r="AH30" s="55">
        <v>-5.0000000000000001E-3</v>
      </c>
      <c r="AI30" s="55">
        <v>-5.0000000000000001E-3</v>
      </c>
      <c r="AJ30" s="55">
        <v>-5.0000000000000001E-3</v>
      </c>
      <c r="AK30" s="55">
        <v>-5.0000000000000001E-3</v>
      </c>
      <c r="AL30" s="55">
        <v>-5.0000000000000001E-3</v>
      </c>
      <c r="AM30" s="55">
        <v>-5.0000000000000001E-3</v>
      </c>
      <c r="AN30" s="55">
        <v>-5.0000000000000001E-3</v>
      </c>
      <c r="AO30" s="55">
        <v>-5.0000000000000001E-3</v>
      </c>
      <c r="AP30" s="55">
        <v>-5.0000000000000001E-3</v>
      </c>
      <c r="AQ30" s="55">
        <v>-5.0000000000000001E-3</v>
      </c>
      <c r="AR30" s="55">
        <v>-5.0000000000000001E-3</v>
      </c>
      <c r="AS30" s="55">
        <v>-5.0000000000000001E-3</v>
      </c>
      <c r="AT30" s="55">
        <v>-5.0000000000000001E-3</v>
      </c>
      <c r="AU30" s="55">
        <v>-5.0000000000000001E-3</v>
      </c>
      <c r="AV30" s="55">
        <v>-5.0000000000000001E-3</v>
      </c>
      <c r="AW30" s="55">
        <v>-5.0000000000000001E-3</v>
      </c>
      <c r="AX30" s="55">
        <v>-5.0000000000000001E-3</v>
      </c>
      <c r="AY30" s="55">
        <v>-5.0000000000000001E-3</v>
      </c>
      <c r="AZ30" s="55">
        <v>-5.0000000000000001E-3</v>
      </c>
      <c r="BA30" s="52"/>
      <c r="BB30" s="52"/>
      <c r="BC30" s="52"/>
      <c r="BD30" s="52"/>
      <c r="BE30" s="52"/>
      <c r="BF30" s="52"/>
      <c r="BG30" s="52"/>
      <c r="BH30" s="53"/>
    </row>
    <row r="31" spans="1:60" x14ac:dyDescent="0.25">
      <c r="A31" t="s">
        <v>89</v>
      </c>
      <c r="B31" t="s">
        <v>86</v>
      </c>
      <c r="C31" s="55">
        <v>-0.28999999999999998</v>
      </c>
      <c r="D31" s="55">
        <v>-0.28999999999999998</v>
      </c>
      <c r="E31" s="55">
        <v>-0.28999999999999998</v>
      </c>
      <c r="F31" s="55">
        <v>-0.28999999999999998</v>
      </c>
      <c r="G31" s="55">
        <v>-0.28999999999999998</v>
      </c>
      <c r="H31" s="55">
        <v>-0.28999999999999998</v>
      </c>
      <c r="I31" s="55">
        <v>-0.28999999999999998</v>
      </c>
      <c r="J31" s="55">
        <v>-0.28999999999999998</v>
      </c>
      <c r="K31" s="55">
        <v>-0.28999999999999998</v>
      </c>
      <c r="L31" s="55">
        <v>-0.28999999999999998</v>
      </c>
      <c r="M31" s="55">
        <v>-0.28999999999999998</v>
      </c>
      <c r="N31" s="55">
        <v>-0.28999999999999998</v>
      </c>
      <c r="O31" s="55">
        <v>-0.28999999999999998</v>
      </c>
      <c r="P31" s="55">
        <v>-0.28999999999999998</v>
      </c>
      <c r="Q31" s="55">
        <v>-0.28999999999999998</v>
      </c>
      <c r="R31" s="55">
        <v>-0.28999999999999998</v>
      </c>
      <c r="S31" s="55">
        <v>-0.28999999999999998</v>
      </c>
      <c r="T31" s="55">
        <v>-0.28999999999999998</v>
      </c>
      <c r="U31" s="55">
        <v>-0.28999999999999998</v>
      </c>
      <c r="V31" s="55">
        <v>-0.28999999999999998</v>
      </c>
      <c r="W31" s="55">
        <v>-0.31</v>
      </c>
      <c r="X31" s="55">
        <v>-0.31</v>
      </c>
      <c r="Y31" s="55">
        <v>-0.31</v>
      </c>
      <c r="Z31" s="55">
        <v>-0.31</v>
      </c>
      <c r="AA31" s="55">
        <v>-0.31</v>
      </c>
      <c r="AB31" s="55">
        <v>-0.31</v>
      </c>
      <c r="AC31" s="55">
        <v>-0.31</v>
      </c>
      <c r="AD31" s="55">
        <v>-0.31</v>
      </c>
      <c r="AE31" s="55">
        <v>-0.31</v>
      </c>
      <c r="AF31" s="55">
        <v>-0.31</v>
      </c>
      <c r="AG31" s="55">
        <v>-0.31</v>
      </c>
      <c r="AH31" s="55">
        <v>-0.31</v>
      </c>
      <c r="AI31" s="55">
        <v>-0.315</v>
      </c>
      <c r="AJ31" s="55">
        <v>-0.315</v>
      </c>
      <c r="AK31" s="55">
        <v>-0.315</v>
      </c>
      <c r="AL31" s="55">
        <v>-0.315</v>
      </c>
      <c r="AM31" s="55">
        <v>-0.315</v>
      </c>
      <c r="AN31" s="55">
        <v>-0.315</v>
      </c>
      <c r="AO31" s="55">
        <v>-0.315</v>
      </c>
      <c r="AP31" s="55">
        <v>-0.315</v>
      </c>
      <c r="AQ31" s="55">
        <v>-0.315</v>
      </c>
      <c r="AR31" s="55">
        <v>-0.315</v>
      </c>
      <c r="AS31" s="55">
        <v>-0.315</v>
      </c>
      <c r="AT31" s="55">
        <v>-0.315</v>
      </c>
      <c r="AU31" s="55">
        <v>-0.315</v>
      </c>
      <c r="AV31" s="55">
        <v>-0.315</v>
      </c>
      <c r="AW31" s="55">
        <v>-0.315</v>
      </c>
      <c r="AX31" s="55">
        <v>-0.315</v>
      </c>
      <c r="AY31" s="55">
        <v>-0.315</v>
      </c>
      <c r="AZ31" s="55">
        <v>-0.315</v>
      </c>
      <c r="BA31" s="52"/>
      <c r="BB31" s="52"/>
      <c r="BC31" s="52"/>
      <c r="BD31" s="52"/>
      <c r="BE31" s="52"/>
      <c r="BF31" s="52"/>
      <c r="BG31" s="52"/>
      <c r="BH31" s="53"/>
    </row>
    <row r="32" spans="1:60" x14ac:dyDescent="0.25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3"/>
    </row>
    <row r="33" spans="1:60" x14ac:dyDescent="0.25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3"/>
    </row>
    <row r="34" spans="1:60" x14ac:dyDescent="0.25">
      <c r="A34" t="s">
        <v>90</v>
      </c>
      <c r="B34">
        <v>2001</v>
      </c>
      <c r="C34" s="52">
        <v>2003</v>
      </c>
      <c r="D34">
        <v>2004</v>
      </c>
      <c r="E34" s="52">
        <v>2005</v>
      </c>
      <c r="F34" s="52">
        <v>2006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3"/>
    </row>
    <row r="35" spans="1:60" x14ac:dyDescent="0.25">
      <c r="A35" t="s">
        <v>56</v>
      </c>
      <c r="B35">
        <f t="array" ref="B35">SUM(IF(YEAR($C$1:$BG$1)=B$34,$C2:$BG2,0))/SUM(IF(YEAR($C$1:$BG$1)=B$34,IF($C2:$BG2&lt;&gt;"",1,0)))</f>
        <v>-0.01</v>
      </c>
      <c r="C35">
        <f t="array" ref="C35">SUM(IF(YEAR($C$1:$BG$1)=C$34,$C2:$BG2,0))/SUM(IF(YEAR($C$1:$BG$1)=C$34,IF($C2:$BG2&lt;&gt;"",1,0)))</f>
        <v>-1.9999999999999997E-2</v>
      </c>
      <c r="D35">
        <f t="array" ref="D35">SUM(IF(YEAR($C$1:$BG$1)=D$34,$C2:$BG2,0))/SUM(IF(YEAR($C$1:$BG$1)=D$34,IF($C2:$BG2&lt;&gt;"",1,0)))</f>
        <v>-2.4999999999999998E-2</v>
      </c>
      <c r="E35">
        <f t="array" ref="E35">SUM(IF(YEAR($C$1:$BG$1)=E$34,$C2:$BG2,0))/SUM(IF(YEAR($C$1:$BG$1)=E$34,IF($C2:$BG2&lt;&gt;"",1,0)))</f>
        <v>-3.0000000000000009E-2</v>
      </c>
      <c r="F35">
        <f t="array" ref="F35">SUM(IF(YEAR($C$1:$BG$1)=F$34,$C2:$BG2,0))/SUM(IF(YEAR($C$1:$BG$1)=F$34,IF($C2:$BG2&lt;&gt;"",1,0)))</f>
        <v>-0.03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3"/>
    </row>
    <row r="36" spans="1:60" x14ac:dyDescent="0.25">
      <c r="A36" t="s">
        <v>57</v>
      </c>
      <c r="B36">
        <f t="array" ref="B36">SUM(IF(YEAR($C$1:$BG$1)=B$34,$C3:$BG3,0))/SUM(IF(YEAR($C$1:$BG$1)=B$34,IF($C3:$BG3&lt;&gt;"",1,0)))</f>
        <v>-0.18999999999999997</v>
      </c>
      <c r="C36">
        <f t="array" ref="C36">SUM(IF(YEAR($C$1:$BG$1)=C$34,$C3:$BG3,0))/SUM(IF(YEAR($C$1:$BG$1)=C$34,IF($C3:$BG3&lt;&gt;"",1,0)))</f>
        <v>-0.19500000000000003</v>
      </c>
      <c r="D36">
        <f t="array" ref="D36">SUM(IF(YEAR($C$1:$BG$1)=D$34,$C3:$BG3,0))/SUM(IF(YEAR($C$1:$BG$1)=D$34,IF($C3:$BG3&lt;&gt;"",1,0)))</f>
        <v>-0.19999999999999998</v>
      </c>
      <c r="E36">
        <f t="array" ref="E36">SUM(IF(YEAR($C$1:$BG$1)=E$34,$C3:$BG3,0))/SUM(IF(YEAR($C$1:$BG$1)=E$34,IF($C3:$BG3&lt;&gt;"",1,0)))</f>
        <v>-0.19999999999999998</v>
      </c>
      <c r="F36">
        <f t="array" ref="F36">SUM(IF(YEAR($C$1:$BG$1)=F$34,$C3:$BG3,0))/SUM(IF(YEAR($C$1:$BG$1)=F$34,IF($C3:$BG3&lt;&gt;"",1,0)))</f>
        <v>-0.2</v>
      </c>
    </row>
    <row r="37" spans="1:60" x14ac:dyDescent="0.25">
      <c r="A37" t="s">
        <v>58</v>
      </c>
      <c r="B37">
        <f t="array" ref="B37">SUM(IF(YEAR($C$1:$BG$1)=B$34,$C4:$BG4,0))/SUM(IF(YEAR($C$1:$BG$1)=B$34,IF($C4:$BG4&lt;&gt;"",1,0)))</f>
        <v>-0.13</v>
      </c>
      <c r="C37">
        <f t="array" ref="C37">SUM(IF(YEAR($C$1:$BG$1)=C$34,$C4:$BG4,0))/SUM(IF(YEAR($C$1:$BG$1)=C$34,IF($C4:$BG4&lt;&gt;"",1,0)))</f>
        <v>-0.14999999999999997</v>
      </c>
      <c r="D37">
        <f t="array" ref="D37">SUM(IF(YEAR($C$1:$BG$1)=D$34,$C4:$BG4,0))/SUM(IF(YEAR($C$1:$BG$1)=D$34,IF($C4:$BG4&lt;&gt;"",1,0)))</f>
        <v>-0.15999999999999998</v>
      </c>
      <c r="E37">
        <f t="array" ref="E37">SUM(IF(YEAR($C$1:$BG$1)=E$34,$C4:$BG4,0))/SUM(IF(YEAR($C$1:$BG$1)=E$34,IF($C4:$BG4&lt;&gt;"",1,0)))</f>
        <v>-0.16999999999999996</v>
      </c>
      <c r="F37">
        <f t="array" ref="F37">SUM(IF(YEAR($C$1:$BG$1)=F$34,$C4:$BG4,0))/SUM(IF(YEAR($C$1:$BG$1)=F$34,IF($C4:$BG4&lt;&gt;"",1,0)))</f>
        <v>-0.18</v>
      </c>
    </row>
    <row r="38" spans="1:60" x14ac:dyDescent="0.25">
      <c r="A38" t="s">
        <v>59</v>
      </c>
      <c r="B38">
        <f t="array" ref="B38">SUM(IF(YEAR($C$1:$BG$1)=B$34,$C5:$BG5,0))/SUM(IF(YEAR($C$1:$BG$1)=B$34,IF($C5:$BG5&lt;&gt;"",1,0)))</f>
        <v>9.9999999999999992E-2</v>
      </c>
      <c r="C38">
        <f t="array" ref="C38">SUM(IF(YEAR($C$1:$BG$1)=C$34,$C5:$BG5,0))/SUM(IF(YEAR($C$1:$BG$1)=C$34,IF($C5:$BG5&lt;&gt;"",1,0)))</f>
        <v>6.0000000000000019E-2</v>
      </c>
      <c r="D38">
        <f t="array" ref="D38">SUM(IF(YEAR($C$1:$BG$1)=D$34,$C5:$BG5,0))/SUM(IF(YEAR($C$1:$BG$1)=D$34,IF($C5:$BG5&lt;&gt;"",1,0)))</f>
        <v>6.0000000000000019E-2</v>
      </c>
      <c r="E38">
        <f t="array" ref="E38">SUM(IF(YEAR($C$1:$BG$1)=E$34,$C5:$BG5,0))/SUM(IF(YEAR($C$1:$BG$1)=E$34,IF($C5:$BG5&lt;&gt;"",1,0)))</f>
        <v>6.0000000000000019E-2</v>
      </c>
      <c r="F38">
        <f t="array" ref="F38">SUM(IF(YEAR($C$1:$BG$1)=F$34,$C5:$BG5,0))/SUM(IF(YEAR($C$1:$BG$1)=F$34,IF($C5:$BG5&lt;&gt;"",1,0)))</f>
        <v>0.08</v>
      </c>
    </row>
    <row r="39" spans="1:60" x14ac:dyDescent="0.25">
      <c r="A39" s="58" t="s">
        <v>60</v>
      </c>
      <c r="B39">
        <f t="array" ref="B39">SUM(IF(YEAR($C$1:$BG$1)=B$34,$C6:$BG6,0))/SUM(IF(YEAR($C$1:$BG$1)=B$34,IF($C6:$BG6&lt;&gt;"",1,0)))</f>
        <v>0.13</v>
      </c>
      <c r="C39">
        <f t="array" ref="C39">SUM(IF(YEAR($C$1:$BG$1)=C$34,$C6:$BG6,0))/SUM(IF(YEAR($C$1:$BG$1)=C$34,IF($C6:$BG6&lt;&gt;"",1,0)))</f>
        <v>0.12999999999999998</v>
      </c>
      <c r="D39">
        <f t="array" ref="D39">SUM(IF(YEAR($C$1:$BG$1)=D$34,$C6:$BG6,0))/SUM(IF(YEAR($C$1:$BG$1)=D$34,IF($C6:$BG6&lt;&gt;"",1,0)))</f>
        <v>0.12999999999999998</v>
      </c>
      <c r="E39">
        <f t="array" ref="E39">SUM(IF(YEAR($C$1:$BG$1)=E$34,$C6:$BG6,0))/SUM(IF(YEAR($C$1:$BG$1)=E$34,IF($C6:$BG6&lt;&gt;"",1,0)))</f>
        <v>0.12999999999999998</v>
      </c>
      <c r="F39">
        <f t="array" ref="F39">SUM(IF(YEAR($C$1:$BG$1)=F$34,$C6:$BG6,0))/SUM(IF(YEAR($C$1:$BG$1)=F$34,IF($C6:$BG6&lt;&gt;"",1,0)))</f>
        <v>0.13</v>
      </c>
    </row>
    <row r="40" spans="1:60" x14ac:dyDescent="0.25">
      <c r="A40" s="58" t="s">
        <v>61</v>
      </c>
      <c r="B40">
        <f t="array" ref="B40">SUM(IF(YEAR($C$1:$BG$1)=B$34,$C7:$BG7,0))/SUM(IF(YEAR($C$1:$BG$1)=B$34,IF($C7:$BG7&lt;&gt;"",1,0)))</f>
        <v>0.15</v>
      </c>
      <c r="C40">
        <f t="array" ref="C40">SUM(IF(YEAR($C$1:$BG$1)=C$34,$C7:$BG7,0))/SUM(IF(YEAR($C$1:$BG$1)=C$34,IF($C7:$BG7&lt;&gt;"",1,0)))</f>
        <v>0.14999999999999997</v>
      </c>
      <c r="D40">
        <f t="array" ref="D40">SUM(IF(YEAR($C$1:$BG$1)=D$34,$C7:$BG7,0))/SUM(IF(YEAR($C$1:$BG$1)=D$34,IF($C7:$BG7&lt;&gt;"",1,0)))</f>
        <v>0.14999999999999997</v>
      </c>
      <c r="E40">
        <f t="array" ref="E40">SUM(IF(YEAR($C$1:$BG$1)=E$34,$C7:$BG7,0))/SUM(IF(YEAR($C$1:$BG$1)=E$34,IF($C7:$BG7&lt;&gt;"",1,0)))</f>
        <v>0.14999999999999997</v>
      </c>
      <c r="F40">
        <f t="array" ref="F40">SUM(IF(YEAR($C$1:$BG$1)=F$34,$C7:$BG7,0))/SUM(IF(YEAR($C$1:$BG$1)=F$34,IF($C7:$BG7&lt;&gt;"",1,0)))</f>
        <v>0.15</v>
      </c>
    </row>
    <row r="41" spans="1:60" x14ac:dyDescent="0.25">
      <c r="A41" t="s">
        <v>62</v>
      </c>
      <c r="B41">
        <f t="array" ref="B41">SUM(IF(YEAR($C$1:$BG$1)=B$34,$C8:$BG8,0))/SUM(IF(YEAR($C$1:$BG$1)=B$34,IF($C8:$BG8&lt;&gt;"",1,0)))</f>
        <v>0.15</v>
      </c>
      <c r="C41">
        <f t="array" ref="C41">SUM(IF(YEAR($C$1:$BG$1)=C$34,$C8:$BG8,0))/SUM(IF(YEAR($C$1:$BG$1)=C$34,IF($C8:$BG8&lt;&gt;"",1,0)))</f>
        <v>0.14999999999999997</v>
      </c>
      <c r="D41">
        <f t="array" ref="D41">SUM(IF(YEAR($C$1:$BG$1)=D$34,$C8:$BG8,0))/SUM(IF(YEAR($C$1:$BG$1)=D$34,IF($C8:$BG8&lt;&gt;"",1,0)))</f>
        <v>0.14999999999999997</v>
      </c>
      <c r="E41">
        <f t="array" ref="E41">SUM(IF(YEAR($C$1:$BG$1)=E$34,$C8:$BG8,0))/SUM(IF(YEAR($C$1:$BG$1)=E$34,IF($C8:$BG8&lt;&gt;"",1,0)))</f>
        <v>0.14999999999999997</v>
      </c>
      <c r="F41">
        <f t="array" ref="F41">SUM(IF(YEAR($C$1:$BG$1)=F$34,$C8:$BG8,0))/SUM(IF(YEAR($C$1:$BG$1)=F$34,IF($C8:$BG8&lt;&gt;"",1,0)))</f>
        <v>0.15</v>
      </c>
    </row>
    <row r="42" spans="1:60" x14ac:dyDescent="0.25">
      <c r="A42" t="s">
        <v>63</v>
      </c>
      <c r="B42">
        <f t="array" ref="B42">SUM(IF(YEAR($C$1:$BG$1)=B$34,$C9:$BG9,0))/SUM(IF(YEAR($C$1:$BG$1)=B$34,IF($C9:$BG9&lt;&gt;"",1,0)))</f>
        <v>-0.13</v>
      </c>
      <c r="C42">
        <f t="array" ref="C42">SUM(IF(YEAR($C$1:$BG$1)=C$34,$C9:$BG9,0))/SUM(IF(YEAR($C$1:$BG$1)=C$34,IF($C9:$BG9&lt;&gt;"",1,0)))</f>
        <v>-0.12999999999999998</v>
      </c>
      <c r="D42">
        <f t="array" ref="D42">SUM(IF(YEAR($C$1:$BG$1)=D$34,$C9:$BG9,0))/SUM(IF(YEAR($C$1:$BG$1)=D$34,IF($C9:$BG9&lt;&gt;"",1,0)))</f>
        <v>-0.14000000000000004</v>
      </c>
      <c r="E42">
        <f t="array" ref="E42">SUM(IF(YEAR($C$1:$BG$1)=E$34,$C9:$BG9,0))/SUM(IF(YEAR($C$1:$BG$1)=E$34,IF($C9:$BG9&lt;&gt;"",1,0)))</f>
        <v>-0.14999999999999997</v>
      </c>
      <c r="F42">
        <f t="array" ref="F42">SUM(IF(YEAR($C$1:$BG$1)=F$34,$C9:$BG9,0))/SUM(IF(YEAR($C$1:$BG$1)=F$34,IF($C9:$BG9&lt;&gt;"",1,0)))</f>
        <v>-0.16</v>
      </c>
    </row>
    <row r="43" spans="1:60" x14ac:dyDescent="0.25">
      <c r="A43" t="s">
        <v>64</v>
      </c>
      <c r="B43">
        <f t="array" ref="B43">SUM(IF(YEAR($C$1:$BG$1)=B$34,$C10:$BG10,0))/SUM(IF(YEAR($C$1:$BG$1)=B$34,IF($C10:$BG10&lt;&gt;"",1,0)))</f>
        <v>-9.9999999999999992E-2</v>
      </c>
      <c r="C43">
        <f t="array" ref="C43">SUM(IF(YEAR($C$1:$BG$1)=C$34,$C10:$BG10,0))/SUM(IF(YEAR($C$1:$BG$1)=C$34,IF($C10:$BG10&lt;&gt;"",1,0)))</f>
        <v>-0.11000000000000003</v>
      </c>
      <c r="D43">
        <f t="array" ref="D43">SUM(IF(YEAR($C$1:$BG$1)=D$34,$C10:$BG10,0))/SUM(IF(YEAR($C$1:$BG$1)=D$34,IF($C10:$BG10&lt;&gt;"",1,0)))</f>
        <v>-0.12000000000000004</v>
      </c>
      <c r="E43">
        <f t="array" ref="E43">SUM(IF(YEAR($C$1:$BG$1)=E$34,$C10:$BG10,0))/SUM(IF(YEAR($C$1:$BG$1)=E$34,IF($C10:$BG10&lt;&gt;"",1,0)))</f>
        <v>-0.12999999999999998</v>
      </c>
      <c r="F43">
        <f t="array" ref="F43">SUM(IF(YEAR($C$1:$BG$1)=F$34,$C10:$BG10,0))/SUM(IF(YEAR($C$1:$BG$1)=F$34,IF($C10:$BG10&lt;&gt;"",1,0)))</f>
        <v>-0.14000000000000001</v>
      </c>
    </row>
    <row r="44" spans="1:60" x14ac:dyDescent="0.25">
      <c r="A44" t="s">
        <v>65</v>
      </c>
      <c r="B44">
        <f t="array" ref="B44">SUM(IF(YEAR($C$1:$BG$1)=B$34,$C11:$BG11,0))/SUM(IF(YEAR($C$1:$BG$1)=B$34,IF($C11:$BG11&lt;&gt;"",1,0)))</f>
        <v>0.01</v>
      </c>
      <c r="C44">
        <f t="array" ref="C44">SUM(IF(YEAR($C$1:$BG$1)=C$34,$C11:$BG11,0))/SUM(IF(YEAR($C$1:$BG$1)=C$34,IF($C11:$BG11&lt;&gt;"",1,0)))</f>
        <v>-4.9999999999999992E-3</v>
      </c>
      <c r="D44">
        <f t="array" ref="D44">SUM(IF(YEAR($C$1:$BG$1)=D$34,$C11:$BG11,0))/SUM(IF(YEAR($C$1:$BG$1)=D$34,IF($C11:$BG11&lt;&gt;"",1,0)))</f>
        <v>-4.9999999999999992E-3</v>
      </c>
      <c r="E44">
        <f t="array" ref="E44">SUM(IF(YEAR($C$1:$BG$1)=E$34,$C11:$BG11,0))/SUM(IF(YEAR($C$1:$BG$1)=E$34,IF($C11:$BG11&lt;&gt;"",1,0)))</f>
        <v>-4.9999999999999992E-3</v>
      </c>
      <c r="F44">
        <f t="array" ref="F44">SUM(IF(YEAR($C$1:$BG$1)=F$34,$C11:$BG11,0))/SUM(IF(YEAR($C$1:$BG$1)=F$34,IF($C11:$BG11&lt;&gt;"",1,0)))</f>
        <v>-6.0000000000000001E-3</v>
      </c>
    </row>
    <row r="45" spans="1:60" x14ac:dyDescent="0.25">
      <c r="A45" t="s">
        <v>66</v>
      </c>
      <c r="B45">
        <f t="array" ref="B45">SUM(IF(YEAR($C$1:$BG$1)=B$34,$C12:$BG12,0))/SUM(IF(YEAR($C$1:$BG$1)=B$34,IF($C12:$BG12&lt;&gt;"",1,0)))</f>
        <v>-0.28999999999999998</v>
      </c>
      <c r="C45">
        <f t="array" ref="C45">SUM(IF(YEAR($C$1:$BG$1)=C$34,$C12:$BG12,0))/SUM(IF(YEAR($C$1:$BG$1)=C$34,IF($C12:$BG12&lt;&gt;"",1,0)))</f>
        <v>-0.31</v>
      </c>
      <c r="D45">
        <f t="array" ref="D45">SUM(IF(YEAR($C$1:$BG$1)=D$34,$C12:$BG12,0))/SUM(IF(YEAR($C$1:$BG$1)=D$34,IF($C12:$BG12&lt;&gt;"",1,0)))</f>
        <v>-0.315</v>
      </c>
      <c r="E45">
        <f t="array" ref="E45">SUM(IF(YEAR($C$1:$BG$1)=E$34,$C12:$BG12,0))/SUM(IF(YEAR($C$1:$BG$1)=E$34,IF($C12:$BG12&lt;&gt;"",1,0)))</f>
        <v>-0.315</v>
      </c>
      <c r="F45">
        <f t="array" ref="F45">SUM(IF(YEAR($C$1:$BG$1)=F$34,$C12:$BG12,0))/SUM(IF(YEAR($C$1:$BG$1)=F$34,IF($C12:$BG12&lt;&gt;"",1,0)))</f>
        <v>-0.315</v>
      </c>
    </row>
    <row r="46" spans="1:60" x14ac:dyDescent="0.25">
      <c r="A46" t="s">
        <v>67</v>
      </c>
      <c r="B46">
        <f t="array" ref="B46">SUM(IF(YEAR($C$1:$BG$1)=B$34,$C13:$BG13,0))/SUM(IF(YEAR($C$1:$BG$1)=B$34,IF($C13:$BG13&lt;&gt;"",1,0)))</f>
        <v>-0.13</v>
      </c>
      <c r="C46">
        <f t="array" ref="C46">SUM(IF(YEAR($C$1:$BG$1)=C$34,$C13:$BG13,0))/SUM(IF(YEAR($C$1:$BG$1)=C$34,IF($C13:$BG13&lt;&gt;"",1,0)))</f>
        <v>-0.12999999999999998</v>
      </c>
      <c r="D46">
        <f t="array" ref="D46">SUM(IF(YEAR($C$1:$BG$1)=D$34,$C13:$BG13,0))/SUM(IF(YEAR($C$1:$BG$1)=D$34,IF($C13:$BG13&lt;&gt;"",1,0)))</f>
        <v>-0.14000000000000004</v>
      </c>
      <c r="E46">
        <f t="array" ref="E46">SUM(IF(YEAR($C$1:$BG$1)=E$34,$C13:$BG13,0))/SUM(IF(YEAR($C$1:$BG$1)=E$34,IF($C13:$BG13&lt;&gt;"",1,0)))</f>
        <v>-0.14999999999999997</v>
      </c>
      <c r="F46">
        <f t="array" ref="F46">SUM(IF(YEAR($C$1:$BG$1)=F$34,$C13:$BG13,0))/SUM(IF(YEAR($C$1:$BG$1)=F$34,IF($C13:$BG13&lt;&gt;"",1,0)))</f>
        <v>-0.16</v>
      </c>
    </row>
    <row r="47" spans="1:60" x14ac:dyDescent="0.25">
      <c r="A47" t="s">
        <v>68</v>
      </c>
      <c r="B47">
        <f t="array" ref="B47">SUM(IF(YEAR($C$1:$BG$1)=B$34,$C14:$BG14,0))/SUM(IF(YEAR($C$1:$BG$1)=B$34,IF($C14:$BG14&lt;&gt;"",1,0)))</f>
        <v>-9.9999999999999992E-2</v>
      </c>
      <c r="C47">
        <f t="array" ref="C47">SUM(IF(YEAR($C$1:$BG$1)=C$34,$C14:$BG14,0))/SUM(IF(YEAR($C$1:$BG$1)=C$34,IF($C14:$BG14&lt;&gt;"",1,0)))</f>
        <v>-0.11000000000000003</v>
      </c>
      <c r="D47">
        <f t="array" ref="D47">SUM(IF(YEAR($C$1:$BG$1)=D$34,$C14:$BG14,0))/SUM(IF(YEAR($C$1:$BG$1)=D$34,IF($C14:$BG14&lt;&gt;"",1,0)))</f>
        <v>-0.12000000000000004</v>
      </c>
      <c r="E47">
        <f t="array" ref="E47">SUM(IF(YEAR($C$1:$BG$1)=E$34,$C14:$BG14,0))/SUM(IF(YEAR($C$1:$BG$1)=E$34,IF($C14:$BG14&lt;&gt;"",1,0)))</f>
        <v>-0.12999999999999998</v>
      </c>
      <c r="F47">
        <f t="array" ref="F47">SUM(IF(YEAR($C$1:$BG$1)=F$34,$C14:$BG14,0))/SUM(IF(YEAR($C$1:$BG$1)=F$34,IF($C14:$BG14&lt;&gt;"",1,0)))</f>
        <v>-0.14000000000000001</v>
      </c>
    </row>
    <row r="48" spans="1:60" x14ac:dyDescent="0.25">
      <c r="A48" t="s">
        <v>69</v>
      </c>
      <c r="B48">
        <f t="array" ref="B48">SUM(IF(YEAR($C$1:$BG$1)=B$34,$C15:$BG15,0))/SUM(IF(YEAR($C$1:$BG$1)=B$34,IF($C15:$BG15&lt;&gt;"",1,0)))</f>
        <v>-9.9999999999999992E-2</v>
      </c>
      <c r="C48">
        <f t="array" ref="C48">SUM(IF(YEAR($C$1:$BG$1)=C$34,$C15:$BG15,0))/SUM(IF(YEAR($C$1:$BG$1)=C$34,IF($C15:$BG15&lt;&gt;"",1,0)))</f>
        <v>-0.11000000000000003</v>
      </c>
      <c r="D48">
        <f t="array" ref="D48">SUM(IF(YEAR($C$1:$BG$1)=D$34,$C15:$BG15,0))/SUM(IF(YEAR($C$1:$BG$1)=D$34,IF($C15:$BG15&lt;&gt;"",1,0)))</f>
        <v>-0.12000000000000004</v>
      </c>
      <c r="E48">
        <f t="array" ref="E48">SUM(IF(YEAR($C$1:$BG$1)=E$34,$C15:$BG15,0))/SUM(IF(YEAR($C$1:$BG$1)=E$34,IF($C15:$BG15&lt;&gt;"",1,0)))</f>
        <v>-0.12999999999999998</v>
      </c>
      <c r="F48">
        <f t="array" ref="F48">SUM(IF(YEAR($C$1:$BG$1)=F$34,$C15:$BG15,0))/SUM(IF(YEAR($C$1:$BG$1)=F$34,IF($C15:$BG15&lt;&gt;"",1,0)))</f>
        <v>-0.14000000000000001</v>
      </c>
    </row>
    <row r="49" spans="1:6" x14ac:dyDescent="0.25">
      <c r="A49" t="s">
        <v>70</v>
      </c>
      <c r="B49">
        <f t="array" ref="B49">SUM(IF(YEAR($C$1:$BG$1)=B$34,$C16:$BG16,0))/SUM(IF(YEAR($C$1:$BG$1)=B$34,IF($C16:$BG16&lt;&gt;"",1,0)))</f>
        <v>9.9999999999999992E-2</v>
      </c>
      <c r="C49">
        <f t="array" ref="C49">SUM(IF(YEAR($C$1:$BG$1)=C$34,$C16:$BG16,0))/SUM(IF(YEAR($C$1:$BG$1)=C$34,IF($C16:$BG16&lt;&gt;"",1,0)))</f>
        <v>6.0000000000000019E-2</v>
      </c>
      <c r="D49">
        <f t="array" ref="D49">SUM(IF(YEAR($C$1:$BG$1)=D$34,$C16:$BG16,0))/SUM(IF(YEAR($C$1:$BG$1)=D$34,IF($C16:$BG16&lt;&gt;"",1,0)))</f>
        <v>6.0000000000000019E-2</v>
      </c>
      <c r="E49">
        <f t="array" ref="E49">SUM(IF(YEAR($C$1:$BG$1)=E$34,$C16:$BG16,0))/SUM(IF(YEAR($C$1:$BG$1)=E$34,IF($C16:$BG16&lt;&gt;"",1,0)))</f>
        <v>6.0000000000000019E-2</v>
      </c>
      <c r="F49">
        <f t="array" ref="F49">SUM(IF(YEAR($C$1:$BG$1)=F$34,$C16:$BG16,0))/SUM(IF(YEAR($C$1:$BG$1)=F$34,IF($C16:$BG16&lt;&gt;"",1,0)))</f>
        <v>0.08</v>
      </c>
    </row>
    <row r="50" spans="1:6" x14ac:dyDescent="0.25">
      <c r="A50" t="s">
        <v>71</v>
      </c>
      <c r="B50">
        <f t="array" ref="B50">SUM(IF(YEAR($C$1:$BG$1)=B$34,$C17:$BG17,0))/SUM(IF(YEAR($C$1:$BG$1)=B$34,IF($C17:$BG17&lt;&gt;"",1,0)))</f>
        <v>-8.7500000000000008E-2</v>
      </c>
      <c r="C50">
        <f t="array" ref="C50">SUM(IF(YEAR($C$1:$BG$1)=C$34,$C17:$BG17,0))/SUM(IF(YEAR($C$1:$BG$1)=C$34,IF($C17:$BG17&lt;&gt;"",1,0)))</f>
        <v>-9.2500000000000013E-2</v>
      </c>
      <c r="D50">
        <f t="array" ref="D50">SUM(IF(YEAR($C$1:$BG$1)=D$34,$C17:$BG17,0))/SUM(IF(YEAR($C$1:$BG$1)=D$34,IF($C17:$BG17&lt;&gt;"",1,0)))</f>
        <v>-0.105</v>
      </c>
      <c r="E50">
        <f t="array" ref="E50">SUM(IF(YEAR($C$1:$BG$1)=E$34,$C17:$BG17,0))/SUM(IF(YEAR($C$1:$BG$1)=E$34,IF($C17:$BG17&lt;&gt;"",1,0)))</f>
        <v>-0.115</v>
      </c>
      <c r="F50">
        <f t="array" ref="F50">SUM(IF(YEAR($C$1:$BG$1)=F$34,$C17:$BG17,0))/SUM(IF(YEAR($C$1:$BG$1)=F$34,IF($C17:$BG17&lt;&gt;"",1,0)))</f>
        <v>-0.12</v>
      </c>
    </row>
    <row r="51" spans="1:6" x14ac:dyDescent="0.25">
      <c r="A51" t="s">
        <v>72</v>
      </c>
      <c r="B51">
        <f t="array" ref="B51">SUM(IF(YEAR($C$1:$BG$1)=B$34,$C18:$BG18,0))/SUM(IF(YEAR($C$1:$BG$1)=B$34,IF($C18:$BG18&lt;&gt;"",1,0)))</f>
        <v>-0.19999999999999998</v>
      </c>
      <c r="C51">
        <f t="array" ref="C51">SUM(IF(YEAR($C$1:$BG$1)=C$34,$C18:$BG18,0))/SUM(IF(YEAR($C$1:$BG$1)=C$34,IF($C18:$BG18&lt;&gt;"",1,0)))</f>
        <v>-0.20500000000000004</v>
      </c>
      <c r="D51">
        <f t="array" ref="D51">SUM(IF(YEAR($C$1:$BG$1)=D$34,$C18:$BG18,0))/SUM(IF(YEAR($C$1:$BG$1)=D$34,IF($C18:$BG18&lt;&gt;"",1,0)))</f>
        <v>-0.21</v>
      </c>
      <c r="E51">
        <f t="array" ref="E51">SUM(IF(YEAR($C$1:$BG$1)=E$34,$C18:$BG18,0))/SUM(IF(YEAR($C$1:$BG$1)=E$34,IF($C18:$BG18&lt;&gt;"",1,0)))</f>
        <v>-0.21</v>
      </c>
      <c r="F51">
        <f t="array" ref="F51">SUM(IF(YEAR($C$1:$BG$1)=F$34,$C18:$BG18,0))/SUM(IF(YEAR($C$1:$BG$1)=F$34,IF($C18:$BG18&lt;&gt;"",1,0)))</f>
        <v>-0.21</v>
      </c>
    </row>
    <row r="52" spans="1:6" x14ac:dyDescent="0.25">
      <c r="A52" t="s">
        <v>73</v>
      </c>
      <c r="B52">
        <f t="array" ref="B52">SUM(IF(YEAR($C$1:$BG$1)=B$34,$C19:$BG19,0))/SUM(IF(YEAR($C$1:$BG$1)=B$34,IF($C19:$BG19&lt;&gt;"",1,0)))</f>
        <v>-0.17999999999999997</v>
      </c>
      <c r="C52">
        <f t="array" ref="C52">SUM(IF(YEAR($C$1:$BG$1)=C$34,$C19:$BG19,0))/SUM(IF(YEAR($C$1:$BG$1)=C$34,IF($C19:$BG19&lt;&gt;"",1,0)))</f>
        <v>-0.18999999999999997</v>
      </c>
      <c r="D52">
        <f t="array" ref="D52">SUM(IF(YEAR($C$1:$BG$1)=D$34,$C19:$BG19,0))/SUM(IF(YEAR($C$1:$BG$1)=D$34,IF($C19:$BG19&lt;&gt;"",1,0)))</f>
        <v>-0.18999999999999997</v>
      </c>
      <c r="E52">
        <f t="array" ref="E52">SUM(IF(YEAR($C$1:$BG$1)=E$34,$C19:$BG19,0))/SUM(IF(YEAR($C$1:$BG$1)=E$34,IF($C19:$BG19&lt;&gt;"",1,0)))</f>
        <v>-0.18999999999999997</v>
      </c>
      <c r="F52">
        <f t="array" ref="F52">SUM(IF(YEAR($C$1:$BG$1)=F$34,$C19:$BG19,0))/SUM(IF(YEAR($C$1:$BG$1)=F$34,IF($C19:$BG19&lt;&gt;"",1,0)))</f>
        <v>-0.19</v>
      </c>
    </row>
    <row r="53" spans="1:6" x14ac:dyDescent="0.25">
      <c r="A53" t="s">
        <v>74</v>
      </c>
      <c r="B53">
        <f t="array" ref="B53">SUM(IF(YEAR($C$1:$BG$1)=B$34,$C20:$BG20,0))/SUM(IF(YEAR($C$1:$BG$1)=B$34,IF($C20:$BG20&lt;&gt;"",1,0)))</f>
        <v>-0.03</v>
      </c>
      <c r="C53">
        <f t="array" ref="C53">SUM(IF(YEAR($C$1:$BG$1)=C$34,$C20:$BG20,0))/SUM(IF(YEAR($C$1:$BG$1)=C$34,IF($C20:$BG20&lt;&gt;"",1,0)))</f>
        <v>-3.2499999999999994E-2</v>
      </c>
      <c r="D53">
        <f t="array" ref="D53">SUM(IF(YEAR($C$1:$BG$1)=D$34,$C20:$BG20,0))/SUM(IF(YEAR($C$1:$BG$1)=D$34,IF($C20:$BG20&lt;&gt;"",1,0)))</f>
        <v>-3.2499999999999994E-2</v>
      </c>
      <c r="E53">
        <f t="array" ref="E53">SUM(IF(YEAR($C$1:$BG$1)=E$34,$C20:$BG20,0))/SUM(IF(YEAR($C$1:$BG$1)=E$34,IF($C20:$BG20&lt;&gt;"",1,0)))</f>
        <v>-3.500000000000001E-2</v>
      </c>
      <c r="F53">
        <f t="array" ref="F53">SUM(IF(YEAR($C$1:$BG$1)=F$34,$C20:$BG20,0))/SUM(IF(YEAR($C$1:$BG$1)=F$34,IF($C20:$BG20&lt;&gt;"",1,0)))</f>
        <v>-0.04</v>
      </c>
    </row>
    <row r="54" spans="1:6" x14ac:dyDescent="0.25">
      <c r="A54" t="s">
        <v>75</v>
      </c>
      <c r="B54">
        <f t="array" ref="B54">SUM(IF(YEAR($C$1:$BG$1)=B$34,$C21:$BG21,0))/SUM(IF(YEAR($C$1:$BG$1)=B$34,IF($C21:$BG21&lt;&gt;"",1,0)))</f>
        <v>-8.9999999999999983E-2</v>
      </c>
      <c r="C54">
        <f t="array" ref="C54">SUM(IF(YEAR($C$1:$BG$1)=C$34,$C21:$BG21,0))/SUM(IF(YEAR($C$1:$BG$1)=C$34,IF($C21:$BG21&lt;&gt;"",1,0)))</f>
        <v>-8.9999999999999983E-2</v>
      </c>
      <c r="D54">
        <f t="array" ref="D54">SUM(IF(YEAR($C$1:$BG$1)=D$34,$C21:$BG21,0))/SUM(IF(YEAR($C$1:$BG$1)=D$34,IF($C21:$BG21&lt;&gt;"",1,0)))</f>
        <v>-8.9999999999999983E-2</v>
      </c>
      <c r="E54">
        <f t="array" ref="E54">SUM(IF(YEAR($C$1:$BG$1)=E$34,$C21:$BG21,0))/SUM(IF(YEAR($C$1:$BG$1)=E$34,IF($C21:$BG21&lt;&gt;"",1,0)))</f>
        <v>-8.9999999999999983E-2</v>
      </c>
      <c r="F54">
        <f t="array" ref="F54">SUM(IF(YEAR($C$1:$BG$1)=F$34,$C21:$BG21,0))/SUM(IF(YEAR($C$1:$BG$1)=F$34,IF($C21:$BG21&lt;&gt;"",1,0)))</f>
        <v>-0.09</v>
      </c>
    </row>
    <row r="55" spans="1:6" x14ac:dyDescent="0.25">
      <c r="A55" t="s">
        <v>76</v>
      </c>
      <c r="B55">
        <f t="array" ref="B55">SUM(IF(YEAR($C$1:$BG$1)=B$34,$C22:$BG22,0))/SUM(IF(YEAR($C$1:$BG$1)=B$34,IF($C22:$BG22&lt;&gt;"",1,0)))</f>
        <v>-0.15</v>
      </c>
      <c r="C55">
        <f t="array" ref="C55">SUM(IF(YEAR($C$1:$BG$1)=C$34,$C22:$BG22,0))/SUM(IF(YEAR($C$1:$BG$1)=C$34,IF($C22:$BG22&lt;&gt;"",1,0)))</f>
        <v>-0.155</v>
      </c>
      <c r="D55">
        <f t="array" ref="D55">SUM(IF(YEAR($C$1:$BG$1)=D$34,$C22:$BG22,0))/SUM(IF(YEAR($C$1:$BG$1)=D$34,IF($C22:$BG22&lt;&gt;"",1,0)))</f>
        <v>-0.155</v>
      </c>
      <c r="E55">
        <f t="array" ref="E55">SUM(IF(YEAR($C$1:$BG$1)=E$34,$C22:$BG22,0))/SUM(IF(YEAR($C$1:$BG$1)=E$34,IF($C22:$BG22&lt;&gt;"",1,0)))</f>
        <v>-0.15999999999999998</v>
      </c>
      <c r="F55">
        <f t="array" ref="F55">SUM(IF(YEAR($C$1:$BG$1)=F$34,$C22:$BG22,0))/SUM(IF(YEAR($C$1:$BG$1)=F$34,IF($C22:$BG22&lt;&gt;"",1,0)))</f>
        <v>-0.16</v>
      </c>
    </row>
    <row r="56" spans="1:6" x14ac:dyDescent="0.25">
      <c r="A56" t="s">
        <v>77</v>
      </c>
      <c r="B56">
        <f t="array" ref="B56">SUM(IF(YEAR($C$1:$BG$1)=B$34,$C23:$BG23,0))/SUM(IF(YEAR($C$1:$BG$1)=B$34,IF($C23:$BG23&lt;&gt;"",1,0)))</f>
        <v>0.01</v>
      </c>
      <c r="C56">
        <f t="array" ref="C56">SUM(IF(YEAR($C$1:$BG$1)=C$34,$C23:$BG23,0))/SUM(IF(YEAR($C$1:$BG$1)=C$34,IF($C23:$BG23&lt;&gt;"",1,0)))</f>
        <v>0.01</v>
      </c>
      <c r="D56" t="e">
        <f t="array" ref="D56">SUM(IF(YEAR($C$1:$BG$1)=D$34,$C23:$BG23,0))/SUM(IF(YEAR($C$1:$BG$1)=D$34,IF($C23:$BG23&lt;&gt;"",1,0)))</f>
        <v>#DIV/0!</v>
      </c>
      <c r="E56" t="e">
        <f t="array" ref="E56">SUM(IF(YEAR($C$1:$BG$1)=E$34,$C23:$BG23,0))/SUM(IF(YEAR($C$1:$BG$1)=E$34,IF($C23:$BG23&lt;&gt;"",1,0)))</f>
        <v>#DIV/0!</v>
      </c>
      <c r="F56" t="e">
        <f t="array" ref="F56">SUM(IF(YEAR($C$1:$BG$1)=F$34,$C23:$BG23,0))/SUM(IF(YEAR($C$1:$BG$1)=F$34,IF($C23:$BG23&lt;&gt;"",1,0)))</f>
        <v>#DIV/0!</v>
      </c>
    </row>
    <row r="57" spans="1:6" x14ac:dyDescent="0.25">
      <c r="A57" t="s">
        <v>78</v>
      </c>
      <c r="B57">
        <f t="array" ref="B57">SUM(IF(YEAR($C$1:$BG$1)=B$34,$C24:$BG24,0))/SUM(IF(YEAR($C$1:$BG$1)=B$34,IF($C24:$BG24&lt;&gt;"",1,0)))</f>
        <v>-0.09</v>
      </c>
      <c r="C57" t="e">
        <f t="array" ref="C57">SUM(IF(YEAR($C$1:$BG$1)=C$34,$C24:$BG24,0))/SUM(IF(YEAR($C$1:$BG$1)=C$34,IF($C24:$BG24&lt;&gt;"",1,0)))</f>
        <v>#DIV/0!</v>
      </c>
      <c r="D57" t="e">
        <f t="array" ref="D57">SUM(IF(YEAR($C$1:$BG$1)=D$34,$C24:$BG24,0))/SUM(IF(YEAR($C$1:$BG$1)=D$34,IF($C24:$BG24&lt;&gt;"",1,0)))</f>
        <v>#DIV/0!</v>
      </c>
      <c r="E57" t="e">
        <f t="array" ref="E57">SUM(IF(YEAR($C$1:$BG$1)=E$34,$C24:$BG24,0))/SUM(IF(YEAR($C$1:$BG$1)=E$34,IF($C24:$BG24&lt;&gt;"",1,0)))</f>
        <v>#DIV/0!</v>
      </c>
      <c r="F57" t="e">
        <f t="array" ref="F57">SUM(IF(YEAR($C$1:$BG$1)=F$34,$C24:$BG24,0))/SUM(IF(YEAR($C$1:$BG$1)=F$34,IF($C24:$BG24&lt;&gt;"",1,0)))</f>
        <v>#DIV/0!</v>
      </c>
    </row>
    <row r="58" spans="1:6" x14ac:dyDescent="0.25">
      <c r="A58" t="s">
        <v>79</v>
      </c>
      <c r="B58">
        <f t="array" ref="B58">SUM(IF(YEAR($C$1:$BG$1)=B$34,$C25:$BG25,0))/SUM(IF(YEAR($C$1:$BG$1)=B$34,IF($C25:$BG25&lt;&gt;"",1,0)))</f>
        <v>-8.4999999999999992E-2</v>
      </c>
      <c r="C58" t="e">
        <f t="array" ref="C58">SUM(IF(YEAR($C$1:$BG$1)=C$34,$C25:$BG25,0))/SUM(IF(YEAR($C$1:$BG$1)=C$34,IF($C25:$BG25&lt;&gt;"",1,0)))</f>
        <v>#DIV/0!</v>
      </c>
      <c r="D58" t="e">
        <f t="array" ref="D58">SUM(IF(YEAR($C$1:$BG$1)=D$34,$C25:$BG25,0))/SUM(IF(YEAR($C$1:$BG$1)=D$34,IF($C25:$BG25&lt;&gt;"",1,0)))</f>
        <v>#DIV/0!</v>
      </c>
      <c r="E58" t="e">
        <f t="array" ref="E58">SUM(IF(YEAR($C$1:$BG$1)=E$34,$C25:$BG25,0))/SUM(IF(YEAR($C$1:$BG$1)=E$34,IF($C25:$BG25&lt;&gt;"",1,0)))</f>
        <v>#DIV/0!</v>
      </c>
      <c r="F58" t="e">
        <f t="array" ref="F58">SUM(IF(YEAR($C$1:$BG$1)=F$34,$C25:$BG25,0))/SUM(IF(YEAR($C$1:$BG$1)=F$34,IF($C25:$BG25&lt;&gt;"",1,0)))</f>
        <v>#DIV/0!</v>
      </c>
    </row>
    <row r="59" spans="1:6" x14ac:dyDescent="0.25">
      <c r="A59" t="s">
        <v>80</v>
      </c>
      <c r="B59">
        <f t="array" ref="B59">SUM(IF(YEAR($C$1:$BG$1)=B$34,$C26:$BG26,0))/SUM(IF(YEAR($C$1:$BG$1)=B$34,IF($C26:$BG26&lt;&gt;"",1,0)))</f>
        <v>-8.9999999999999983E-2</v>
      </c>
      <c r="C59">
        <f t="array" ref="C59">SUM(IF(YEAR($C$1:$BG$1)=C$34,$C26:$BG26,0))/SUM(IF(YEAR($C$1:$BG$1)=C$34,IF($C26:$BG26&lt;&gt;"",1,0)))</f>
        <v>-0.08</v>
      </c>
      <c r="D59" t="e">
        <f t="array" ref="D59">SUM(IF(YEAR($C$1:$BG$1)=D$34,$C26:$BG26,0))/SUM(IF(YEAR($C$1:$BG$1)=D$34,IF($C26:$BG26&lt;&gt;"",1,0)))</f>
        <v>#DIV/0!</v>
      </c>
      <c r="E59" t="e">
        <f t="array" ref="E59">SUM(IF(YEAR($C$1:$BG$1)=E$34,$C26:$BG26,0))/SUM(IF(YEAR($C$1:$BG$1)=E$34,IF($C26:$BG26&lt;&gt;"",1,0)))</f>
        <v>#DIV/0!</v>
      </c>
      <c r="F59" t="e">
        <f t="array" ref="F59">SUM(IF(YEAR($C$1:$BG$1)=F$34,$C26:$BG26,0))/SUM(IF(YEAR($C$1:$BG$1)=F$34,IF($C26:$BG26&lt;&gt;"",1,0)))</f>
        <v>#DIV/0!</v>
      </c>
    </row>
    <row r="60" spans="1:6" x14ac:dyDescent="0.25">
      <c r="A60" t="s">
        <v>81</v>
      </c>
      <c r="B60">
        <f t="array" ref="B60">SUM(IF(YEAR($C$1:$BG$1)=B$34,$C27:$BG27,0))/SUM(IF(YEAR($C$1:$BG$1)=B$34,IF($C27:$BG27&lt;&gt;"",1,0)))</f>
        <v>-0.13</v>
      </c>
      <c r="C60">
        <f t="array" ref="C60">SUM(IF(YEAR($C$1:$BG$1)=C$34,$C27:$BG27,0))/SUM(IF(YEAR($C$1:$BG$1)=C$34,IF($C27:$BG27&lt;&gt;"",1,0)))</f>
        <v>-0.13</v>
      </c>
      <c r="D60" t="e">
        <f t="array" ref="D60">SUM(IF(YEAR($C$1:$BG$1)=D$34,$C27:$BG27,0))/SUM(IF(YEAR($C$1:$BG$1)=D$34,IF($C27:$BG27&lt;&gt;"",1,0)))</f>
        <v>#DIV/0!</v>
      </c>
      <c r="E60" t="e">
        <f t="array" ref="E60">SUM(IF(YEAR($C$1:$BG$1)=E$34,$C27:$BG27,0))/SUM(IF(YEAR($C$1:$BG$1)=E$34,IF($C27:$BG27&lt;&gt;"",1,0)))</f>
        <v>#DIV/0!</v>
      </c>
      <c r="F60" t="e">
        <f t="array" ref="F60">SUM(IF(YEAR($C$1:$BG$1)=F$34,$C27:$BG27,0))/SUM(IF(YEAR($C$1:$BG$1)=F$34,IF($C27:$BG27&lt;&gt;"",1,0)))</f>
        <v>#DIV/0!</v>
      </c>
    </row>
    <row r="61" spans="1:6" x14ac:dyDescent="0.25">
      <c r="A61" t="s">
        <v>82</v>
      </c>
      <c r="B61">
        <f t="array" ref="B61">SUM(IF(YEAR($C$1:$BG$1)=B$34,$C28:$BG28,0))/SUM(IF(YEAR($C$1:$BG$1)=B$34,IF($C28:$BG28&lt;&gt;"",1,0)))</f>
        <v>-9.4999999999999987E-2</v>
      </c>
      <c r="C61">
        <f t="array" ref="C61">SUM(IF(YEAR($C$1:$BG$1)=C$34,$C28:$BG28,0))/SUM(IF(YEAR($C$1:$BG$1)=C$34,IF($C28:$BG28&lt;&gt;"",1,0)))</f>
        <v>-9.2500000000000013E-2</v>
      </c>
      <c r="D61">
        <f t="array" ref="D61">SUM(IF(YEAR($C$1:$BG$1)=D$34,$C28:$BG28,0))/SUM(IF(YEAR($C$1:$BG$1)=D$34,IF($C28:$BG28&lt;&gt;"",1,0)))</f>
        <v>-0.105</v>
      </c>
      <c r="E61">
        <f t="array" ref="E61">SUM(IF(YEAR($C$1:$BG$1)=E$34,$C28:$BG28,0))/SUM(IF(YEAR($C$1:$BG$1)=E$34,IF($C28:$BG28&lt;&gt;"",1,0)))</f>
        <v>-0.115</v>
      </c>
      <c r="F61">
        <f t="array" ref="F61">SUM(IF(YEAR($C$1:$BG$1)=F$34,$C28:$BG28,0))/SUM(IF(YEAR($C$1:$BG$1)=F$34,IF($C28:$BG28&lt;&gt;"",1,0)))</f>
        <v>-0.12</v>
      </c>
    </row>
    <row r="62" spans="1:6" x14ac:dyDescent="0.25">
      <c r="A62" t="s">
        <v>83</v>
      </c>
      <c r="B62">
        <f t="array" ref="B62">SUM(IF(YEAR($C$1:$BG$1)=B$34,$C29:$BG29,0))/SUM(IF(YEAR($C$1:$BG$1)=B$34,IF($C29:$BG29&lt;&gt;"",1,0)))</f>
        <v>0</v>
      </c>
      <c r="C62">
        <f t="array" ref="C62">SUM(IF(YEAR($C$1:$BG$1)=C$34,$C29:$BG29,0))/SUM(IF(YEAR($C$1:$BG$1)=C$34,IF($C29:$BG29&lt;&gt;"",1,0)))</f>
        <v>0</v>
      </c>
      <c r="D62">
        <f t="array" ref="D62">SUM(IF(YEAR($C$1:$BG$1)=D$34,$C29:$BG29,0))/SUM(IF(YEAR($C$1:$BG$1)=D$34,IF($C29:$BG29&lt;&gt;"",1,0)))</f>
        <v>0</v>
      </c>
      <c r="E62">
        <f t="array" ref="E62">SUM(IF(YEAR($C$1:$BG$1)=E$34,$C29:$BG29,0))/SUM(IF(YEAR($C$1:$BG$1)=E$34,IF($C29:$BG29&lt;&gt;"",1,0)))</f>
        <v>0</v>
      </c>
      <c r="F62">
        <f t="array" ref="F62">SUM(IF(YEAR($C$1:$BG$1)=F$34,$C29:$BG29,0))/SUM(IF(YEAR($C$1:$BG$1)=F$34,IF($C29:$BG29&lt;&gt;"",1,0)))</f>
        <v>0</v>
      </c>
    </row>
    <row r="63" spans="1:6" x14ac:dyDescent="0.25">
      <c r="A63" t="s">
        <v>88</v>
      </c>
      <c r="B63">
        <f t="array" ref="B63">SUM(IF(YEAR($C$1:$BG$1)=B$34,$C30:$BG30,0))/SUM(IF(YEAR($C$1:$BG$1)=B$34,IF($C30:$BG30&lt;&gt;"",1,0)))</f>
        <v>0.01</v>
      </c>
      <c r="C63">
        <f t="array" ref="C63">SUM(IF(YEAR($C$1:$BG$1)=C$34,$C30:$BG30,0))/SUM(IF(YEAR($C$1:$BG$1)=C$34,IF($C30:$BG30&lt;&gt;"",1,0)))</f>
        <v>-4.9999999999999992E-3</v>
      </c>
      <c r="D63">
        <f t="array" ref="D63">SUM(IF(YEAR($C$1:$BG$1)=D$34,$C30:$BG30,0))/SUM(IF(YEAR($C$1:$BG$1)=D$34,IF($C30:$BG30&lt;&gt;"",1,0)))</f>
        <v>-4.9999999999999992E-3</v>
      </c>
      <c r="E63">
        <f t="array" ref="E63">SUM(IF(YEAR($C$1:$BG$1)=E$34,$C30:$BG30,0))/SUM(IF(YEAR($C$1:$BG$1)=E$34,IF($C30:$BG30&lt;&gt;"",1,0)))</f>
        <v>-5.0000000000000001E-3</v>
      </c>
      <c r="F63" t="e">
        <f t="array" ref="F63">SUM(IF(YEAR($C$1:$BG$1)=F$34,$C30:$BG30,0))/SUM(IF(YEAR($C$1:$BG$1)=F$34,IF($C30:$BG30&lt;&gt;"",1,0)))</f>
        <v>#DIV/0!</v>
      </c>
    </row>
    <row r="64" spans="1:6" x14ac:dyDescent="0.25">
      <c r="A64" t="s">
        <v>89</v>
      </c>
      <c r="B64">
        <f t="array" ref="B64">SUM(IF(YEAR($C$1:$BG$1)=B$34,$C31:$BG31,0))/SUM(IF(YEAR($C$1:$BG$1)=B$34,IF($C31:$BG31&lt;&gt;"",1,0)))</f>
        <v>-0.28999999999999998</v>
      </c>
      <c r="C64">
        <f t="array" ref="C64">SUM(IF(YEAR($C$1:$BG$1)=C$34,$C31:$BG31,0))/SUM(IF(YEAR($C$1:$BG$1)=C$34,IF($C31:$BG31&lt;&gt;"",1,0)))</f>
        <v>-0.31</v>
      </c>
      <c r="D64">
        <f t="array" ref="D64">SUM(IF(YEAR($C$1:$BG$1)=D$34,$C31:$BG31,0))/SUM(IF(YEAR($C$1:$BG$1)=D$34,IF($C31:$BG31&lt;&gt;"",1,0)))</f>
        <v>-0.315</v>
      </c>
      <c r="E64">
        <f t="array" ref="E64">SUM(IF(YEAR($C$1:$BG$1)=E$34,$C31:$BG31,0))/SUM(IF(YEAR($C$1:$BG$1)=E$34,IF($C31:$BG31&lt;&gt;"",1,0)))</f>
        <v>-0.315</v>
      </c>
      <c r="F64" t="e">
        <f t="array" ref="F64">SUM(IF(YEAR($C$1:$BG$1)=F$34,$C31:$BG31,0))/SUM(IF(YEAR($C$1:$BG$1)=F$34,IF($C31:$BG31&lt;&gt;"",1,0)))</f>
        <v>#DIV/0!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tabSelected="1" topLeftCell="A11" workbookViewId="0">
      <selection activeCell="D33" sqref="D33"/>
    </sheetView>
  </sheetViews>
  <sheetFormatPr defaultRowHeight="13.2" x14ac:dyDescent="0.25"/>
  <cols>
    <col min="1" max="1" width="25.109375" bestFit="1" customWidth="1"/>
    <col min="2" max="2" width="12.6640625" bestFit="1" customWidth="1"/>
    <col min="3" max="59" width="12.88671875" bestFit="1" customWidth="1"/>
    <col min="60" max="60" width="7.109375" bestFit="1" customWidth="1"/>
  </cols>
  <sheetData>
    <row r="1" spans="1:60" ht="13.8" thickBot="1" x14ac:dyDescent="0.3"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 t="s">
        <v>85</v>
      </c>
    </row>
    <row r="2" spans="1:60" x14ac:dyDescent="0.25">
      <c r="A2" s="128" t="s">
        <v>137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54"/>
    </row>
    <row r="3" spans="1:60" x14ac:dyDescent="0.25">
      <c r="A3" t="s">
        <v>49</v>
      </c>
      <c r="B3" s="51" t="s">
        <v>87</v>
      </c>
      <c r="C3" s="124">
        <f>ROUND(SUMIF(Confirm!$B$2:$B$85,$A3,Confirm!D$2:D$85),0)</f>
        <v>9982</v>
      </c>
      <c r="D3" s="124">
        <f>ROUND(SUMIF(Confirm!$B$2:$B$85,$A3,Confirm!E$2:E$85),0)</f>
        <v>31170</v>
      </c>
      <c r="E3" s="124">
        <f>ROUND(SUMIF(Confirm!$B$2:$B$85,$A3,Confirm!F$2:F$85),0)</f>
        <v>29574</v>
      </c>
      <c r="F3" s="124">
        <f>ROUND(SUMIF(Confirm!$B$2:$B$85,$A3,Confirm!G$2:G$85),0)</f>
        <v>28024</v>
      </c>
      <c r="G3" s="124">
        <f>ROUND(SUMIF(Confirm!$B$2:$B$85,$A3,Confirm!H$2:H$85),0)</f>
        <v>26820</v>
      </c>
      <c r="H3" s="124">
        <f>ROUND(SUMIF(Confirm!$B$2:$B$85,$A3,Confirm!I$2:I$85),0)</f>
        <v>25358</v>
      </c>
      <c r="I3" s="124">
        <f>ROUND(SUMIF(Confirm!$B$2:$B$85,$A3,Confirm!J$2:J$85),0)</f>
        <v>23940</v>
      </c>
      <c r="J3" s="124">
        <f>ROUND(SUMIF(Confirm!$B$2:$B$85,$A3,Confirm!K$2:K$85),0)</f>
        <v>23188</v>
      </c>
      <c r="K3" s="124">
        <f>ROUND(SUMIF(Confirm!$B$2:$B$85,$A3,Confirm!L$2:L$85),0)</f>
        <v>22289</v>
      </c>
      <c r="L3" s="124">
        <f>ROUND(SUMIF(Confirm!$B$2:$B$85,$A3,Confirm!M$2:M$85),0)</f>
        <v>21252</v>
      </c>
      <c r="M3" s="124">
        <f>ROUND(SUMIF(Confirm!$B$2:$B$85,$A3,Confirm!N$2:N$85),0)</f>
        <v>20274</v>
      </c>
      <c r="N3" s="124">
        <f>ROUND(SUMIF(Confirm!$B$2:$B$85,$A3,Confirm!O$2:O$85),0)</f>
        <v>19320</v>
      </c>
      <c r="O3" s="124">
        <f>ROUND(SUMIF(Confirm!$B$2:$B$85,$A3,Confirm!P$2:P$85),0)</f>
        <v>18228</v>
      </c>
      <c r="P3" s="124">
        <f>ROUND(SUMIF(Confirm!$B$2:$B$85,$A3,Confirm!Q$2:Q$85),0)</f>
        <v>17340</v>
      </c>
      <c r="Q3" s="124">
        <f>ROUND(SUMIF(Confirm!$B$2:$B$85,$A3,Confirm!R$2:R$85),0)</f>
        <v>16957</v>
      </c>
      <c r="R3" s="124">
        <f>ROUND(SUMIF(Confirm!$B$2:$B$85,$A3,Confirm!S$2:S$85),0)</f>
        <v>16182</v>
      </c>
      <c r="S3" s="124">
        <f>ROUND(SUMIF(Confirm!$B$2:$B$85,$A3,Confirm!T$2:T$85),0)</f>
        <v>15480</v>
      </c>
      <c r="T3" s="124">
        <f>ROUND(SUMIF(Confirm!$B$2:$B$85,$A3,Confirm!U$2:U$85),0)</f>
        <v>14725</v>
      </c>
      <c r="U3" s="124">
        <f>ROUND(SUMIF(Confirm!$B$2:$B$85,$A3,Confirm!V$2:V$85),0)</f>
        <v>13950</v>
      </c>
      <c r="V3" s="124">
        <f>ROUND(SUMIF(Confirm!$B$2:$B$85,$A3,Confirm!W$2:W$85),0)</f>
        <v>13330</v>
      </c>
      <c r="W3" s="124">
        <f>ROUND(SUMIF(Confirm!$B$2:$B$85,$A3,Confirm!X$2:X$85),0)</f>
        <v>12710</v>
      </c>
      <c r="X3" s="124">
        <f>ROUND(SUMIF(Confirm!$B$2:$B$85,$A3,Confirm!Y$2:Y$85),0)</f>
        <v>12040</v>
      </c>
      <c r="Y3" s="124">
        <f>ROUND(SUMIF(Confirm!$B$2:$B$85,$A3,Confirm!Z$2:Z$85),0)</f>
        <v>11780</v>
      </c>
      <c r="Z3" s="124">
        <f>ROUND(SUMIF(Confirm!$B$2:$B$85,$A3,Confirm!AA$2:AA$85),0)</f>
        <v>11400</v>
      </c>
      <c r="AA3" s="124">
        <f>ROUND(SUMIF(Confirm!$B$2:$B$85,$A3,Confirm!AB$2:AB$85),0)</f>
        <v>10850</v>
      </c>
      <c r="AB3" s="124">
        <f>ROUND(SUMIF(Confirm!$B$2:$B$85,$A3,Confirm!AC$2:AC$85),0)</f>
        <v>10350</v>
      </c>
      <c r="AC3" s="124">
        <f>ROUND(SUMIF(Confirm!$B$2:$B$85,$A3,Confirm!AD$2:AD$85),0)</f>
        <v>10044</v>
      </c>
      <c r="AD3" s="124">
        <f>ROUND(SUMIF(Confirm!$B$2:$B$85,$A3,Confirm!AE$2:AE$85),0)</f>
        <v>9703</v>
      </c>
      <c r="AE3" s="124">
        <f>ROUND(SUMIF(Confirm!$B$2:$B$85,$A3,Confirm!AF$2:AF$85),0)</f>
        <v>9240</v>
      </c>
      <c r="AF3" s="124">
        <f>ROUND(SUMIF(Confirm!$B$2:$B$85,$A3,Confirm!AG$2:AG$85),0)</f>
        <v>8928</v>
      </c>
      <c r="AG3" s="124">
        <f>ROUND(SUMIF(Confirm!$B$2:$B$85,$A3,Confirm!AH$2:AH$85),0)</f>
        <v>8640</v>
      </c>
      <c r="AH3" s="124">
        <f>ROUND(SUMIF(Confirm!$B$2:$B$85,$A3,Confirm!AI$2:AI$85),0)</f>
        <v>8153</v>
      </c>
      <c r="AI3" s="124">
        <f>ROUND(SUMIF(Confirm!$B$2:$B$85,$A3,Confirm!AJ$2:AJ$85),0)</f>
        <v>7905</v>
      </c>
      <c r="AJ3" s="124">
        <f>ROUND(SUMIF(Confirm!$B$2:$B$85,$A3,Confirm!AK$2:AK$85),0)</f>
        <v>7540</v>
      </c>
      <c r="AK3" s="124">
        <f>ROUND(SUMIF(Confirm!$B$2:$B$85,$A3,Confirm!AL$2:AL$85),0)</f>
        <v>7409</v>
      </c>
      <c r="AL3" s="124">
        <f>ROUND(SUMIF(Confirm!$B$2:$B$85,$A3,Confirm!AM$2:AM$85),0)</f>
        <v>7200</v>
      </c>
      <c r="AM3" s="124">
        <f>ROUND(SUMIF(Confirm!$B$2:$B$85,$A3,Confirm!AN$2:AN$85),0)</f>
        <v>7099</v>
      </c>
      <c r="AN3" s="124">
        <f>ROUND(SUMIF(Confirm!$B$2:$B$85,$A3,Confirm!AO$2:AO$85),0)</f>
        <v>6870</v>
      </c>
      <c r="AO3" s="124">
        <f>ROUND(SUMIF(Confirm!$B$2:$B$85,$A3,Confirm!AP$2:AP$85),0)</f>
        <v>6479</v>
      </c>
      <c r="AP3" s="124">
        <f>ROUND(SUMIF(Confirm!$B$2:$B$85,$A3,Confirm!AQ$2:AQ$85),0)</f>
        <v>6014</v>
      </c>
      <c r="AQ3" s="124">
        <f>ROUND(SUMIF(Confirm!$B$2:$B$85,$A3,Confirm!AR$2:AR$85),0)</f>
        <v>5820</v>
      </c>
      <c r="AR3" s="124">
        <f>ROUND(SUMIF(Confirm!$B$2:$B$85,$A3,Confirm!AS$2:AS$85),0)</f>
        <v>5673</v>
      </c>
      <c r="AS3" s="124">
        <f>ROUND(SUMIF(Confirm!$B$2:$B$85,$A3,Confirm!AT$2:AT$85),0)</f>
        <v>5640</v>
      </c>
      <c r="AT3" s="124">
        <f>ROUND(SUMIF(Confirm!$B$2:$B$85,$A3,Confirm!AU$2:AU$85),0)</f>
        <v>5363</v>
      </c>
      <c r="AU3" s="124">
        <f>ROUND(SUMIF(Confirm!$B$2:$B$85,$A3,Confirm!AV$2:AV$85),0)</f>
        <v>5053</v>
      </c>
      <c r="AV3" s="124">
        <f>ROUND(SUMIF(Confirm!$B$2:$B$85,$A3,Confirm!AW$2:AW$85),0)</f>
        <v>4984</v>
      </c>
      <c r="AW3" s="124">
        <f>ROUND(SUMIF(Confirm!$B$2:$B$85,$A3,Confirm!AX$2:AX$85),0)</f>
        <v>4743</v>
      </c>
      <c r="AX3" s="124">
        <f>ROUND(SUMIF(Confirm!$B$2:$B$85,$A3,Confirm!AY$2:AY$85),0)</f>
        <v>4590</v>
      </c>
      <c r="AY3" s="124">
        <f>ROUND(SUMIF(Confirm!$B$2:$B$85,$A3,Confirm!AZ$2:AZ$85),0)</f>
        <v>4526</v>
      </c>
      <c r="AZ3" s="124">
        <f>ROUND(SUMIF(Confirm!$B$2:$B$85,$A3,Confirm!BA$2:BA$85),0)</f>
        <v>4380</v>
      </c>
      <c r="BA3" s="124">
        <f>ROUND(SUMIF(Confirm!$B$2:$B$85,$A3,Confirm!BB$2:BB$85),0)</f>
        <v>4216</v>
      </c>
      <c r="BB3" s="124">
        <f>ROUND(SUMIF(Confirm!$B$2:$B$85,$A3,Confirm!BC$2:BC$85),0)</f>
        <v>4185</v>
      </c>
      <c r="BC3" s="124">
        <f>ROUND(SUMIF(Confirm!$B$2:$B$85,$A3,Confirm!BD$2:BD$85),0)</f>
        <v>3900</v>
      </c>
      <c r="BD3" s="124">
        <f>ROUND(SUMIF(Confirm!$B$2:$B$85,$A3,Confirm!BE$2:BE$85),0)</f>
        <v>3875</v>
      </c>
      <c r="BE3" s="124">
        <f>ROUND(SUMIF(Confirm!$B$2:$B$85,$A3,Confirm!BF$2:BF$85),0)</f>
        <v>3870</v>
      </c>
      <c r="BF3" s="124">
        <f>ROUND(SUMIF(Confirm!$B$2:$B$85,$A3,Confirm!BG$2:BG$85),0)</f>
        <v>3534</v>
      </c>
      <c r="BG3" s="124">
        <f>ROUND(SUMIF(Confirm!$B$2:$B$85,$A3,Confirm!BH$2:BH$85),0)</f>
        <v>3503</v>
      </c>
      <c r="BH3" s="54"/>
    </row>
    <row r="4" spans="1:60" x14ac:dyDescent="0.25">
      <c r="A4" t="s">
        <v>50</v>
      </c>
      <c r="B4" s="51" t="s">
        <v>87</v>
      </c>
      <c r="C4" s="124">
        <f t="shared" ref="C4:AH4" si="0">+C12+C13</f>
        <v>1310478</v>
      </c>
      <c r="D4" s="124">
        <f t="shared" si="0"/>
        <v>1261516</v>
      </c>
      <c r="E4" s="124">
        <f t="shared" si="0"/>
        <v>1254729</v>
      </c>
      <c r="F4" s="124">
        <f t="shared" si="0"/>
        <v>1355591</v>
      </c>
      <c r="G4" s="124">
        <f t="shared" si="0"/>
        <v>1306812</v>
      </c>
      <c r="H4" s="124">
        <f t="shared" si="0"/>
        <v>1329268</v>
      </c>
      <c r="I4" s="124">
        <f t="shared" si="0"/>
        <v>1236810</v>
      </c>
      <c r="J4" s="124">
        <f t="shared" si="0"/>
        <v>1161435</v>
      </c>
      <c r="K4" s="124">
        <f t="shared" si="0"/>
        <v>1076579</v>
      </c>
      <c r="L4" s="124">
        <f t="shared" si="0"/>
        <v>999583</v>
      </c>
      <c r="M4" s="124">
        <f t="shared" si="0"/>
        <v>957098</v>
      </c>
      <c r="N4" s="124">
        <f t="shared" si="0"/>
        <v>911884</v>
      </c>
      <c r="O4" s="124">
        <f t="shared" si="0"/>
        <v>880822</v>
      </c>
      <c r="P4" s="124">
        <f t="shared" si="0"/>
        <v>855173</v>
      </c>
      <c r="Q4" s="124">
        <f t="shared" si="0"/>
        <v>892122</v>
      </c>
      <c r="R4" s="124">
        <f t="shared" si="0"/>
        <v>829878</v>
      </c>
      <c r="S4" s="124">
        <f t="shared" si="0"/>
        <v>815022</v>
      </c>
      <c r="T4" s="124">
        <f t="shared" si="0"/>
        <v>812804</v>
      </c>
      <c r="U4" s="124">
        <f t="shared" si="0"/>
        <v>789649</v>
      </c>
      <c r="V4" s="124">
        <f t="shared" si="0"/>
        <v>772632</v>
      </c>
      <c r="W4" s="124">
        <f t="shared" si="0"/>
        <v>770990</v>
      </c>
      <c r="X4" s="124">
        <f t="shared" si="0"/>
        <v>588637</v>
      </c>
      <c r="Y4" s="124">
        <f t="shared" si="0"/>
        <v>573175</v>
      </c>
      <c r="Z4" s="124">
        <f t="shared" si="0"/>
        <v>558211</v>
      </c>
      <c r="AA4" s="124">
        <f t="shared" si="0"/>
        <v>543221</v>
      </c>
      <c r="AB4" s="124">
        <f t="shared" si="0"/>
        <v>528927</v>
      </c>
      <c r="AC4" s="124">
        <f t="shared" si="0"/>
        <v>522877</v>
      </c>
      <c r="AD4" s="124">
        <f t="shared" si="0"/>
        <v>512392</v>
      </c>
      <c r="AE4" s="124">
        <f t="shared" si="0"/>
        <v>502692</v>
      </c>
      <c r="AF4" s="124">
        <f t="shared" si="0"/>
        <v>492354</v>
      </c>
      <c r="AG4" s="124">
        <f t="shared" si="0"/>
        <v>483450</v>
      </c>
      <c r="AH4" s="124">
        <f t="shared" si="0"/>
        <v>473707</v>
      </c>
      <c r="AI4" s="124">
        <f t="shared" ref="AI4:BG4" si="1">+AI12+AI13</f>
        <v>469262</v>
      </c>
      <c r="AJ4" s="124">
        <f t="shared" si="1"/>
        <v>460408</v>
      </c>
      <c r="AK4" s="124">
        <f t="shared" si="1"/>
        <v>452159</v>
      </c>
      <c r="AL4" s="124">
        <f t="shared" si="1"/>
        <v>443509</v>
      </c>
      <c r="AM4" s="124">
        <f t="shared" si="1"/>
        <v>435205</v>
      </c>
      <c r="AN4" s="124">
        <f t="shared" si="1"/>
        <v>426957</v>
      </c>
      <c r="AO4" s="124">
        <f t="shared" si="1"/>
        <v>419341</v>
      </c>
      <c r="AP4" s="124">
        <f t="shared" si="1"/>
        <v>411638</v>
      </c>
      <c r="AQ4" s="124">
        <f t="shared" si="1"/>
        <v>404149</v>
      </c>
      <c r="AR4" s="124">
        <f t="shared" si="1"/>
        <v>395917</v>
      </c>
      <c r="AS4" s="124">
        <f t="shared" si="1"/>
        <v>388939</v>
      </c>
      <c r="AT4" s="124">
        <f t="shared" si="1"/>
        <v>381595</v>
      </c>
      <c r="AU4" s="124">
        <f t="shared" si="1"/>
        <v>375903</v>
      </c>
      <c r="AV4" s="124">
        <f t="shared" si="1"/>
        <v>369089</v>
      </c>
      <c r="AW4" s="124">
        <f t="shared" si="1"/>
        <v>362193</v>
      </c>
      <c r="AX4" s="124">
        <f t="shared" si="1"/>
        <v>355856</v>
      </c>
      <c r="AY4" s="124">
        <f t="shared" si="1"/>
        <v>349258</v>
      </c>
      <c r="AZ4" s="124">
        <f t="shared" si="1"/>
        <v>342589</v>
      </c>
      <c r="BA4" s="124">
        <f t="shared" si="1"/>
        <v>302018</v>
      </c>
      <c r="BB4" s="124">
        <f t="shared" si="1"/>
        <v>296310</v>
      </c>
      <c r="BC4" s="124">
        <f t="shared" si="1"/>
        <v>290768</v>
      </c>
      <c r="BD4" s="124">
        <f t="shared" si="1"/>
        <v>285518</v>
      </c>
      <c r="BE4" s="124">
        <f t="shared" si="1"/>
        <v>279724</v>
      </c>
      <c r="BF4" s="124">
        <f t="shared" si="1"/>
        <v>274257</v>
      </c>
      <c r="BG4" s="124">
        <f t="shared" si="1"/>
        <v>269169</v>
      </c>
      <c r="BH4" s="54"/>
    </row>
    <row r="5" spans="1:60" x14ac:dyDescent="0.25">
      <c r="A5" t="s">
        <v>49</v>
      </c>
      <c r="B5" s="51" t="s">
        <v>55</v>
      </c>
      <c r="C5" s="52">
        <f>+Convey!D87</f>
        <v>32674</v>
      </c>
      <c r="D5" s="52">
        <f>+Convey!E87</f>
        <v>31170</v>
      </c>
      <c r="E5" s="52">
        <f>+Convey!F87</f>
        <v>29574</v>
      </c>
      <c r="F5" s="52">
        <f>+Convey!G87</f>
        <v>28024</v>
      </c>
      <c r="G5" s="52">
        <f>+Convey!H87</f>
        <v>26820</v>
      </c>
      <c r="H5" s="52">
        <f>+Convey!I87</f>
        <v>25358</v>
      </c>
      <c r="I5" s="52">
        <f>+Convey!J87</f>
        <v>23940</v>
      </c>
      <c r="J5" s="52">
        <f>+Convey!K87</f>
        <v>23188</v>
      </c>
      <c r="K5" s="52">
        <f>+Convey!L87</f>
        <v>22289</v>
      </c>
      <c r="L5" s="52">
        <f>+Convey!M87</f>
        <v>21252</v>
      </c>
      <c r="M5" s="52">
        <f>+Convey!N87</f>
        <v>20274</v>
      </c>
      <c r="N5" s="52">
        <f>+Convey!O87</f>
        <v>19320</v>
      </c>
      <c r="O5" s="52">
        <f>+Convey!P87</f>
        <v>18228</v>
      </c>
      <c r="P5" s="52">
        <f>+Convey!Q87</f>
        <v>17340</v>
      </c>
      <c r="Q5" s="52">
        <f>+Convey!R87</f>
        <v>16957</v>
      </c>
      <c r="R5" s="52">
        <f>+Convey!S87</f>
        <v>16182</v>
      </c>
      <c r="S5" s="52">
        <f>+Convey!T87</f>
        <v>15480</v>
      </c>
      <c r="T5" s="52">
        <f>+Convey!U87</f>
        <v>14725</v>
      </c>
      <c r="U5" s="52">
        <f>+Convey!V87</f>
        <v>13950</v>
      </c>
      <c r="V5" s="52">
        <f>+Convey!W87</f>
        <v>13330</v>
      </c>
      <c r="W5" s="52">
        <f>+Convey!X87</f>
        <v>12710</v>
      </c>
      <c r="X5" s="52">
        <f>+Convey!Y87</f>
        <v>12040</v>
      </c>
      <c r="Y5" s="52">
        <f>+Convey!Z87</f>
        <v>11780</v>
      </c>
      <c r="Z5" s="52">
        <f>+Convey!AA87</f>
        <v>11400</v>
      </c>
      <c r="AA5" s="52">
        <f>+Convey!AB87</f>
        <v>10850</v>
      </c>
      <c r="AB5" s="52">
        <f>+Convey!AC87</f>
        <v>10350</v>
      </c>
      <c r="AC5" s="52">
        <f>+Convey!AD87</f>
        <v>10044</v>
      </c>
      <c r="AD5" s="52">
        <f>+Convey!AE87</f>
        <v>9703</v>
      </c>
      <c r="AE5" s="52">
        <f>+Convey!AF87</f>
        <v>9240</v>
      </c>
      <c r="AF5" s="52">
        <f>+Convey!AG87</f>
        <v>8928</v>
      </c>
      <c r="AG5" s="52">
        <f>+Convey!AH87</f>
        <v>8640</v>
      </c>
      <c r="AH5" s="52">
        <f>+Convey!AI87</f>
        <v>8153</v>
      </c>
      <c r="AI5" s="52">
        <f>+Convey!AJ87</f>
        <v>7905</v>
      </c>
      <c r="AJ5" s="52">
        <f>+Convey!AK87</f>
        <v>7540</v>
      </c>
      <c r="AK5" s="52">
        <f>+Convey!AL87</f>
        <v>7409</v>
      </c>
      <c r="AL5" s="52">
        <f>+Convey!AM87</f>
        <v>7200</v>
      </c>
      <c r="AM5" s="52">
        <f>+Convey!AN87</f>
        <v>7099</v>
      </c>
      <c r="AN5" s="52">
        <f>+Convey!AO87</f>
        <v>6870</v>
      </c>
      <c r="AO5" s="52">
        <f>+Convey!AP87</f>
        <v>6479</v>
      </c>
      <c r="AP5" s="52">
        <f>+Convey!AQ87</f>
        <v>6014</v>
      </c>
      <c r="AQ5" s="52">
        <f>+Convey!AR87</f>
        <v>5820</v>
      </c>
      <c r="AR5" s="52">
        <f>+Convey!AS87</f>
        <v>5673</v>
      </c>
      <c r="AS5" s="52">
        <f>+Convey!AT87</f>
        <v>5640</v>
      </c>
      <c r="AT5" s="52">
        <f>+Convey!AU87</f>
        <v>5363</v>
      </c>
      <c r="AU5" s="52">
        <f>+Convey!AV87</f>
        <v>5053</v>
      </c>
      <c r="AV5" s="52">
        <f>+Convey!AW87</f>
        <v>4984</v>
      </c>
      <c r="AW5" s="52">
        <f>+Convey!AX87</f>
        <v>4743</v>
      </c>
      <c r="AX5" s="52">
        <f>+Convey!AY87</f>
        <v>4590</v>
      </c>
      <c r="AY5" s="52">
        <f>+Convey!AZ87</f>
        <v>4526</v>
      </c>
      <c r="AZ5" s="52">
        <f>+Convey!BA87</f>
        <v>4380</v>
      </c>
      <c r="BA5" s="52">
        <f>+Convey!BB87</f>
        <v>4216</v>
      </c>
      <c r="BB5" s="52">
        <f>+Convey!BC87</f>
        <v>4185</v>
      </c>
      <c r="BC5" s="52">
        <f>+Convey!BD87</f>
        <v>3900</v>
      </c>
      <c r="BD5" s="52">
        <f>+Convey!BE87</f>
        <v>3875</v>
      </c>
      <c r="BE5" s="52">
        <f>+Convey!BF87</f>
        <v>3870</v>
      </c>
      <c r="BF5" s="52">
        <f>+Convey!BG87</f>
        <v>3534</v>
      </c>
      <c r="BG5" s="52">
        <f>+Convey!BH87</f>
        <v>3503</v>
      </c>
      <c r="BH5" s="54"/>
    </row>
    <row r="6" spans="1:60" x14ac:dyDescent="0.25">
      <c r="A6" t="s">
        <v>50</v>
      </c>
      <c r="B6" s="51" t="s">
        <v>55</v>
      </c>
      <c r="C6" s="52">
        <f>+Convey!D90</f>
        <v>1316570</v>
      </c>
      <c r="D6" s="52">
        <f>+Convey!E90</f>
        <v>1267500</v>
      </c>
      <c r="E6" s="52">
        <f>+Convey!F90</f>
        <v>1260615</v>
      </c>
      <c r="F6" s="52">
        <f>+Convey!G90</f>
        <v>1361365</v>
      </c>
      <c r="G6" s="52">
        <f>+Convey!H90</f>
        <v>1312500</v>
      </c>
      <c r="H6" s="52">
        <f>+Convey!I90</f>
        <v>1334860</v>
      </c>
      <c r="I6" s="52">
        <f>+Convey!J90</f>
        <v>1242300</v>
      </c>
      <c r="J6" s="52">
        <f>+Convey!K90</f>
        <v>1166840</v>
      </c>
      <c r="K6" s="52">
        <f>+Convey!L90</f>
        <v>1081900</v>
      </c>
      <c r="L6" s="52">
        <f>+Convey!M90</f>
        <v>1004640</v>
      </c>
      <c r="M6" s="52">
        <f>+Convey!N90</f>
        <v>962085</v>
      </c>
      <c r="N6" s="52">
        <f>+Convey!O90</f>
        <v>916800</v>
      </c>
      <c r="O6" s="52">
        <f>+Convey!P90</f>
        <v>885670</v>
      </c>
      <c r="P6" s="52">
        <f>+Convey!Q90</f>
        <v>859950</v>
      </c>
      <c r="Q6" s="52">
        <f>+Convey!R90</f>
        <v>896830</v>
      </c>
      <c r="R6" s="52">
        <f>+Convey!S90</f>
        <v>834520</v>
      </c>
      <c r="S6" s="52">
        <f>+Convey!T90</f>
        <v>819600</v>
      </c>
      <c r="T6" s="52">
        <f>+Convey!U90</f>
        <v>817315</v>
      </c>
      <c r="U6" s="52">
        <f>+Convey!V90</f>
        <v>794100</v>
      </c>
      <c r="V6" s="52">
        <f>+Convey!W90</f>
        <v>777015</v>
      </c>
      <c r="W6" s="52">
        <f>+Convey!X90</f>
        <v>775310</v>
      </c>
      <c r="X6" s="52">
        <f>+Convey!Y90</f>
        <v>592900</v>
      </c>
      <c r="Y6" s="52">
        <f>+Convey!Z90</f>
        <v>577375</v>
      </c>
      <c r="Z6" s="52">
        <f>+Convey!AA90</f>
        <v>562350</v>
      </c>
      <c r="AA6" s="52">
        <f>+Convey!AB90</f>
        <v>547305</v>
      </c>
      <c r="AB6" s="52">
        <f>+Convey!AC90</f>
        <v>532950</v>
      </c>
      <c r="AC6" s="52">
        <f>+Convey!AD90</f>
        <v>526845</v>
      </c>
      <c r="AD6" s="52">
        <f>+Convey!AE90</f>
        <v>516305</v>
      </c>
      <c r="AE6" s="52">
        <f>+Convey!AF90</f>
        <v>506550</v>
      </c>
      <c r="AF6" s="52">
        <f>+Convey!AG90</f>
        <v>496155</v>
      </c>
      <c r="AG6" s="52">
        <f>+Convey!AH90</f>
        <v>487200</v>
      </c>
      <c r="AH6" s="52">
        <f>+Convey!AI90</f>
        <v>477400</v>
      </c>
      <c r="AI6" s="52">
        <f>+Convey!AJ90</f>
        <v>472905</v>
      </c>
      <c r="AJ6" s="52">
        <f>+Convey!AK90</f>
        <v>464000</v>
      </c>
      <c r="AK6" s="52">
        <f>+Convey!AL90</f>
        <v>455700</v>
      </c>
      <c r="AL6" s="52">
        <f>+Convey!AM90</f>
        <v>447000</v>
      </c>
      <c r="AM6" s="52">
        <f>+Convey!AN90</f>
        <v>438650</v>
      </c>
      <c r="AN6" s="52">
        <f>+Convey!AO90</f>
        <v>430350</v>
      </c>
      <c r="AO6" s="52">
        <f>+Convey!AP90</f>
        <v>422685</v>
      </c>
      <c r="AP6" s="52">
        <f>+Convey!AQ90</f>
        <v>414935</v>
      </c>
      <c r="AQ6" s="52">
        <f>+Convey!AR90</f>
        <v>407400</v>
      </c>
      <c r="AR6" s="52">
        <f>+Convey!AS90</f>
        <v>399125</v>
      </c>
      <c r="AS6" s="52">
        <f>+Convey!AT90</f>
        <v>392100</v>
      </c>
      <c r="AT6" s="52">
        <f>+Convey!AU90</f>
        <v>384710</v>
      </c>
      <c r="AU6" s="52">
        <f>+Convey!AV90</f>
        <v>378975</v>
      </c>
      <c r="AV6" s="52">
        <f>+Convey!AW90</f>
        <v>372120</v>
      </c>
      <c r="AW6" s="52">
        <f>+Convey!AX90</f>
        <v>365180</v>
      </c>
      <c r="AX6" s="52">
        <f>+Convey!AY90</f>
        <v>358800</v>
      </c>
      <c r="AY6" s="52">
        <f>+Convey!AZ90</f>
        <v>352160</v>
      </c>
      <c r="AZ6" s="52">
        <f>+Convey!BA90</f>
        <v>345450</v>
      </c>
      <c r="BA6" s="52">
        <f>+Convey!BB90</f>
        <v>303955</v>
      </c>
      <c r="BB6" s="52">
        <f>+Convey!BC90</f>
        <v>298220</v>
      </c>
      <c r="BC6" s="52">
        <f>+Convey!BD90</f>
        <v>292650</v>
      </c>
      <c r="BD6" s="52">
        <f>+Convey!BE90</f>
        <v>287370</v>
      </c>
      <c r="BE6" s="52">
        <f>+Convey!BF90</f>
        <v>281550</v>
      </c>
      <c r="BF6" s="52">
        <f>+Convey!BG90</f>
        <v>276055</v>
      </c>
      <c r="BG6" s="52">
        <f>+Convey!BH90</f>
        <v>270940</v>
      </c>
      <c r="BH6" s="54"/>
    </row>
    <row r="7" spans="1:60" x14ac:dyDescent="0.25">
      <c r="A7" t="s">
        <v>49</v>
      </c>
      <c r="B7" s="51" t="s">
        <v>91</v>
      </c>
      <c r="C7" s="59">
        <f t="shared" ref="C7:AH7" si="2">+C3/C5</f>
        <v>0.30550284629981023</v>
      </c>
      <c r="D7" s="59">
        <f t="shared" si="2"/>
        <v>1</v>
      </c>
      <c r="E7" s="59">
        <f t="shared" si="2"/>
        <v>1</v>
      </c>
      <c r="F7" s="59">
        <f t="shared" si="2"/>
        <v>1</v>
      </c>
      <c r="G7" s="59">
        <f t="shared" si="2"/>
        <v>1</v>
      </c>
      <c r="H7" s="59">
        <f t="shared" si="2"/>
        <v>1</v>
      </c>
      <c r="I7" s="59">
        <f t="shared" si="2"/>
        <v>1</v>
      </c>
      <c r="J7" s="59">
        <f t="shared" si="2"/>
        <v>1</v>
      </c>
      <c r="K7" s="59">
        <f t="shared" si="2"/>
        <v>1</v>
      </c>
      <c r="L7" s="59">
        <f t="shared" si="2"/>
        <v>1</v>
      </c>
      <c r="M7" s="59">
        <f t="shared" si="2"/>
        <v>1</v>
      </c>
      <c r="N7" s="59">
        <f t="shared" si="2"/>
        <v>1</v>
      </c>
      <c r="O7" s="59">
        <f t="shared" si="2"/>
        <v>1</v>
      </c>
      <c r="P7" s="59">
        <f t="shared" si="2"/>
        <v>1</v>
      </c>
      <c r="Q7" s="59">
        <f t="shared" si="2"/>
        <v>1</v>
      </c>
      <c r="R7" s="59">
        <f t="shared" si="2"/>
        <v>1</v>
      </c>
      <c r="S7" s="59">
        <f t="shared" si="2"/>
        <v>1</v>
      </c>
      <c r="T7" s="59">
        <f t="shared" si="2"/>
        <v>1</v>
      </c>
      <c r="U7" s="59">
        <f t="shared" si="2"/>
        <v>1</v>
      </c>
      <c r="V7" s="59">
        <f t="shared" si="2"/>
        <v>1</v>
      </c>
      <c r="W7" s="59">
        <f t="shared" si="2"/>
        <v>1</v>
      </c>
      <c r="X7" s="59">
        <f t="shared" si="2"/>
        <v>1</v>
      </c>
      <c r="Y7" s="59">
        <f t="shared" si="2"/>
        <v>1</v>
      </c>
      <c r="Z7" s="59">
        <f t="shared" si="2"/>
        <v>1</v>
      </c>
      <c r="AA7" s="59">
        <f t="shared" si="2"/>
        <v>1</v>
      </c>
      <c r="AB7" s="59">
        <f t="shared" si="2"/>
        <v>1</v>
      </c>
      <c r="AC7" s="59">
        <f t="shared" si="2"/>
        <v>1</v>
      </c>
      <c r="AD7" s="59">
        <f t="shared" si="2"/>
        <v>1</v>
      </c>
      <c r="AE7" s="59">
        <f t="shared" si="2"/>
        <v>1</v>
      </c>
      <c r="AF7" s="59">
        <f t="shared" si="2"/>
        <v>1</v>
      </c>
      <c r="AG7" s="59">
        <f t="shared" si="2"/>
        <v>1</v>
      </c>
      <c r="AH7" s="59">
        <f t="shared" si="2"/>
        <v>1</v>
      </c>
      <c r="AI7" s="59">
        <f t="shared" ref="AI7:BG7" si="3">+AI3/AI5</f>
        <v>1</v>
      </c>
      <c r="AJ7" s="59">
        <f t="shared" si="3"/>
        <v>1</v>
      </c>
      <c r="AK7" s="59">
        <f t="shared" si="3"/>
        <v>1</v>
      </c>
      <c r="AL7" s="59">
        <f t="shared" si="3"/>
        <v>1</v>
      </c>
      <c r="AM7" s="59">
        <f t="shared" si="3"/>
        <v>1</v>
      </c>
      <c r="AN7" s="59">
        <f t="shared" si="3"/>
        <v>1</v>
      </c>
      <c r="AO7" s="59">
        <f t="shared" si="3"/>
        <v>1</v>
      </c>
      <c r="AP7" s="59">
        <f t="shared" si="3"/>
        <v>1</v>
      </c>
      <c r="AQ7" s="59">
        <f t="shared" si="3"/>
        <v>1</v>
      </c>
      <c r="AR7" s="59">
        <f t="shared" si="3"/>
        <v>1</v>
      </c>
      <c r="AS7" s="59">
        <f t="shared" si="3"/>
        <v>1</v>
      </c>
      <c r="AT7" s="59">
        <f t="shared" si="3"/>
        <v>1</v>
      </c>
      <c r="AU7" s="59">
        <f t="shared" si="3"/>
        <v>1</v>
      </c>
      <c r="AV7" s="59">
        <f t="shared" si="3"/>
        <v>1</v>
      </c>
      <c r="AW7" s="59">
        <f t="shared" si="3"/>
        <v>1</v>
      </c>
      <c r="AX7" s="59">
        <f t="shared" si="3"/>
        <v>1</v>
      </c>
      <c r="AY7" s="59">
        <f t="shared" si="3"/>
        <v>1</v>
      </c>
      <c r="AZ7" s="59">
        <f t="shared" si="3"/>
        <v>1</v>
      </c>
      <c r="BA7" s="59">
        <f t="shared" si="3"/>
        <v>1</v>
      </c>
      <c r="BB7" s="59">
        <f t="shared" si="3"/>
        <v>1</v>
      </c>
      <c r="BC7" s="59">
        <f t="shared" si="3"/>
        <v>1</v>
      </c>
      <c r="BD7" s="59">
        <f t="shared" si="3"/>
        <v>1</v>
      </c>
      <c r="BE7" s="59">
        <f t="shared" si="3"/>
        <v>1</v>
      </c>
      <c r="BF7" s="59">
        <f t="shared" si="3"/>
        <v>1</v>
      </c>
      <c r="BG7" s="59">
        <f t="shared" si="3"/>
        <v>1</v>
      </c>
      <c r="BH7" s="54"/>
    </row>
    <row r="8" spans="1:60" x14ac:dyDescent="0.25">
      <c r="A8" t="s">
        <v>50</v>
      </c>
      <c r="B8" s="51" t="s">
        <v>91</v>
      </c>
      <c r="C8" s="59">
        <f t="shared" ref="C8:AH8" si="4">+C4/C6</f>
        <v>0.99537282484030476</v>
      </c>
      <c r="D8" s="59">
        <f t="shared" si="4"/>
        <v>0.99527889546351089</v>
      </c>
      <c r="E8" s="59">
        <f t="shared" si="4"/>
        <v>0.9953308504182482</v>
      </c>
      <c r="F8" s="59">
        <f t="shared" si="4"/>
        <v>0.99575866868914653</v>
      </c>
      <c r="G8" s="59">
        <f t="shared" si="4"/>
        <v>0.99566628571428573</v>
      </c>
      <c r="H8" s="59">
        <f t="shared" si="4"/>
        <v>0.99581079663784966</v>
      </c>
      <c r="I8" s="59">
        <f t="shared" si="4"/>
        <v>0.99558077758995411</v>
      </c>
      <c r="J8" s="59">
        <f t="shared" si="4"/>
        <v>0.99536783106509885</v>
      </c>
      <c r="K8" s="59">
        <f t="shared" si="4"/>
        <v>0.99508180053609396</v>
      </c>
      <c r="L8" s="59">
        <f t="shared" si="4"/>
        <v>0.99496635610766049</v>
      </c>
      <c r="M8" s="59">
        <f t="shared" si="4"/>
        <v>0.99481646632054344</v>
      </c>
      <c r="N8" s="59">
        <f t="shared" si="4"/>
        <v>0.99463787085514832</v>
      </c>
      <c r="O8" s="59">
        <f t="shared" si="4"/>
        <v>0.99452617792179931</v>
      </c>
      <c r="P8" s="59">
        <f t="shared" si="4"/>
        <v>0.99444502587359729</v>
      </c>
      <c r="Q8" s="59">
        <f t="shared" si="4"/>
        <v>0.99475039862627257</v>
      </c>
      <c r="R8" s="59">
        <f t="shared" si="4"/>
        <v>0.99443752097013849</v>
      </c>
      <c r="S8" s="59">
        <f t="shared" si="4"/>
        <v>0.99441434846266474</v>
      </c>
      <c r="T8" s="59">
        <f t="shared" si="4"/>
        <v>0.99448070817249168</v>
      </c>
      <c r="U8" s="59">
        <f t="shared" si="4"/>
        <v>0.9943949124795366</v>
      </c>
      <c r="V8" s="59">
        <f t="shared" si="4"/>
        <v>0.99435918225516884</v>
      </c>
      <c r="W8" s="59">
        <f t="shared" si="4"/>
        <v>0.99442803523751788</v>
      </c>
      <c r="X8" s="59">
        <f t="shared" si="4"/>
        <v>0.99280991735537194</v>
      </c>
      <c r="Y8" s="59">
        <f t="shared" si="4"/>
        <v>0.99272569820307421</v>
      </c>
      <c r="Z8" s="59">
        <f t="shared" si="4"/>
        <v>0.99263981506179422</v>
      </c>
      <c r="AA8" s="59">
        <f t="shared" si="4"/>
        <v>0.99253798156421014</v>
      </c>
      <c r="AB8" s="59">
        <f t="shared" si="4"/>
        <v>0.9924514494793133</v>
      </c>
      <c r="AC8" s="59">
        <f t="shared" si="4"/>
        <v>0.9924683730508973</v>
      </c>
      <c r="AD8" s="59">
        <f t="shared" si="4"/>
        <v>0.99242114641539403</v>
      </c>
      <c r="AE8" s="59">
        <f t="shared" si="4"/>
        <v>0.99238377257921229</v>
      </c>
      <c r="AF8" s="59">
        <f t="shared" si="4"/>
        <v>0.9923390875835173</v>
      </c>
      <c r="AG8" s="59">
        <f t="shared" si="4"/>
        <v>0.99230295566502458</v>
      </c>
      <c r="AH8" s="59">
        <f t="shared" si="4"/>
        <v>0.99226434855467116</v>
      </c>
      <c r="AI8" s="59">
        <f t="shared" ref="AI8:BG8" si="5">+AI4/AI6</f>
        <v>0.99229655004704964</v>
      </c>
      <c r="AJ8" s="59">
        <f t="shared" si="5"/>
        <v>0.9922586206896552</v>
      </c>
      <c r="AK8" s="59">
        <f t="shared" si="5"/>
        <v>0.99222953697608074</v>
      </c>
      <c r="AL8" s="59">
        <f t="shared" si="5"/>
        <v>0.99219015659955256</v>
      </c>
      <c r="AM8" s="59">
        <f t="shared" si="5"/>
        <v>0.99214635814430641</v>
      </c>
      <c r="AN8" s="59">
        <f t="shared" si="5"/>
        <v>0.99211571976298363</v>
      </c>
      <c r="AO8" s="59">
        <f t="shared" si="5"/>
        <v>0.99208867123271471</v>
      </c>
      <c r="AP8" s="59">
        <f t="shared" si="5"/>
        <v>0.99205417716027811</v>
      </c>
      <c r="AQ8" s="59">
        <f t="shared" si="5"/>
        <v>0.9920201276386843</v>
      </c>
      <c r="AR8" s="59">
        <f t="shared" si="5"/>
        <v>0.99196241778891325</v>
      </c>
      <c r="AS8" s="59">
        <f t="shared" si="5"/>
        <v>0.99193828105075232</v>
      </c>
      <c r="AT8" s="59">
        <f t="shared" si="5"/>
        <v>0.99190299186400144</v>
      </c>
      <c r="AU8" s="59">
        <f t="shared" si="5"/>
        <v>0.99189392440134572</v>
      </c>
      <c r="AV8" s="59">
        <f t="shared" si="5"/>
        <v>0.9918547780285929</v>
      </c>
      <c r="AW8" s="59">
        <f t="shared" si="5"/>
        <v>0.9918204720959527</v>
      </c>
      <c r="AX8" s="59">
        <f t="shared" si="5"/>
        <v>0.9917948717948718</v>
      </c>
      <c r="AY8" s="59">
        <f t="shared" si="5"/>
        <v>0.99175942753293955</v>
      </c>
      <c r="AZ8" s="59">
        <f t="shared" si="5"/>
        <v>0.99171804892169635</v>
      </c>
      <c r="BA8" s="59">
        <f t="shared" si="5"/>
        <v>0.99362734615321346</v>
      </c>
      <c r="BB8" s="59">
        <f t="shared" si="5"/>
        <v>0.99359533230500974</v>
      </c>
      <c r="BC8" s="59">
        <f t="shared" si="5"/>
        <v>0.99356910985819236</v>
      </c>
      <c r="BD8" s="59">
        <f t="shared" si="5"/>
        <v>0.99355534676549395</v>
      </c>
      <c r="BE8" s="59">
        <f t="shared" si="5"/>
        <v>0.99351447345054167</v>
      </c>
      <c r="BF8" s="59">
        <f t="shared" si="5"/>
        <v>0.99348680516563725</v>
      </c>
      <c r="BG8" s="59">
        <f t="shared" si="5"/>
        <v>0.99346349745331075</v>
      </c>
      <c r="BH8" s="54"/>
    </row>
    <row r="9" spans="1:60" x14ac:dyDescent="0.25"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54"/>
    </row>
    <row r="10" spans="1:60" x14ac:dyDescent="0.25"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54"/>
    </row>
    <row r="11" spans="1:60" x14ac:dyDescent="0.25">
      <c r="A11" s="129" t="s">
        <v>133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54"/>
    </row>
    <row r="12" spans="1:60" x14ac:dyDescent="0.25">
      <c r="A12" t="s">
        <v>126</v>
      </c>
      <c r="B12" t="s">
        <v>128</v>
      </c>
      <c r="C12" s="116">
        <f>ROUND(SUM('Index PT'!C$2:C$29),0)</f>
        <v>1247459</v>
      </c>
      <c r="D12" s="116">
        <f>ROUND(SUM('Index PT'!D$2:D$29),0)</f>
        <v>1199213</v>
      </c>
      <c r="E12" s="116">
        <f>ROUND(SUM('Index PT'!E$2:E$29),0)</f>
        <v>1193221</v>
      </c>
      <c r="F12" s="116">
        <f>ROUND(SUM('Index PT'!F$2:F$29),0)</f>
        <v>1294839</v>
      </c>
      <c r="G12" s="116">
        <f>ROUND(SUM('Index PT'!G$2:G$29),0)</f>
        <v>1246703</v>
      </c>
      <c r="H12" s="116">
        <f>ROUND(SUM('Index PT'!H$2:H$29),0)</f>
        <v>1269876</v>
      </c>
      <c r="I12" s="116">
        <f>ROUND(SUM('Index PT'!I$2:I$29),0)</f>
        <v>1178164</v>
      </c>
      <c r="J12" s="116">
        <f>ROUND(SUM('Index PT'!J$2:J$29),0)</f>
        <v>1103554</v>
      </c>
      <c r="K12" s="116">
        <f>ROUND(SUM('Index PT'!K$2:K$29),0)</f>
        <v>1019303</v>
      </c>
      <c r="L12" s="116">
        <f>ROUND(SUM('Index PT'!L$2:L$29),0)</f>
        <v>943072</v>
      </c>
      <c r="M12" s="116">
        <f>ROUND(SUM('Index PT'!M$2:M$29),0)</f>
        <v>901182</v>
      </c>
      <c r="N12" s="116">
        <f>ROUND(SUM('Index PT'!N$2:N$29),0)</f>
        <v>856748</v>
      </c>
      <c r="O12" s="116">
        <f>ROUND(SUM('Index PT'!O$2:O$29),0)</f>
        <v>826266</v>
      </c>
      <c r="P12" s="116">
        <f>ROUND(SUM('Index PT'!P$2:P$29),0)</f>
        <v>801353</v>
      </c>
      <c r="Q12" s="116">
        <f>ROUND(SUM('Index PT'!Q$2:Q$29),0)</f>
        <v>838926</v>
      </c>
      <c r="R12" s="116">
        <f>ROUND(SUM('Index PT'!R$2:R$29),0)</f>
        <v>777286</v>
      </c>
      <c r="S12" s="116">
        <f>ROUND(SUM('Index PT'!S$2:S$29),0)</f>
        <v>763103</v>
      </c>
      <c r="T12" s="116">
        <f>ROUND(SUM('Index PT'!T$2:T$29),0)</f>
        <v>761573</v>
      </c>
      <c r="U12" s="116">
        <f>ROUND(SUM('Index PT'!U$2:U$29),0)</f>
        <v>738900</v>
      </c>
      <c r="V12" s="116">
        <f>ROUND(SUM('Index PT'!V$2:V$29),0)</f>
        <v>722610</v>
      </c>
      <c r="W12" s="116">
        <f>ROUND(SUM('Index PT'!W$2:W$29),0)</f>
        <v>721572</v>
      </c>
      <c r="X12" s="116">
        <f>ROUND(SUM('Index PT'!X$2:X$29),0)</f>
        <v>539770</v>
      </c>
      <c r="Y12" s="116">
        <f>ROUND(SUM('Index PT'!Y$2:Y$29),0)</f>
        <v>524966</v>
      </c>
      <c r="Z12" s="116">
        <f>ROUND(SUM('Index PT'!Z$2:Z$29),0)</f>
        <v>510533</v>
      </c>
      <c r="AA12" s="116">
        <f>ROUND(SUM('Index PT'!AA$2:AA$29),0)</f>
        <v>496070</v>
      </c>
      <c r="AB12" s="116">
        <f>ROUND(SUM('Index PT'!AB$2:AB$29),0)</f>
        <v>482419</v>
      </c>
      <c r="AC12" s="116">
        <f>ROUND(SUM('Index PT'!AC$2:AC$29),0)</f>
        <v>476935</v>
      </c>
      <c r="AD12" s="116">
        <f>ROUND(SUM('Index PT'!AD$2:AD$29),0)</f>
        <v>466903</v>
      </c>
      <c r="AE12" s="116">
        <f>ROUND(SUM('Index PT'!AE$2:AE$29),0)</f>
        <v>457793</v>
      </c>
      <c r="AF12" s="116">
        <f>ROUND(SUM('Index PT'!AF$2:AF$29),0)</f>
        <v>448074</v>
      </c>
      <c r="AG12" s="116">
        <f>ROUND(SUM('Index PT'!AG$2:AG$29),0)</f>
        <v>439575</v>
      </c>
      <c r="AH12" s="116">
        <f>ROUND(SUM('Index PT'!AH$2:AH$29),0)</f>
        <v>430485</v>
      </c>
      <c r="AI12" s="116">
        <f>ROUND(SUM('Index PT'!AI$2:AI$29),0)</f>
        <v>426494</v>
      </c>
      <c r="AJ12" s="116">
        <f>ROUND(SUM('Index PT'!AJ$2:AJ$29),0)</f>
        <v>418137</v>
      </c>
      <c r="AK12" s="116">
        <f>ROUND(SUM('Index PT'!AK$2:AK$29),0)</f>
        <v>410448</v>
      </c>
      <c r="AL12" s="116">
        <f>ROUND(SUM('Index PT'!AL$2:AL$29),0)</f>
        <v>402266</v>
      </c>
      <c r="AM12" s="116">
        <f>ROUND(SUM('Index PT'!AM$2:AM$29),0)</f>
        <v>394401</v>
      </c>
      <c r="AN12" s="116">
        <f>ROUND(SUM('Index PT'!AN$2:AN$29),0)</f>
        <v>386738</v>
      </c>
      <c r="AO12" s="116">
        <f>ROUND(SUM('Index PT'!AO$2:AO$29),0)</f>
        <v>379595</v>
      </c>
      <c r="AP12" s="116">
        <f>ROUND(SUM('Index PT'!AP$2:AP$29),0)</f>
        <v>372345</v>
      </c>
      <c r="AQ12" s="116">
        <f>ROUND(SUM('Index PT'!AQ$2:AQ$29),0)</f>
        <v>365393</v>
      </c>
      <c r="AR12" s="116">
        <f>ROUND(SUM('Index PT'!AR$2:AR$29),0)</f>
        <v>357531</v>
      </c>
      <c r="AS12" s="116">
        <f>ROUND(SUM('Index PT'!AS$2:AS$29),0)</f>
        <v>351060</v>
      </c>
      <c r="AT12" s="116">
        <f>ROUND(SUM('Index PT'!AT$2:AT$29),0)</f>
        <v>344116</v>
      </c>
      <c r="AU12" s="116">
        <f>ROUND(SUM('Index PT'!AU$2:AU$29),0)</f>
        <v>338877</v>
      </c>
      <c r="AV12" s="116">
        <f>ROUND(SUM('Index PT'!AV$2:AV$29),0)</f>
        <v>332507</v>
      </c>
      <c r="AW12" s="116">
        <f>ROUND(SUM('Index PT'!AW$2:AW$29),0)</f>
        <v>326074</v>
      </c>
      <c r="AX12" s="116">
        <f>ROUND(SUM('Index PT'!AX$2:AX$29),0)</f>
        <v>320171</v>
      </c>
      <c r="AY12" s="116">
        <f>ROUND(SUM('Index PT'!AY$2:AY$29),0)</f>
        <v>314046</v>
      </c>
      <c r="AZ12" s="116">
        <f>ROUND(SUM('Index PT'!AZ$2:AZ$29),0)</f>
        <v>307781</v>
      </c>
      <c r="BA12" s="116">
        <f>ROUND(SUM('Index PT'!BA$2:BA$29),0)</f>
        <v>302018</v>
      </c>
      <c r="BB12" s="116">
        <f>ROUND(SUM('Index PT'!BB$2:BB$29),0)</f>
        <v>296310</v>
      </c>
      <c r="BC12" s="116">
        <f>ROUND(SUM('Index PT'!BC$2:BC$29),0)</f>
        <v>290768</v>
      </c>
      <c r="BD12" s="116">
        <f>ROUND(SUM('Index PT'!BD$2:BD$29),0)</f>
        <v>285518</v>
      </c>
      <c r="BE12" s="116">
        <f>ROUND(SUM('Index PT'!BE$2:BE$29),0)</f>
        <v>279724</v>
      </c>
      <c r="BF12" s="116">
        <f>ROUND(SUM('Index PT'!BF$2:BF$29),0)</f>
        <v>274257</v>
      </c>
      <c r="BG12" s="116">
        <f>ROUND(SUM('Index PT'!BG$2:BG$29),0)</f>
        <v>269169</v>
      </c>
      <c r="BH12" s="54"/>
    </row>
    <row r="13" spans="1:60" x14ac:dyDescent="0.25">
      <c r="A13" t="s">
        <v>125</v>
      </c>
      <c r="B13" t="s">
        <v>128</v>
      </c>
      <c r="C13" s="116">
        <f>ROUND(SUM('Index PT'!C$30:C$31),0)</f>
        <v>63019</v>
      </c>
      <c r="D13" s="116">
        <f>ROUND(SUM('Index PT'!D$30:D$31),0)</f>
        <v>62303</v>
      </c>
      <c r="E13" s="116">
        <f>ROUND(SUM('Index PT'!E$30:E$31),0)</f>
        <v>61508</v>
      </c>
      <c r="F13" s="116">
        <f>ROUND(SUM('Index PT'!F$30:F$31),0)</f>
        <v>60752</v>
      </c>
      <c r="G13" s="116">
        <f>ROUND(SUM('Index PT'!G$30:G$31),0)</f>
        <v>60109</v>
      </c>
      <c r="H13" s="116">
        <f>ROUND(SUM('Index PT'!H$30:H$31),0)</f>
        <v>59392</v>
      </c>
      <c r="I13" s="116">
        <f>ROUND(SUM('Index PT'!I$30:I$31),0)</f>
        <v>58646</v>
      </c>
      <c r="J13" s="116">
        <f>ROUND(SUM('Index PT'!J$30:J$31),0)</f>
        <v>57881</v>
      </c>
      <c r="K13" s="116">
        <f>ROUND(SUM('Index PT'!K$30:K$31),0)</f>
        <v>57276</v>
      </c>
      <c r="L13" s="116">
        <f>ROUND(SUM('Index PT'!L$30:L$31),0)</f>
        <v>56511</v>
      </c>
      <c r="M13" s="116">
        <f>ROUND(SUM('Index PT'!M$30:M$31),0)</f>
        <v>55916</v>
      </c>
      <c r="N13" s="116">
        <f>ROUND(SUM('Index PT'!N$30:N$31),0)</f>
        <v>55136</v>
      </c>
      <c r="O13" s="116">
        <f>ROUND(SUM('Index PT'!O$30:O$31),0)</f>
        <v>54556</v>
      </c>
      <c r="P13" s="116">
        <f>ROUND(SUM('Index PT'!P$30:P$31),0)</f>
        <v>53820</v>
      </c>
      <c r="Q13" s="116">
        <f>ROUND(SUM('Index PT'!Q$30:Q$31),0)</f>
        <v>53196</v>
      </c>
      <c r="R13" s="116">
        <f>ROUND(SUM('Index PT'!R$30:R$31),0)</f>
        <v>52592</v>
      </c>
      <c r="S13" s="116">
        <f>ROUND(SUM('Index PT'!S$30:S$31),0)</f>
        <v>51919</v>
      </c>
      <c r="T13" s="116">
        <f>ROUND(SUM('Index PT'!T$30:T$31),0)</f>
        <v>51231</v>
      </c>
      <c r="U13" s="116">
        <f>ROUND(SUM('Index PT'!U$30:U$31),0)</f>
        <v>50749</v>
      </c>
      <c r="V13" s="116">
        <f>ROUND(SUM('Index PT'!V$30:V$31),0)</f>
        <v>50022</v>
      </c>
      <c r="W13" s="116">
        <f>ROUND(SUM('Index PT'!W$30:W$31),0)</f>
        <v>49418</v>
      </c>
      <c r="X13" s="116">
        <f>ROUND(SUM('Index PT'!X$30:X$31),0)</f>
        <v>48867</v>
      </c>
      <c r="Y13" s="116">
        <f>ROUND(SUM('Index PT'!Y$30:Y$31),0)</f>
        <v>48209</v>
      </c>
      <c r="Z13" s="116">
        <f>ROUND(SUM('Index PT'!Z$30:Z$31),0)</f>
        <v>47678</v>
      </c>
      <c r="AA13" s="116">
        <f>ROUND(SUM('Index PT'!AA$30:AA$31),0)</f>
        <v>47151</v>
      </c>
      <c r="AB13" s="116">
        <f>ROUND(SUM('Index PT'!AB$30:AB$31),0)</f>
        <v>46508</v>
      </c>
      <c r="AC13" s="116">
        <f>ROUND(SUM('Index PT'!AC$30:AC$31),0)</f>
        <v>45942</v>
      </c>
      <c r="AD13" s="116">
        <f>ROUND(SUM('Index PT'!AD$30:AD$31),0)</f>
        <v>45489</v>
      </c>
      <c r="AE13" s="116">
        <f>ROUND(SUM('Index PT'!AE$30:AE$31),0)</f>
        <v>44899</v>
      </c>
      <c r="AF13" s="116">
        <f>ROUND(SUM('Index PT'!AF$30:AF$31),0)</f>
        <v>44280</v>
      </c>
      <c r="AG13" s="116">
        <f>ROUND(SUM('Index PT'!AG$30:AG$31),0)</f>
        <v>43875</v>
      </c>
      <c r="AH13" s="116">
        <f>ROUND(SUM('Index PT'!AH$30:AH$31),0)</f>
        <v>43222</v>
      </c>
      <c r="AI13" s="116">
        <f>ROUND(SUM('Index PT'!AI$30:AI$31),0)</f>
        <v>42768</v>
      </c>
      <c r="AJ13" s="116">
        <f>ROUND(SUM('Index PT'!AJ$30:AJ$31),0)</f>
        <v>42271</v>
      </c>
      <c r="AK13" s="116">
        <f>ROUND(SUM('Index PT'!AK$30:AK$31),0)</f>
        <v>41711</v>
      </c>
      <c r="AL13" s="116">
        <f>ROUND(SUM('Index PT'!AL$30:AL$31),0)</f>
        <v>41243</v>
      </c>
      <c r="AM13" s="116">
        <f>ROUND(SUM('Index PT'!AM$30:AM$31),0)</f>
        <v>40804</v>
      </c>
      <c r="AN13" s="116">
        <f>ROUND(SUM('Index PT'!AN$30:AN$31),0)</f>
        <v>40219</v>
      </c>
      <c r="AO13" s="116">
        <f>ROUND(SUM('Index PT'!AO$30:AO$31),0)</f>
        <v>39746</v>
      </c>
      <c r="AP13" s="116">
        <f>ROUND(SUM('Index PT'!AP$30:AP$31),0)</f>
        <v>39293</v>
      </c>
      <c r="AQ13" s="116">
        <f>ROUND(SUM('Index PT'!AQ$30:AQ$31),0)</f>
        <v>38756</v>
      </c>
      <c r="AR13" s="116">
        <f>ROUND(SUM('Index PT'!AR$30:AR$31),0)</f>
        <v>38386</v>
      </c>
      <c r="AS13" s="116">
        <f>ROUND(SUM('Index PT'!AS$30:AS$31),0)</f>
        <v>37879</v>
      </c>
      <c r="AT13" s="116">
        <f>ROUND(SUM('Index PT'!AT$30:AT$31),0)</f>
        <v>37479</v>
      </c>
      <c r="AU13" s="116">
        <f>ROUND(SUM('Index PT'!AU$30:AU$31),0)</f>
        <v>37026</v>
      </c>
      <c r="AV13" s="116">
        <f>ROUND(SUM('Index PT'!AV$30:AV$31),0)</f>
        <v>36582</v>
      </c>
      <c r="AW13" s="116">
        <f>ROUND(SUM('Index PT'!AW$30:AW$31),0)</f>
        <v>36119</v>
      </c>
      <c r="AX13" s="116">
        <f>ROUND(SUM('Index PT'!AX$30:AX$31),0)</f>
        <v>35685</v>
      </c>
      <c r="AY13" s="116">
        <f>ROUND(SUM('Index PT'!AY$30:AY$31),0)</f>
        <v>35212</v>
      </c>
      <c r="AZ13" s="116">
        <f>ROUND(SUM('Index PT'!AZ$30:AZ$31),0)</f>
        <v>34808</v>
      </c>
      <c r="BA13" s="116">
        <f>ROUND(SUM('Index PT'!BA$30:BA$31),0)</f>
        <v>0</v>
      </c>
      <c r="BB13" s="116">
        <f>ROUND(SUM('Index PT'!BB$30:BB$31),0)</f>
        <v>0</v>
      </c>
      <c r="BC13" s="116">
        <f>ROUND(SUM('Index PT'!BC$30:BC$31),0)</f>
        <v>0</v>
      </c>
      <c r="BD13" s="116">
        <f>ROUND(SUM('Index PT'!BD$30:BD$31),0)</f>
        <v>0</v>
      </c>
      <c r="BE13" s="116">
        <f>ROUND(SUM('Index PT'!BE$30:BE$31),0)</f>
        <v>0</v>
      </c>
      <c r="BF13" s="116">
        <f>ROUND(SUM('Index PT'!BF$30:BF$31),0)</f>
        <v>0</v>
      </c>
      <c r="BG13" s="116">
        <f>ROUND(SUM('Index PT'!BG$30:BG$31),0)</f>
        <v>0</v>
      </c>
      <c r="BH13" s="54"/>
    </row>
    <row r="14" spans="1:60" x14ac:dyDescent="0.25">
      <c r="A14" t="s">
        <v>126</v>
      </c>
      <c r="B14" t="s">
        <v>129</v>
      </c>
      <c r="C14" s="117">
        <v>4.7750000000000004</v>
      </c>
      <c r="D14" s="117">
        <v>4.7750000000000004</v>
      </c>
      <c r="E14" s="117">
        <v>4.7750000000000004</v>
      </c>
      <c r="F14" s="117">
        <v>4.7750000000000004</v>
      </c>
      <c r="G14" s="117">
        <v>4.7750000000000004</v>
      </c>
      <c r="H14" s="117">
        <v>4.7750000000000004</v>
      </c>
      <c r="I14" s="117">
        <v>4.7750000000000004</v>
      </c>
      <c r="J14" s="117">
        <v>4.7750000000000004</v>
      </c>
      <c r="K14" s="117">
        <v>4.7750000000000004</v>
      </c>
      <c r="L14" s="117">
        <v>4.7750000000000004</v>
      </c>
      <c r="M14" s="117">
        <v>4.7750000000000004</v>
      </c>
      <c r="N14" s="117">
        <v>4.7750000000000004</v>
      </c>
      <c r="O14" s="117">
        <v>4.7750000000000004</v>
      </c>
      <c r="P14" s="117">
        <v>4.7750000000000004</v>
      </c>
      <c r="Q14" s="117">
        <v>4.7750000000000004</v>
      </c>
      <c r="R14" s="117">
        <v>4.7750000000000004</v>
      </c>
      <c r="S14" s="117">
        <v>4.7750000000000004</v>
      </c>
      <c r="T14" s="117">
        <v>4.7750000000000004</v>
      </c>
      <c r="U14" s="117">
        <v>4.7750000000000004</v>
      </c>
      <c r="V14" s="117">
        <v>4.7750000000000004</v>
      </c>
      <c r="W14" s="117">
        <v>4.7750000000000004</v>
      </c>
      <c r="X14" s="117">
        <v>4.7750000000000004</v>
      </c>
      <c r="Y14" s="117">
        <v>4.7750000000000004</v>
      </c>
      <c r="Z14" s="117">
        <v>4.7750000000000004</v>
      </c>
      <c r="AA14" s="117">
        <v>4.7750000000000004</v>
      </c>
      <c r="AB14" s="117">
        <v>4.7750000000000004</v>
      </c>
      <c r="AC14" s="117">
        <v>4.7750000000000004</v>
      </c>
      <c r="AD14" s="117">
        <v>4.7750000000000004</v>
      </c>
      <c r="AE14" s="117">
        <v>4.7750000000000004</v>
      </c>
      <c r="AF14" s="117">
        <v>4.7750000000000004</v>
      </c>
      <c r="AG14" s="117">
        <v>4.7750000000000004</v>
      </c>
      <c r="AH14" s="117">
        <v>4.7750000000000004</v>
      </c>
      <c r="AI14" s="117">
        <v>4.7750000000000004</v>
      </c>
      <c r="AJ14" s="117">
        <v>4.7750000000000004</v>
      </c>
      <c r="AK14" s="117">
        <v>4.7750000000000004</v>
      </c>
      <c r="AL14" s="117">
        <v>4.7750000000000004</v>
      </c>
      <c r="AM14" s="117">
        <v>4.7750000000000004</v>
      </c>
      <c r="AN14" s="117">
        <v>4.7750000000000004</v>
      </c>
      <c r="AO14" s="117">
        <v>4.7750000000000004</v>
      </c>
      <c r="AP14" s="117">
        <v>4.7750000000000004</v>
      </c>
      <c r="AQ14" s="117">
        <v>4.7750000000000004</v>
      </c>
      <c r="AR14" s="117">
        <v>4.7750000000000004</v>
      </c>
      <c r="AS14" s="117">
        <v>4.7750000000000004</v>
      </c>
      <c r="AT14" s="117">
        <v>4.7750000000000004</v>
      </c>
      <c r="AU14" s="117">
        <v>4.7750000000000004</v>
      </c>
      <c r="AV14" s="117">
        <v>4.7750000000000004</v>
      </c>
      <c r="AW14" s="117">
        <v>4.7750000000000004</v>
      </c>
      <c r="AX14" s="117">
        <v>4.7750000000000004</v>
      </c>
      <c r="AY14" s="117">
        <v>4.7750000000000004</v>
      </c>
      <c r="AZ14" s="117">
        <v>4.7750000000000004</v>
      </c>
      <c r="BA14" s="117">
        <v>4.7750000000000004</v>
      </c>
      <c r="BB14" s="117">
        <v>4.7750000000000004</v>
      </c>
      <c r="BC14" s="117">
        <v>4.7750000000000004</v>
      </c>
      <c r="BD14" s="117">
        <v>4.7750000000000004</v>
      </c>
      <c r="BE14" s="117">
        <v>4.7750000000000004</v>
      </c>
      <c r="BF14" s="117">
        <v>4.7750000000000004</v>
      </c>
      <c r="BG14" s="117">
        <v>4.7750000000000004</v>
      </c>
      <c r="BH14" s="54"/>
    </row>
    <row r="15" spans="1:60" x14ac:dyDescent="0.25">
      <c r="A15" t="s">
        <v>125</v>
      </c>
      <c r="B15" t="s">
        <v>129</v>
      </c>
      <c r="C15" s="117">
        <v>4.8099999999999996</v>
      </c>
      <c r="D15" s="117">
        <v>4.8099999999999996</v>
      </c>
      <c r="E15" s="117">
        <v>4.8099999999999996</v>
      </c>
      <c r="F15" s="117">
        <v>4.8099999999999996</v>
      </c>
      <c r="G15" s="117">
        <v>4.8099999999999996</v>
      </c>
      <c r="H15" s="117">
        <v>4.8099999999999996</v>
      </c>
      <c r="I15" s="117">
        <v>4.8099999999999996</v>
      </c>
      <c r="J15" s="117">
        <v>4.8099999999999996</v>
      </c>
      <c r="K15" s="117">
        <v>4.8099999999999996</v>
      </c>
      <c r="L15" s="117">
        <v>4.8099999999999996</v>
      </c>
      <c r="M15" s="117">
        <v>4.8099999999999996</v>
      </c>
      <c r="N15" s="117">
        <v>4.8099999999999996</v>
      </c>
      <c r="O15" s="117">
        <v>4.8099999999999996</v>
      </c>
      <c r="P15" s="117">
        <v>4.8099999999999996</v>
      </c>
      <c r="Q15" s="117">
        <v>4.8099999999999996</v>
      </c>
      <c r="R15" s="117">
        <v>4.8099999999999996</v>
      </c>
      <c r="S15" s="117">
        <v>4.8099999999999996</v>
      </c>
      <c r="T15" s="117">
        <v>4.8099999999999996</v>
      </c>
      <c r="U15" s="117">
        <v>4.8099999999999996</v>
      </c>
      <c r="V15" s="117">
        <v>4.8099999999999996</v>
      </c>
      <c r="W15" s="117">
        <v>4.8099999999999996</v>
      </c>
      <c r="X15" s="117">
        <v>4.8099999999999996</v>
      </c>
      <c r="Y15" s="117">
        <v>4.8099999999999996</v>
      </c>
      <c r="Z15" s="117">
        <v>4.8099999999999996</v>
      </c>
      <c r="AA15" s="117">
        <v>4.8099999999999996</v>
      </c>
      <c r="AB15" s="117">
        <v>4.8099999999999996</v>
      </c>
      <c r="AC15" s="117">
        <v>4.8099999999999996</v>
      </c>
      <c r="AD15" s="117">
        <v>4.8099999999999996</v>
      </c>
      <c r="AE15" s="117">
        <v>4.8099999999999996</v>
      </c>
      <c r="AF15" s="117">
        <v>4.8099999999999996</v>
      </c>
      <c r="AG15" s="117">
        <v>4.8099999999999996</v>
      </c>
      <c r="AH15" s="117">
        <v>4.8099999999999996</v>
      </c>
      <c r="AI15" s="117">
        <v>4.8099999999999996</v>
      </c>
      <c r="AJ15" s="117">
        <v>4.8099999999999996</v>
      </c>
      <c r="AK15" s="117">
        <v>4.8099999999999996</v>
      </c>
      <c r="AL15" s="117">
        <v>4.8099999999999996</v>
      </c>
      <c r="AM15" s="117">
        <v>4.8099999999999996</v>
      </c>
      <c r="AN15" s="117">
        <v>4.8099999999999996</v>
      </c>
      <c r="AO15" s="117">
        <v>4.8099999999999996</v>
      </c>
      <c r="AP15" s="117">
        <v>4.8099999999999996</v>
      </c>
      <c r="AQ15" s="117">
        <v>4.8099999999999996</v>
      </c>
      <c r="AR15" s="117">
        <v>4.8099999999999996</v>
      </c>
      <c r="AS15" s="117">
        <v>4.8099999999999996</v>
      </c>
      <c r="AT15" s="117">
        <v>4.8099999999999996</v>
      </c>
      <c r="AU15" s="117">
        <v>4.8099999999999996</v>
      </c>
      <c r="AV15" s="117">
        <v>4.8099999999999996</v>
      </c>
      <c r="AW15" s="117">
        <v>4.8099999999999996</v>
      </c>
      <c r="AX15" s="117">
        <v>4.8099999999999996</v>
      </c>
      <c r="AY15" s="117">
        <v>4.8099999999999996</v>
      </c>
      <c r="AZ15" s="117">
        <v>4.8099999999999996</v>
      </c>
      <c r="BA15" s="118"/>
      <c r="BB15" s="118"/>
      <c r="BC15" s="118"/>
      <c r="BD15" s="118"/>
      <c r="BE15" s="118"/>
      <c r="BF15" s="115"/>
      <c r="BG15" s="115"/>
      <c r="BH15" s="54"/>
    </row>
    <row r="16" spans="1:60" x14ac:dyDescent="0.25"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54"/>
    </row>
    <row r="17" spans="1:60" x14ac:dyDescent="0.25">
      <c r="A17" s="129" t="s">
        <v>127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54"/>
    </row>
    <row r="18" spans="1:60" x14ac:dyDescent="0.25">
      <c r="A18" t="s">
        <v>126</v>
      </c>
      <c r="C18" s="119">
        <f>SUMPRODUCT('Gas BASIS'!C$2:C$29,'Index PT'!C$2:C$29)/C12</f>
        <v>-6.7820755030826671E-2</v>
      </c>
      <c r="D18" s="119">
        <f>SUMPRODUCT('Gas BASIS'!D$2:D$29,'Index PT'!D$2:D$29)/D12</f>
        <v>-6.5343541972943925E-2</v>
      </c>
      <c r="E18" s="119">
        <f>SUMPRODUCT('Gas BASIS'!E$2:E$29,'Index PT'!E$2:E$29)/E12</f>
        <v>-6.5677690888779214E-2</v>
      </c>
      <c r="F18" s="119">
        <f>SUMPRODUCT('Gas BASIS'!F$2:F$29,'Index PT'!F$2:F$29)/F12</f>
        <v>-6.836325983384807E-2</v>
      </c>
      <c r="G18" s="119">
        <f>SUMPRODUCT('Gas BASIS'!G$2:G$29,'Index PT'!G$2:G$29)/G12</f>
        <v>-6.8207905170678179E-2</v>
      </c>
      <c r="H18" s="119">
        <f>SUMPRODUCT('Gas BASIS'!H$2:H$29,'Index PT'!H$2:H$29)/H12</f>
        <v>-6.9710428419782713E-2</v>
      </c>
      <c r="I18" s="119">
        <f>SUMPRODUCT('Gas BASIS'!I$2:I$29,'Index PT'!I$2:I$29)/I12</f>
        <v>-6.9423622263114479E-2</v>
      </c>
      <c r="J18" s="119">
        <f>SUMPRODUCT('Gas BASIS'!J$2:J$29,'Index PT'!J$2:J$29)/J12</f>
        <v>-6.9018958292933558E-2</v>
      </c>
      <c r="K18" s="119">
        <f>SUMPRODUCT('Gas BASIS'!K$2:K$29,'Index PT'!K$2:K$29)/K12</f>
        <v>-7.1312500224826825E-2</v>
      </c>
      <c r="L18" s="119">
        <f>SUMPRODUCT('Gas BASIS'!L$2:L$29,'Index PT'!L$2:L$29)/L12</f>
        <v>-7.0859426250947252E-2</v>
      </c>
      <c r="M18" s="119">
        <f>SUMPRODUCT('Gas BASIS'!M$2:M$29,'Index PT'!M$2:M$29)/M12</f>
        <v>-6.9812516367393038E-2</v>
      </c>
      <c r="N18" s="119">
        <f>SUMPRODUCT('Gas BASIS'!N$2:N$29,'Index PT'!N$2:N$29)/N12</f>
        <v>-6.9788155326887258E-2</v>
      </c>
      <c r="O18" s="119">
        <f>SUMPRODUCT('Gas BASIS'!O$2:O$29,'Index PT'!O$2:O$29)/O12</f>
        <v>-6.9523618402951765E-2</v>
      </c>
      <c r="P18" s="119">
        <f>SUMPRODUCT('Gas BASIS'!P$2:P$29,'Index PT'!P$2:P$29)/P12</f>
        <v>-6.7438616315156991E-2</v>
      </c>
      <c r="Q18" s="119">
        <f>SUMPRODUCT('Gas BASIS'!Q$2:Q$29,'Index PT'!Q$2:Q$29)/Q12</f>
        <v>-6.8233660507601379E-2</v>
      </c>
      <c r="R18" s="119">
        <f>SUMPRODUCT('Gas BASIS'!R$2:R$29,'Index PT'!R$2:R$29)/R12</f>
        <v>-6.7303227190506451E-2</v>
      </c>
      <c r="S18" s="119">
        <f>SUMPRODUCT('Gas BASIS'!S$2:S$29,'Index PT'!S$2:S$29)/S12</f>
        <v>-6.8734020833360623E-2</v>
      </c>
      <c r="T18" s="119">
        <f>SUMPRODUCT('Gas BASIS'!T$2:T$29,'Index PT'!T$2:T$29)/T12</f>
        <v>-7.0669909242668347E-2</v>
      </c>
      <c r="U18" s="119">
        <f>SUMPRODUCT('Gas BASIS'!U$2:U$29,'Index PT'!U$2:U$29)/U12</f>
        <v>-7.0750270672621463E-2</v>
      </c>
      <c r="V18" s="119">
        <f>SUMPRODUCT('Gas BASIS'!V$2:V$29,'Index PT'!V$2:V$29)/V12</f>
        <v>-7.022325897325897E-2</v>
      </c>
      <c r="W18" s="119">
        <f>SUMPRODUCT('Gas BASIS'!W$2:W$29,'Index PT'!W$2:W$29)/W12</f>
        <v>-7.1218561695852931E-2</v>
      </c>
      <c r="X18" s="119">
        <f>SUMPRODUCT('Gas BASIS'!X$2:X$29,'Index PT'!X$2:X$29)/X12</f>
        <v>-6.8068127782821092E-2</v>
      </c>
      <c r="Y18" s="119">
        <f>SUMPRODUCT('Gas BASIS'!Y$2:Y$29,'Index PT'!Y$2:Y$29)/Y12</f>
        <v>-6.7116947811858285E-2</v>
      </c>
      <c r="Z18" s="119">
        <f>SUMPRODUCT('Gas BASIS'!Z$2:Z$29,'Index PT'!Z$2:Z$29)/Z12</f>
        <v>-6.60714635488793E-2</v>
      </c>
      <c r="AA18" s="119">
        <f>SUMPRODUCT('Gas BASIS'!AA$2:AA$29,'Index PT'!AA$2:AA$29)/AA12</f>
        <v>-6.4985281815066423E-2</v>
      </c>
      <c r="AB18" s="119">
        <f>SUMPRODUCT('Gas BASIS'!AB$2:AB$29,'Index PT'!AB$2:AB$29)/AB12</f>
        <v>-6.3830339911985223E-2</v>
      </c>
      <c r="AC18" s="119">
        <f>SUMPRODUCT('Gas BASIS'!AC$2:AC$29,'Index PT'!AC$2:AC$29)/AC12</f>
        <v>-6.4957751056223589E-2</v>
      </c>
      <c r="AD18" s="119">
        <f>SUMPRODUCT('Gas BASIS'!AD$2:AD$29,'Index PT'!AD$2:AD$29)/AD12</f>
        <v>-6.4964315839335637E-2</v>
      </c>
      <c r="AE18" s="119">
        <f>SUMPRODUCT('Gas BASIS'!AE$2:AE$29,'Index PT'!AE$2:AE$29)/AE12</f>
        <v>-6.4933468838536193E-2</v>
      </c>
      <c r="AF18" s="119">
        <f>SUMPRODUCT('Gas BASIS'!AF$2:AF$29,'Index PT'!AF$2:AF$29)/AF12</f>
        <v>-6.4904985932383183E-2</v>
      </c>
      <c r="AG18" s="119">
        <f>SUMPRODUCT('Gas BASIS'!AG$2:AG$29,'Index PT'!AG$2:AG$29)/AG12</f>
        <v>-6.4837342888016833E-2</v>
      </c>
      <c r="AH18" s="119">
        <f>SUMPRODUCT('Gas BASIS'!AH$2:AH$29,'Index PT'!AH$2:AH$29)/AH12</f>
        <v>-6.4878116639759037E-2</v>
      </c>
      <c r="AI18" s="119">
        <f>SUMPRODUCT('Gas BASIS'!AI$2:AI$29,'Index PT'!AI$2:AI$29)/AI12</f>
        <v>-6.7536627615706987E-2</v>
      </c>
      <c r="AJ18" s="119">
        <f>SUMPRODUCT('Gas BASIS'!AJ$2:AJ$29,'Index PT'!AJ$2:AJ$29)/AJ12</f>
        <v>-6.7561327587210243E-2</v>
      </c>
      <c r="AK18" s="119">
        <f>SUMPRODUCT('Gas BASIS'!AK$2:AK$29,'Index PT'!AK$2:AK$29)/AK12</f>
        <v>-6.7546297988214515E-2</v>
      </c>
      <c r="AL18" s="119">
        <f>SUMPRODUCT('Gas BASIS'!AL$2:AL$29,'Index PT'!AL$2:AL$29)/AL12</f>
        <v>-6.7452459939443057E-2</v>
      </c>
      <c r="AM18" s="119">
        <f>SUMPRODUCT('Gas BASIS'!AM$2:AM$29,'Index PT'!AM$2:AM$29)/AM12</f>
        <v>-6.7472431294545401E-2</v>
      </c>
      <c r="AN18" s="119">
        <f>SUMPRODUCT('Gas BASIS'!AN$2:AN$29,'Index PT'!AN$2:AN$29)/AN12</f>
        <v>-6.7402705449167141E-2</v>
      </c>
      <c r="AO18" s="119">
        <f>SUMPRODUCT('Gas BASIS'!AO$2:AO$29,'Index PT'!AO$2:AO$29)/AO12</f>
        <v>-6.7231182795698924E-2</v>
      </c>
      <c r="AP18" s="119">
        <f>SUMPRODUCT('Gas BASIS'!AP$2:AP$29,'Index PT'!AP$2:AP$29)/AP12</f>
        <v>-6.7225622406639027E-2</v>
      </c>
      <c r="AQ18" s="119">
        <f>SUMPRODUCT('Gas BASIS'!AQ$2:AQ$29,'Index PT'!AQ$2:AQ$29)/AQ12</f>
        <v>-6.7314405311541273E-2</v>
      </c>
      <c r="AR18" s="119">
        <f>SUMPRODUCT('Gas BASIS'!AR$2:AR$29,'Index PT'!AR$2:AR$29)/AR12</f>
        <v>-6.7204520959954051E-2</v>
      </c>
      <c r="AS18" s="119">
        <f>SUMPRODUCT('Gas BASIS'!AS$2:AS$29,'Index PT'!AS$2:AS$29)/AS12</f>
        <v>-6.7053139064547365E-2</v>
      </c>
      <c r="AT18" s="119">
        <f>SUMPRODUCT('Gas BASIS'!AT$2:AT$29,'Index PT'!AT$2:AT$29)/AT12</f>
        <v>-6.697383779500711E-2</v>
      </c>
      <c r="AU18" s="119">
        <f>SUMPRODUCT('Gas BASIS'!AU$2:AU$29,'Index PT'!AU$2:AU$29)/AU12</f>
        <v>-6.922179483017929E-2</v>
      </c>
      <c r="AV18" s="119">
        <f>SUMPRODUCT('Gas BASIS'!AV$2:AV$29,'Index PT'!AV$2:AV$29)/AV12</f>
        <v>-6.92154902002063E-2</v>
      </c>
      <c r="AW18" s="119">
        <f>SUMPRODUCT('Gas BASIS'!AW$2:AW$29,'Index PT'!AW$2:AW$29)/AW12</f>
        <v>-6.9248598477646181E-2</v>
      </c>
      <c r="AX18" s="119">
        <f>SUMPRODUCT('Gas BASIS'!AX$2:AX$29,'Index PT'!AX$2:AX$29)/AX12</f>
        <v>-6.9104810398193467E-2</v>
      </c>
      <c r="AY18" s="119">
        <f>SUMPRODUCT('Gas BASIS'!AY$2:AY$29,'Index PT'!AY$2:AY$29)/AY12</f>
        <v>-6.8922368591437772E-2</v>
      </c>
      <c r="AZ18" s="119">
        <f>SUMPRODUCT('Gas BASIS'!AZ$2:AZ$29,'Index PT'!AZ$2:AZ$29)/AZ12</f>
        <v>-6.8948071031025307E-2</v>
      </c>
      <c r="BA18" s="119">
        <f>SUMPRODUCT('Gas BASIS'!BA$2:BA$29,'Index PT'!BA$2:BA$29)/BA12</f>
        <v>-6.8756622121860303E-2</v>
      </c>
      <c r="BB18" s="119">
        <f>SUMPRODUCT('Gas BASIS'!BB$2:BB$29,'Index PT'!BB$2:BB$29)/BB12</f>
        <v>-6.8771213003273615E-2</v>
      </c>
      <c r="BC18" s="119">
        <f>SUMPRODUCT('Gas BASIS'!BC$2:BC$29,'Index PT'!BC$2:BC$29)/BC12</f>
        <v>-6.8816332952732082E-2</v>
      </c>
      <c r="BD18" s="119">
        <f>SUMPRODUCT('Gas BASIS'!BD$2:BD$29,'Index PT'!BD$2:BD$29)/BD12</f>
        <v>-6.8485368406428535E-2</v>
      </c>
      <c r="BE18" s="119">
        <f>SUMPRODUCT('Gas BASIS'!BE$2:BE$29,'Index PT'!BE$2:BE$29)/BE12</f>
        <v>-6.8511707075545894E-2</v>
      </c>
      <c r="BF18" s="119">
        <f>SUMPRODUCT('Gas BASIS'!BF$2:BF$29,'Index PT'!BF$2:BF$29)/BF12</f>
        <v>-6.8395312912098244E-2</v>
      </c>
      <c r="BG18" s="119">
        <f>SUMPRODUCT('Gas BASIS'!BG$2:BG$29,'Index PT'!BG$2:BG$29)/BG12</f>
        <v>-6.9787948277847733E-2</v>
      </c>
    </row>
    <row r="19" spans="1:60" x14ac:dyDescent="0.25">
      <c r="A19" t="s">
        <v>125</v>
      </c>
      <c r="C19" s="119">
        <f>SUMPRODUCT('Gas BASIS'!C$30:C$31,'Index PT'!C$30:C$31)/C13</f>
        <v>-0.14384643916913945</v>
      </c>
      <c r="D19" s="119">
        <f>SUMPRODUCT('Gas BASIS'!D$30:D$31,'Index PT'!D$30:D$31)/D13</f>
        <v>-0.14384499943822932</v>
      </c>
      <c r="E19" s="119">
        <f>SUMPRODUCT('Gas BASIS'!E$30:E$31,'Index PT'!E$30:E$31)/E13</f>
        <v>-0.1438458615139494</v>
      </c>
      <c r="F19" s="119">
        <f>SUMPRODUCT('Gas BASIS'!F$30:F$31,'Index PT'!F$30:F$31)/F13</f>
        <v>-0.14384674578614695</v>
      </c>
      <c r="G19" s="119">
        <f>SUMPRODUCT('Gas BASIS'!G$30:G$31,'Index PT'!G$30:G$31)/G13</f>
        <v>-0.1438455555740405</v>
      </c>
      <c r="H19" s="119">
        <f>SUMPRODUCT('Gas BASIS'!H$30:H$31,'Index PT'!H$30:H$31)/H13</f>
        <v>-0.14384645659348058</v>
      </c>
      <c r="I19" s="119">
        <f>SUMPRODUCT('Gas BASIS'!I$30:I$31,'Index PT'!I$30:I$31)/I13</f>
        <v>-0.14384676704293559</v>
      </c>
      <c r="J19" s="119">
        <f>SUMPRODUCT('Gas BASIS'!J$30:J$31,'Index PT'!J$30:J$31)/J13</f>
        <v>-0.14384584319552185</v>
      </c>
      <c r="K19" s="119">
        <f>SUMPRODUCT('Gas BASIS'!K$30:K$31,'Index PT'!K$30:K$31)/K13</f>
        <v>-0.15115483579509742</v>
      </c>
      <c r="L19" s="119">
        <f>SUMPRODUCT('Gas BASIS'!L$30:L$31,'Index PT'!L$30:L$31)/L13</f>
        <v>-0.15115384615384614</v>
      </c>
      <c r="M19" s="119">
        <f>SUMPRODUCT('Gas BASIS'!M$30:M$31,'Index PT'!M$30:M$31)/M13</f>
        <v>-0.15115452196151369</v>
      </c>
      <c r="N19" s="119">
        <f>SUMPRODUCT('Gas BASIS'!N$30:N$31,'Index PT'!N$30:N$31)/N13</f>
        <v>-0.15115453152205455</v>
      </c>
      <c r="O19" s="119">
        <f>SUMPRODUCT('Gas BASIS'!O$30:O$31,'Index PT'!O$30:O$31)/O13</f>
        <v>-0.1511541924811203</v>
      </c>
      <c r="P19" s="119">
        <f>SUMPRODUCT('Gas BASIS'!P$30:P$31,'Index PT'!P$30:P$31)/P13</f>
        <v>-0.15115384615384614</v>
      </c>
      <c r="Q19" s="119">
        <f>SUMPRODUCT('Gas BASIS'!Q$30:Q$31,'Index PT'!Q$30:Q$31)/Q13</f>
        <v>-0.15115384615384614</v>
      </c>
      <c r="R19" s="119">
        <f>SUMPRODUCT('Gas BASIS'!R$30:R$31,'Index PT'!R$30:R$31)/R13</f>
        <v>-0.15115240911165195</v>
      </c>
      <c r="S19" s="119">
        <f>SUMPRODUCT('Gas BASIS'!S$30:S$31,'Index PT'!S$30:S$31)/S13</f>
        <v>-0.15115311831891984</v>
      </c>
      <c r="T19" s="119">
        <f>SUMPRODUCT('Gas BASIS'!T$30:T$31,'Index PT'!T$30:T$31)/T13</f>
        <v>-0.15115495256778122</v>
      </c>
      <c r="U19" s="119">
        <f>SUMPRODUCT('Gas BASIS'!U$30:U$31,'Index PT'!U$30:U$31)/U13</f>
        <v>-0.15115310153894657</v>
      </c>
      <c r="V19" s="119">
        <f>SUMPRODUCT('Gas BASIS'!V$30:V$31,'Index PT'!V$30:V$31)/V13</f>
        <v>-0.15115497930910399</v>
      </c>
      <c r="W19" s="119">
        <f>SUMPRODUCT('Gas BASIS'!W$30:W$31,'Index PT'!W$30:W$31)/W13</f>
        <v>-0.1614098481322595</v>
      </c>
      <c r="X19" s="119">
        <f>SUMPRODUCT('Gas BASIS'!X$30:X$31,'Index PT'!X$30:X$31)/X13</f>
        <v>-0.16141025641025641</v>
      </c>
      <c r="Y19" s="119">
        <f>SUMPRODUCT('Gas BASIS'!Y$30:Y$31,'Index PT'!Y$30:Y$31)/Y13</f>
        <v>-0.16140983789333943</v>
      </c>
      <c r="Z19" s="119">
        <f>SUMPRODUCT('Gas BASIS'!Z$30:Z$31,'Index PT'!Z$30:Z$31)/Z13</f>
        <v>-0.16140856369814169</v>
      </c>
      <c r="AA19" s="119">
        <f>SUMPRODUCT('Gas BASIS'!AA$30:AA$31,'Index PT'!AA$30:AA$31)/AA13</f>
        <v>-0.16141025641025641</v>
      </c>
      <c r="AB19" s="119">
        <f>SUMPRODUCT('Gas BASIS'!AB$30:AB$31,'Index PT'!AB$30:AB$31)/AB13</f>
        <v>-0.16140852111464696</v>
      </c>
      <c r="AC19" s="119">
        <f>SUMPRODUCT('Gas BASIS'!AC$30:AC$31,'Index PT'!AC$30:AC$31)/AC13</f>
        <v>-0.16141025641025641</v>
      </c>
      <c r="AD19" s="119">
        <f>SUMPRODUCT('Gas BASIS'!AD$30:AD$31,'Index PT'!AD$30:AD$31)/AD13</f>
        <v>-0.16140892578425553</v>
      </c>
      <c r="AE19" s="119">
        <f>SUMPRODUCT('Gas BASIS'!AE$30:AE$31,'Index PT'!AE$30:AE$31)/AE13</f>
        <v>-0.16140935766943584</v>
      </c>
      <c r="AF19" s="119">
        <f>SUMPRODUCT('Gas BASIS'!AF$30:AF$31,'Index PT'!AF$30:AF$31)/AF13</f>
        <v>-0.16140888945347787</v>
      </c>
      <c r="AG19" s="119">
        <f>SUMPRODUCT('Gas BASIS'!AG$30:AG$31,'Index PT'!AG$30:AG$31)/AG13</f>
        <v>-0.16141025641025641</v>
      </c>
      <c r="AH19" s="119">
        <f>SUMPRODUCT('Gas BASIS'!AH$30:AH$31,'Index PT'!AH$30:AH$31)/AH13</f>
        <v>-0.16140932279857478</v>
      </c>
      <c r="AI19" s="119">
        <f>SUMPRODUCT('Gas BASIS'!AI$30:AI$31,'Index PT'!AI$30:AI$31)/AI13</f>
        <v>-0.16397579674055368</v>
      </c>
      <c r="AJ19" s="119">
        <f>SUMPRODUCT('Gas BASIS'!AJ$30:AJ$31,'Index PT'!AJ$30:AJ$31)/AJ13</f>
        <v>-0.16397484386458802</v>
      </c>
      <c r="AK19" s="119">
        <f>SUMPRODUCT('Gas BASIS'!AK$30:AK$31,'Index PT'!AK$30:AK$31)/AK13</f>
        <v>-0.16397239337345065</v>
      </c>
      <c r="AL19" s="119">
        <f>SUMPRODUCT('Gas BASIS'!AL$30:AL$31,'Index PT'!AL$30:AL$31)/AL13</f>
        <v>-0.1639723710690299</v>
      </c>
      <c r="AM19" s="119">
        <f>SUMPRODUCT('Gas BASIS'!AM$30:AM$31,'Index PT'!AM$30:AM$31)/AM13</f>
        <v>-0.16397335432800705</v>
      </c>
      <c r="AN19" s="119">
        <f>SUMPRODUCT('Gas BASIS'!AN$30:AN$31,'Index PT'!AN$30:AN$31)/AN13</f>
        <v>-0.16397333971506003</v>
      </c>
      <c r="AO19" s="119">
        <f>SUMPRODUCT('Gas BASIS'!AO$30:AO$31,'Index PT'!AO$30:AO$31)/AO13</f>
        <v>-0.16397384327982692</v>
      </c>
      <c r="AP19" s="119">
        <f>SUMPRODUCT('Gas BASIS'!AP$30:AP$31,'Index PT'!AP$30:AP$31)/AP13</f>
        <v>-0.16397227241493395</v>
      </c>
      <c r="AQ19" s="119">
        <f>SUMPRODUCT('Gas BASIS'!AQ$30:AQ$31,'Index PT'!AQ$30:AQ$31)/AQ13</f>
        <v>-0.16397541670967075</v>
      </c>
      <c r="AR19" s="119">
        <f>SUMPRODUCT('Gas BASIS'!AR$30:AR$31,'Index PT'!AR$30:AR$31)/AR13</f>
        <v>-0.16397329104360964</v>
      </c>
      <c r="AS19" s="119">
        <f>SUMPRODUCT('Gas BASIS'!AS$30:AS$31,'Index PT'!AS$30:AS$31)/AS13</f>
        <v>-0.1639732767496502</v>
      </c>
      <c r="AT19" s="119">
        <f>SUMPRODUCT('Gas BASIS'!AT$30:AT$31,'Index PT'!AT$30:AT$31)/AT13</f>
        <v>-0.16397435897435897</v>
      </c>
      <c r="AU19" s="119">
        <f>SUMPRODUCT('Gas BASIS'!AU$30:AU$31,'Index PT'!AU$30:AU$31)/AU13</f>
        <v>-0.16397269823907526</v>
      </c>
      <c r="AV19" s="119">
        <f>SUMPRODUCT('Gas BASIS'!AV$30:AV$31,'Index PT'!AV$30:AV$31)/AV13</f>
        <v>-0.16397435897435897</v>
      </c>
      <c r="AW19" s="119">
        <f>SUMPRODUCT('Gas BASIS'!AW$30:AW$31,'Index PT'!AW$30:AW$31)/AW13</f>
        <v>-0.16397379149478114</v>
      </c>
      <c r="AX19" s="119">
        <f>SUMPRODUCT('Gas BASIS'!AX$30:AX$31,'Index PT'!AX$30:AX$31)/AX13</f>
        <v>-0.16397435897435897</v>
      </c>
      <c r="AY19" s="119">
        <f>SUMPRODUCT('Gas BASIS'!AY$30:AY$31,'Index PT'!AY$30:AY$31)/AY13</f>
        <v>-0.1639749410712257</v>
      </c>
      <c r="AZ19" s="119">
        <f>SUMPRODUCT('Gas BASIS'!AZ$30:AZ$31,'Index PT'!AZ$30:AZ$31)/AZ13</f>
        <v>-0.16397200356239947</v>
      </c>
    </row>
    <row r="21" spans="1:60" x14ac:dyDescent="0.25">
      <c r="A21" s="129" t="s">
        <v>130</v>
      </c>
    </row>
    <row r="22" spans="1:60" x14ac:dyDescent="0.25">
      <c r="A22" t="s">
        <v>126</v>
      </c>
      <c r="C22" s="119">
        <f t="shared" ref="C22:BG22" si="6">+C14+C18</f>
        <v>4.7071792449691738</v>
      </c>
      <c r="D22" s="119">
        <f t="shared" si="6"/>
        <v>4.7096564580270561</v>
      </c>
      <c r="E22" s="119">
        <f t="shared" si="6"/>
        <v>4.7093223091112213</v>
      </c>
      <c r="F22" s="119">
        <f t="shared" si="6"/>
        <v>4.706636740166152</v>
      </c>
      <c r="G22" s="119">
        <f t="shared" si="6"/>
        <v>4.7067920948293223</v>
      </c>
      <c r="H22" s="119">
        <f t="shared" si="6"/>
        <v>4.7052895715802174</v>
      </c>
      <c r="I22" s="119">
        <f t="shared" si="6"/>
        <v>4.705576377736886</v>
      </c>
      <c r="J22" s="119">
        <f t="shared" si="6"/>
        <v>4.7059810417070667</v>
      </c>
      <c r="K22" s="119">
        <f t="shared" si="6"/>
        <v>4.7036874997751736</v>
      </c>
      <c r="L22" s="119">
        <f t="shared" si="6"/>
        <v>4.7041405737490534</v>
      </c>
      <c r="M22" s="119">
        <f t="shared" si="6"/>
        <v>4.7051874836326073</v>
      </c>
      <c r="N22" s="119">
        <f t="shared" si="6"/>
        <v>4.705211844673113</v>
      </c>
      <c r="O22" s="119">
        <f t="shared" si="6"/>
        <v>4.7054763815970482</v>
      </c>
      <c r="P22" s="119">
        <f t="shared" si="6"/>
        <v>4.7075613836848431</v>
      </c>
      <c r="Q22" s="119">
        <f t="shared" si="6"/>
        <v>4.7067663394923986</v>
      </c>
      <c r="R22" s="119">
        <f t="shared" si="6"/>
        <v>4.7076967728094941</v>
      </c>
      <c r="S22" s="119">
        <f t="shared" si="6"/>
        <v>4.7062659791666395</v>
      </c>
      <c r="T22" s="119">
        <f t="shared" si="6"/>
        <v>4.704330090757332</v>
      </c>
      <c r="U22" s="119">
        <f t="shared" si="6"/>
        <v>4.7042497293273788</v>
      </c>
      <c r="V22" s="119">
        <f t="shared" si="6"/>
        <v>4.7047767410267411</v>
      </c>
      <c r="W22" s="119">
        <f t="shared" si="6"/>
        <v>4.7037814383041479</v>
      </c>
      <c r="X22" s="119">
        <f t="shared" si="6"/>
        <v>4.7069318722171793</v>
      </c>
      <c r="Y22" s="119">
        <f t="shared" si="6"/>
        <v>4.7078830521881425</v>
      </c>
      <c r="Z22" s="119">
        <f t="shared" si="6"/>
        <v>4.7089285364511211</v>
      </c>
      <c r="AA22" s="119">
        <f t="shared" si="6"/>
        <v>4.7100147181849339</v>
      </c>
      <c r="AB22" s="119">
        <f t="shared" si="6"/>
        <v>4.7111696600880153</v>
      </c>
      <c r="AC22" s="119">
        <f t="shared" si="6"/>
        <v>4.7100422489437772</v>
      </c>
      <c r="AD22" s="119">
        <f t="shared" si="6"/>
        <v>4.7100356841606645</v>
      </c>
      <c r="AE22" s="119">
        <f t="shared" si="6"/>
        <v>4.7100665311614645</v>
      </c>
      <c r="AF22" s="119">
        <f t="shared" si="6"/>
        <v>4.7100950140676172</v>
      </c>
      <c r="AG22" s="119">
        <f t="shared" si="6"/>
        <v>4.7101626571119839</v>
      </c>
      <c r="AH22" s="119">
        <f t="shared" si="6"/>
        <v>4.710121883360241</v>
      </c>
      <c r="AI22" s="119">
        <f t="shared" si="6"/>
        <v>4.7074633723842938</v>
      </c>
      <c r="AJ22" s="119">
        <f t="shared" si="6"/>
        <v>4.7074386724127901</v>
      </c>
      <c r="AK22" s="119">
        <f t="shared" si="6"/>
        <v>4.7074537020117857</v>
      </c>
      <c r="AL22" s="119">
        <f t="shared" si="6"/>
        <v>4.7075475400605571</v>
      </c>
      <c r="AM22" s="119">
        <f t="shared" si="6"/>
        <v>4.707527568705455</v>
      </c>
      <c r="AN22" s="119">
        <f t="shared" si="6"/>
        <v>4.7075972945508333</v>
      </c>
      <c r="AO22" s="119">
        <f t="shared" si="6"/>
        <v>4.7077688172043013</v>
      </c>
      <c r="AP22" s="119">
        <f t="shared" si="6"/>
        <v>4.7077743775933616</v>
      </c>
      <c r="AQ22" s="119">
        <f t="shared" si="6"/>
        <v>4.707685594688459</v>
      </c>
      <c r="AR22" s="119">
        <f t="shared" si="6"/>
        <v>4.7077954790400467</v>
      </c>
      <c r="AS22" s="119">
        <f t="shared" si="6"/>
        <v>4.7079468609354533</v>
      </c>
      <c r="AT22" s="119">
        <f t="shared" si="6"/>
        <v>4.7080261622049928</v>
      </c>
      <c r="AU22" s="119">
        <f t="shared" si="6"/>
        <v>4.7057782051698211</v>
      </c>
      <c r="AV22" s="119">
        <f t="shared" si="6"/>
        <v>4.7057845097997939</v>
      </c>
      <c r="AW22" s="119">
        <f t="shared" si="6"/>
        <v>4.7057514015223543</v>
      </c>
      <c r="AX22" s="119">
        <f t="shared" si="6"/>
        <v>4.7058951896018071</v>
      </c>
      <c r="AY22" s="119">
        <f t="shared" si="6"/>
        <v>4.7060776314085624</v>
      </c>
      <c r="AZ22" s="119">
        <f t="shared" si="6"/>
        <v>4.7060519289689751</v>
      </c>
      <c r="BA22" s="119">
        <f t="shared" si="6"/>
        <v>4.7062433778781401</v>
      </c>
      <c r="BB22" s="119">
        <f t="shared" si="6"/>
        <v>4.7062287869967268</v>
      </c>
      <c r="BC22" s="119">
        <f t="shared" si="6"/>
        <v>4.7061836670472683</v>
      </c>
      <c r="BD22" s="119">
        <f t="shared" si="6"/>
        <v>4.7065146315935715</v>
      </c>
      <c r="BE22" s="119">
        <f t="shared" si="6"/>
        <v>4.7064882929244547</v>
      </c>
      <c r="BF22" s="119">
        <f t="shared" si="6"/>
        <v>4.7066046870879017</v>
      </c>
      <c r="BG22" s="119">
        <f t="shared" si="6"/>
        <v>4.7052120517221523</v>
      </c>
    </row>
    <row r="23" spans="1:60" x14ac:dyDescent="0.25">
      <c r="A23" t="s">
        <v>125</v>
      </c>
      <c r="C23" s="119">
        <f t="shared" ref="C23:BG23" si="7">+C15+C19</f>
        <v>4.6661535608308604</v>
      </c>
      <c r="D23" s="119">
        <f t="shared" si="7"/>
        <v>4.66615500056177</v>
      </c>
      <c r="E23" s="119">
        <f t="shared" si="7"/>
        <v>4.6661541384860499</v>
      </c>
      <c r="F23" s="119">
        <f t="shared" si="7"/>
        <v>4.6661532542138531</v>
      </c>
      <c r="G23" s="119">
        <f t="shared" si="7"/>
        <v>4.6661544444259588</v>
      </c>
      <c r="H23" s="119">
        <f t="shared" si="7"/>
        <v>4.6661535434065193</v>
      </c>
      <c r="I23" s="119">
        <f t="shared" si="7"/>
        <v>4.6661532329570639</v>
      </c>
      <c r="J23" s="119">
        <f t="shared" si="7"/>
        <v>4.6661541568044775</v>
      </c>
      <c r="K23" s="119">
        <f t="shared" si="7"/>
        <v>4.6588451642049025</v>
      </c>
      <c r="L23" s="119">
        <f t="shared" si="7"/>
        <v>4.6588461538461532</v>
      </c>
      <c r="M23" s="119">
        <f t="shared" si="7"/>
        <v>4.6588454780384856</v>
      </c>
      <c r="N23" s="119">
        <f t="shared" si="7"/>
        <v>4.6588454684779448</v>
      </c>
      <c r="O23" s="119">
        <f t="shared" si="7"/>
        <v>4.6588458075188797</v>
      </c>
      <c r="P23" s="119">
        <f t="shared" si="7"/>
        <v>4.6588461538461532</v>
      </c>
      <c r="Q23" s="119">
        <f t="shared" si="7"/>
        <v>4.6588461538461532</v>
      </c>
      <c r="R23" s="119">
        <f t="shared" si="7"/>
        <v>4.6588475908883478</v>
      </c>
      <c r="S23" s="119">
        <f t="shared" si="7"/>
        <v>4.6588468816810797</v>
      </c>
      <c r="T23" s="119">
        <f t="shared" si="7"/>
        <v>4.6588450474322185</v>
      </c>
      <c r="U23" s="119">
        <f t="shared" si="7"/>
        <v>4.6588468984610527</v>
      </c>
      <c r="V23" s="119">
        <f t="shared" si="7"/>
        <v>4.6588450206908956</v>
      </c>
      <c r="W23" s="119">
        <f t="shared" si="7"/>
        <v>4.6485901518677402</v>
      </c>
      <c r="X23" s="119">
        <f t="shared" si="7"/>
        <v>4.648589743589743</v>
      </c>
      <c r="Y23" s="119">
        <f t="shared" si="7"/>
        <v>4.6485901621066601</v>
      </c>
      <c r="Z23" s="119">
        <f t="shared" si="7"/>
        <v>4.6485914363018583</v>
      </c>
      <c r="AA23" s="119">
        <f t="shared" si="7"/>
        <v>4.648589743589743</v>
      </c>
      <c r="AB23" s="119">
        <f t="shared" si="7"/>
        <v>4.6485914788853524</v>
      </c>
      <c r="AC23" s="119">
        <f t="shared" si="7"/>
        <v>4.648589743589743</v>
      </c>
      <c r="AD23" s="119">
        <f t="shared" si="7"/>
        <v>4.6485910742157444</v>
      </c>
      <c r="AE23" s="119">
        <f t="shared" si="7"/>
        <v>4.6485906423305634</v>
      </c>
      <c r="AF23" s="119">
        <f t="shared" si="7"/>
        <v>4.6485911105465219</v>
      </c>
      <c r="AG23" s="119">
        <f t="shared" si="7"/>
        <v>4.648589743589743</v>
      </c>
      <c r="AH23" s="119">
        <f t="shared" si="7"/>
        <v>4.6485906772014252</v>
      </c>
      <c r="AI23" s="119">
        <f t="shared" si="7"/>
        <v>4.6460242032594463</v>
      </c>
      <c r="AJ23" s="119">
        <f t="shared" si="7"/>
        <v>4.646025156135412</v>
      </c>
      <c r="AK23" s="119">
        <f t="shared" si="7"/>
        <v>4.6460276066265491</v>
      </c>
      <c r="AL23" s="119">
        <f t="shared" si="7"/>
        <v>4.6460276289309697</v>
      </c>
      <c r="AM23" s="119">
        <f t="shared" si="7"/>
        <v>4.6460266456719923</v>
      </c>
      <c r="AN23" s="119">
        <f t="shared" si="7"/>
        <v>4.6460266602849396</v>
      </c>
      <c r="AO23" s="119">
        <f t="shared" si="7"/>
        <v>4.6460261567201728</v>
      </c>
      <c r="AP23" s="119">
        <f t="shared" si="7"/>
        <v>4.6460277275850661</v>
      </c>
      <c r="AQ23" s="119">
        <f t="shared" si="7"/>
        <v>4.6460245832903286</v>
      </c>
      <c r="AR23" s="119">
        <f t="shared" si="7"/>
        <v>4.6460267089563896</v>
      </c>
      <c r="AS23" s="119">
        <f t="shared" si="7"/>
        <v>4.6460267232503494</v>
      </c>
      <c r="AT23" s="119">
        <f t="shared" si="7"/>
        <v>4.6460256410256404</v>
      </c>
      <c r="AU23" s="119">
        <f t="shared" si="7"/>
        <v>4.6460273017609239</v>
      </c>
      <c r="AV23" s="119">
        <f t="shared" si="7"/>
        <v>4.6460256410256404</v>
      </c>
      <c r="AW23" s="119">
        <f t="shared" si="7"/>
        <v>4.6460262085052184</v>
      </c>
      <c r="AX23" s="119">
        <f t="shared" si="7"/>
        <v>4.6460256410256404</v>
      </c>
      <c r="AY23" s="119">
        <f t="shared" si="7"/>
        <v>4.6460250589287737</v>
      </c>
      <c r="AZ23" s="119">
        <f t="shared" si="7"/>
        <v>4.6460279964376001</v>
      </c>
      <c r="BA23" s="119">
        <f t="shared" si="7"/>
        <v>0</v>
      </c>
      <c r="BB23" s="119">
        <f t="shared" si="7"/>
        <v>0</v>
      </c>
      <c r="BC23" s="119">
        <f t="shared" si="7"/>
        <v>0</v>
      </c>
      <c r="BD23" s="119">
        <f t="shared" si="7"/>
        <v>0</v>
      </c>
      <c r="BE23" s="119">
        <f t="shared" si="7"/>
        <v>0</v>
      </c>
      <c r="BF23" s="119">
        <f t="shared" si="7"/>
        <v>0</v>
      </c>
      <c r="BG23" s="119">
        <f t="shared" si="7"/>
        <v>0</v>
      </c>
    </row>
    <row r="25" spans="1:60" x14ac:dyDescent="0.25">
      <c r="A25" t="s">
        <v>131</v>
      </c>
      <c r="C25" s="123">
        <f t="shared" ref="C25:BG25" si="8">SUMPRODUCT(C$12:C$13,C$22:C$23)/SUM(C$12:C$13)</f>
        <v>4.7052063788938083</v>
      </c>
      <c r="D25" s="123">
        <f t="shared" si="8"/>
        <v>4.7075080339845075</v>
      </c>
      <c r="E25" s="123">
        <f t="shared" si="8"/>
        <v>4.7072061646379417</v>
      </c>
      <c r="F25" s="123">
        <f t="shared" si="8"/>
        <v>4.7048224372247969</v>
      </c>
      <c r="G25" s="123">
        <f t="shared" si="8"/>
        <v>4.7049228982439715</v>
      </c>
      <c r="H25" s="123">
        <f t="shared" si="8"/>
        <v>4.703540964839295</v>
      </c>
      <c r="I25" s="123">
        <f t="shared" si="8"/>
        <v>4.7037070447360554</v>
      </c>
      <c r="J25" s="123">
        <f t="shared" si="8"/>
        <v>4.7039962384894558</v>
      </c>
      <c r="K25" s="123">
        <f t="shared" si="8"/>
        <v>4.7013018043342232</v>
      </c>
      <c r="L25" s="123">
        <f t="shared" si="8"/>
        <v>4.7015798729736966</v>
      </c>
      <c r="M25" s="123">
        <f t="shared" si="8"/>
        <v>4.702480070614504</v>
      </c>
      <c r="N25" s="123">
        <f t="shared" si="8"/>
        <v>4.702408355942203</v>
      </c>
      <c r="O25" s="123">
        <f t="shared" si="8"/>
        <v>4.7025881957894633</v>
      </c>
      <c r="P25" s="123">
        <f t="shared" si="8"/>
        <v>4.7044955085111431</v>
      </c>
      <c r="Q25" s="123">
        <f t="shared" si="8"/>
        <v>4.7039089251526134</v>
      </c>
      <c r="R25" s="123">
        <f t="shared" si="8"/>
        <v>4.7046010452741243</v>
      </c>
      <c r="S25" s="123">
        <f t="shared" si="8"/>
        <v>4.7032452605573836</v>
      </c>
      <c r="T25" s="123">
        <f t="shared" si="8"/>
        <v>4.7014631704978482</v>
      </c>
      <c r="U25" s="123">
        <f t="shared" si="8"/>
        <v>4.7013317895039446</v>
      </c>
      <c r="V25" s="123">
        <f t="shared" si="8"/>
        <v>4.7018030141882985</v>
      </c>
      <c r="W25" s="123">
        <f t="shared" si="8"/>
        <v>4.7002438528709849</v>
      </c>
      <c r="X25" s="123">
        <f t="shared" si="8"/>
        <v>4.702088471616066</v>
      </c>
      <c r="Y25" s="123">
        <f t="shared" si="8"/>
        <v>4.7028960047106043</v>
      </c>
      <c r="Z25" s="123">
        <f t="shared" si="8"/>
        <v>4.7037750151824316</v>
      </c>
      <c r="AA25" s="123">
        <f t="shared" si="8"/>
        <v>4.7046830962904602</v>
      </c>
      <c r="AB25" s="123">
        <f t="shared" si="8"/>
        <v>4.7056672258175514</v>
      </c>
      <c r="AC25" s="123">
        <f t="shared" si="8"/>
        <v>4.7046427936206801</v>
      </c>
      <c r="AD25" s="123">
        <f t="shared" si="8"/>
        <v>4.7045807710047516</v>
      </c>
      <c r="AE25" s="123">
        <f t="shared" si="8"/>
        <v>4.7045756820279623</v>
      </c>
      <c r="AF25" s="123">
        <f t="shared" si="8"/>
        <v>4.7045636426399158</v>
      </c>
      <c r="AG25" s="123">
        <f t="shared" si="8"/>
        <v>4.7045746716309855</v>
      </c>
      <c r="AH25" s="123">
        <f t="shared" si="8"/>
        <v>4.704507649682891</v>
      </c>
      <c r="AI25" s="123">
        <f t="shared" si="8"/>
        <v>4.7018638770381296</v>
      </c>
      <c r="AJ25" s="123">
        <f t="shared" si="8"/>
        <v>4.7018001718946385</v>
      </c>
      <c r="AK25" s="123">
        <f t="shared" si="8"/>
        <v>4.7017872354267709</v>
      </c>
      <c r="AL25" s="123">
        <f t="shared" si="8"/>
        <v>4.7018266512066269</v>
      </c>
      <c r="AM25" s="123">
        <f t="shared" si="8"/>
        <v>4.7017613581530542</v>
      </c>
      <c r="AN25" s="123">
        <f t="shared" si="8"/>
        <v>4.7017973911892765</v>
      </c>
      <c r="AO25" s="123">
        <f t="shared" si="8"/>
        <v>4.7019167212165431</v>
      </c>
      <c r="AP25" s="123">
        <f t="shared" si="8"/>
        <v>4.7018803369101017</v>
      </c>
      <c r="AQ25" s="123">
        <f t="shared" si="8"/>
        <v>4.7017725919153586</v>
      </c>
      <c r="AR25" s="123">
        <f t="shared" si="8"/>
        <v>4.7018067086451634</v>
      </c>
      <c r="AS25" s="123">
        <f t="shared" si="8"/>
        <v>4.7019164219839107</v>
      </c>
      <c r="AT25" s="123">
        <f t="shared" si="8"/>
        <v>4.7019366758823713</v>
      </c>
      <c r="AU25" s="123">
        <f t="shared" si="8"/>
        <v>4.6998928119975991</v>
      </c>
      <c r="AV25" s="123">
        <f t="shared" si="8"/>
        <v>4.6998615510080226</v>
      </c>
      <c r="AW25" s="123">
        <f t="shared" si="8"/>
        <v>4.69979542157082</v>
      </c>
      <c r="AX25" s="123">
        <f t="shared" si="8"/>
        <v>4.6998915115945783</v>
      </c>
      <c r="AY25" s="123">
        <f t="shared" si="8"/>
        <v>4.7000231639886092</v>
      </c>
      <c r="AZ25" s="123">
        <f t="shared" si="8"/>
        <v>4.6999533296457274</v>
      </c>
      <c r="BA25" s="123">
        <f t="shared" si="8"/>
        <v>4.7062433778781401</v>
      </c>
      <c r="BB25" s="123">
        <f t="shared" si="8"/>
        <v>4.7062287869967268</v>
      </c>
      <c r="BC25" s="123">
        <f t="shared" si="8"/>
        <v>4.7061836670472683</v>
      </c>
      <c r="BD25" s="123">
        <f t="shared" si="8"/>
        <v>4.7065146315935715</v>
      </c>
      <c r="BE25" s="123">
        <f t="shared" si="8"/>
        <v>4.7064882929244547</v>
      </c>
      <c r="BF25" s="123">
        <f t="shared" si="8"/>
        <v>4.7066046870879017</v>
      </c>
      <c r="BG25" s="123">
        <f t="shared" si="8"/>
        <v>4.7052120517221523</v>
      </c>
    </row>
    <row r="27" spans="1:60" x14ac:dyDescent="0.25">
      <c r="A27" t="s">
        <v>132</v>
      </c>
      <c r="C27" s="52">
        <f t="shared" ref="C27:BG27" si="9">(C12+C13)*C25</f>
        <v>6166069.4450000003</v>
      </c>
      <c r="D27" s="52">
        <f t="shared" si="9"/>
        <v>5938596.7050000001</v>
      </c>
      <c r="E27" s="52">
        <f t="shared" si="9"/>
        <v>5906268.0837500002</v>
      </c>
      <c r="F27" s="52">
        <f t="shared" si="9"/>
        <v>6377814.9524999997</v>
      </c>
      <c r="G27" s="52">
        <f t="shared" si="9"/>
        <v>6148449.7025000006</v>
      </c>
      <c r="H27" s="52">
        <f t="shared" si="9"/>
        <v>6252266.49125</v>
      </c>
      <c r="I27" s="52">
        <f t="shared" si="9"/>
        <v>5817591.9100000011</v>
      </c>
      <c r="J27" s="52">
        <f t="shared" si="9"/>
        <v>5463385.8712500008</v>
      </c>
      <c r="K27" s="52">
        <f t="shared" si="9"/>
        <v>5061322.795208334</v>
      </c>
      <c r="L27" s="52">
        <f t="shared" si="9"/>
        <v>4699619.3141666669</v>
      </c>
      <c r="M27" s="52">
        <f t="shared" si="9"/>
        <v>4500734.2706250008</v>
      </c>
      <c r="N27" s="52">
        <f t="shared" si="9"/>
        <v>4288050.9412500001</v>
      </c>
      <c r="O27" s="52">
        <f t="shared" si="9"/>
        <v>4142143.1397916665</v>
      </c>
      <c r="P27" s="52">
        <f t="shared" si="9"/>
        <v>4023157.5374999996</v>
      </c>
      <c r="Q27" s="52">
        <f t="shared" si="9"/>
        <v>4196460.6381249996</v>
      </c>
      <c r="R27" s="52">
        <f t="shared" si="9"/>
        <v>3904244.9062499995</v>
      </c>
      <c r="S27" s="52">
        <f t="shared" si="9"/>
        <v>3833248.3587499997</v>
      </c>
      <c r="T27" s="52">
        <f t="shared" si="9"/>
        <v>3821368.0708333328</v>
      </c>
      <c r="U27" s="52">
        <f t="shared" si="9"/>
        <v>3712401.9462500005</v>
      </c>
      <c r="V27" s="52">
        <f t="shared" si="9"/>
        <v>3632763.4664583337</v>
      </c>
      <c r="W27" s="52">
        <f t="shared" si="9"/>
        <v>3623841.0081250006</v>
      </c>
      <c r="X27" s="52">
        <f t="shared" si="9"/>
        <v>2767823.2516666665</v>
      </c>
      <c r="Y27" s="52">
        <f t="shared" si="9"/>
        <v>2695582.4175000004</v>
      </c>
      <c r="Z27" s="52">
        <f t="shared" si="9"/>
        <v>2625698.9550000005</v>
      </c>
      <c r="AA27" s="52">
        <f t="shared" si="9"/>
        <v>2555682.65625</v>
      </c>
      <c r="AB27" s="52">
        <f t="shared" si="9"/>
        <v>2488954.44875</v>
      </c>
      <c r="AC27" s="52">
        <f t="shared" si="9"/>
        <v>2459949.5100000002</v>
      </c>
      <c r="AD27" s="52">
        <f t="shared" si="9"/>
        <v>2410589.5504166665</v>
      </c>
      <c r="AE27" s="52">
        <f t="shared" si="9"/>
        <v>2364952.5587500003</v>
      </c>
      <c r="AF27" s="52">
        <f t="shared" si="9"/>
        <v>2316310.7277083332</v>
      </c>
      <c r="AG27" s="52">
        <f t="shared" si="9"/>
        <v>2274426.625</v>
      </c>
      <c r="AH27" s="52">
        <f t="shared" si="9"/>
        <v>2228558.2052083332</v>
      </c>
      <c r="AI27" s="52">
        <f t="shared" si="9"/>
        <v>2206406.0466666669</v>
      </c>
      <c r="AJ27" s="52">
        <f t="shared" si="9"/>
        <v>2164746.4135416667</v>
      </c>
      <c r="AK27" s="52">
        <f t="shared" si="9"/>
        <v>2125955.4145833333</v>
      </c>
      <c r="AL27" s="52">
        <f t="shared" si="9"/>
        <v>2085302.4362499998</v>
      </c>
      <c r="AM27" s="52">
        <f t="shared" si="9"/>
        <v>2046230.0518749999</v>
      </c>
      <c r="AN27" s="52">
        <f t="shared" si="9"/>
        <v>2007465.3087499999</v>
      </c>
      <c r="AO27" s="52">
        <f t="shared" si="9"/>
        <v>1971706.4597916664</v>
      </c>
      <c r="AP27" s="52">
        <f t="shared" si="9"/>
        <v>1935472.6181250005</v>
      </c>
      <c r="AQ27" s="52">
        <f t="shared" si="9"/>
        <v>1900216.6912500001</v>
      </c>
      <c r="AR27" s="52">
        <f t="shared" si="9"/>
        <v>1861525.2066666672</v>
      </c>
      <c r="AS27" s="52">
        <f t="shared" si="9"/>
        <v>1828758.6712500001</v>
      </c>
      <c r="AT27" s="52">
        <f t="shared" si="9"/>
        <v>1794235.5258333334</v>
      </c>
      <c r="AU27" s="52">
        <f t="shared" si="9"/>
        <v>1766703.8077083335</v>
      </c>
      <c r="AV27" s="52">
        <f t="shared" si="9"/>
        <v>1734667.2</v>
      </c>
      <c r="AW27" s="52">
        <f t="shared" si="9"/>
        <v>1702233.003125</v>
      </c>
      <c r="AX27" s="52">
        <f t="shared" si="9"/>
        <v>1672484.5937500002</v>
      </c>
      <c r="AY27" s="52">
        <f t="shared" si="9"/>
        <v>1641520.6902083338</v>
      </c>
      <c r="AZ27" s="52">
        <f t="shared" si="9"/>
        <v>1610152.31125</v>
      </c>
      <c r="BA27" s="52">
        <f t="shared" si="9"/>
        <v>1421370.2125000001</v>
      </c>
      <c r="BB27" s="52">
        <f t="shared" si="9"/>
        <v>1394502.6518750002</v>
      </c>
      <c r="BC27" s="52">
        <f t="shared" si="9"/>
        <v>1368407.6125</v>
      </c>
      <c r="BD27" s="52">
        <f t="shared" si="9"/>
        <v>1343794.6445833333</v>
      </c>
      <c r="BE27" s="52">
        <f t="shared" si="9"/>
        <v>1316517.7312500002</v>
      </c>
      <c r="BF27" s="52">
        <f t="shared" si="9"/>
        <v>1290819.2816666667</v>
      </c>
      <c r="BG27" s="52">
        <f t="shared" si="9"/>
        <v>1266497.22275</v>
      </c>
    </row>
    <row r="29" spans="1:60" x14ac:dyDescent="0.25">
      <c r="A29" s="129" t="s">
        <v>134</v>
      </c>
    </row>
    <row r="30" spans="1:60" x14ac:dyDescent="0.25">
      <c r="A30" t="s">
        <v>134</v>
      </c>
      <c r="B30" t="s">
        <v>128</v>
      </c>
      <c r="C30" s="134">
        <f>C3</f>
        <v>9982</v>
      </c>
      <c r="D30" s="134">
        <f t="shared" ref="D30:BG30" si="10">D3</f>
        <v>31170</v>
      </c>
      <c r="E30" s="134">
        <f t="shared" si="10"/>
        <v>29574</v>
      </c>
      <c r="F30" s="134">
        <f t="shared" si="10"/>
        <v>28024</v>
      </c>
      <c r="G30" s="134">
        <f t="shared" si="10"/>
        <v>26820</v>
      </c>
      <c r="H30" s="134">
        <f t="shared" si="10"/>
        <v>25358</v>
      </c>
      <c r="I30" s="134">
        <f t="shared" si="10"/>
        <v>23940</v>
      </c>
      <c r="J30" s="134">
        <f t="shared" si="10"/>
        <v>23188</v>
      </c>
      <c r="K30" s="134">
        <f t="shared" si="10"/>
        <v>22289</v>
      </c>
      <c r="L30" s="134">
        <f t="shared" si="10"/>
        <v>21252</v>
      </c>
      <c r="M30" s="134">
        <f t="shared" si="10"/>
        <v>20274</v>
      </c>
      <c r="N30" s="134">
        <f t="shared" si="10"/>
        <v>19320</v>
      </c>
      <c r="O30" s="134">
        <f t="shared" si="10"/>
        <v>18228</v>
      </c>
      <c r="P30" s="134">
        <f t="shared" si="10"/>
        <v>17340</v>
      </c>
      <c r="Q30" s="134">
        <f t="shared" si="10"/>
        <v>16957</v>
      </c>
      <c r="R30" s="134">
        <f t="shared" si="10"/>
        <v>16182</v>
      </c>
      <c r="S30" s="134">
        <f t="shared" si="10"/>
        <v>15480</v>
      </c>
      <c r="T30" s="134">
        <f t="shared" si="10"/>
        <v>14725</v>
      </c>
      <c r="U30" s="134">
        <f t="shared" si="10"/>
        <v>13950</v>
      </c>
      <c r="V30" s="134">
        <f t="shared" si="10"/>
        <v>13330</v>
      </c>
      <c r="W30" s="134">
        <f t="shared" si="10"/>
        <v>12710</v>
      </c>
      <c r="X30" s="134">
        <f t="shared" si="10"/>
        <v>12040</v>
      </c>
      <c r="Y30" s="134">
        <f t="shared" si="10"/>
        <v>11780</v>
      </c>
      <c r="Z30" s="134">
        <f t="shared" si="10"/>
        <v>11400</v>
      </c>
      <c r="AA30" s="134">
        <f t="shared" si="10"/>
        <v>10850</v>
      </c>
      <c r="AB30" s="134">
        <f t="shared" si="10"/>
        <v>10350</v>
      </c>
      <c r="AC30" s="134">
        <f t="shared" si="10"/>
        <v>10044</v>
      </c>
      <c r="AD30" s="134">
        <f t="shared" si="10"/>
        <v>9703</v>
      </c>
      <c r="AE30" s="134">
        <f t="shared" si="10"/>
        <v>9240</v>
      </c>
      <c r="AF30" s="134">
        <f t="shared" si="10"/>
        <v>8928</v>
      </c>
      <c r="AG30" s="134">
        <f t="shared" si="10"/>
        <v>8640</v>
      </c>
      <c r="AH30" s="134">
        <f t="shared" si="10"/>
        <v>8153</v>
      </c>
      <c r="AI30" s="134">
        <f t="shared" si="10"/>
        <v>7905</v>
      </c>
      <c r="AJ30" s="134">
        <f t="shared" si="10"/>
        <v>7540</v>
      </c>
      <c r="AK30" s="134">
        <f t="shared" si="10"/>
        <v>7409</v>
      </c>
      <c r="AL30" s="134">
        <f t="shared" si="10"/>
        <v>7200</v>
      </c>
      <c r="AM30" s="134">
        <f t="shared" si="10"/>
        <v>7099</v>
      </c>
      <c r="AN30" s="134">
        <f t="shared" si="10"/>
        <v>6870</v>
      </c>
      <c r="AO30" s="134">
        <f t="shared" si="10"/>
        <v>6479</v>
      </c>
      <c r="AP30" s="134">
        <f t="shared" si="10"/>
        <v>6014</v>
      </c>
      <c r="AQ30" s="134">
        <f t="shared" si="10"/>
        <v>5820</v>
      </c>
      <c r="AR30" s="134">
        <f t="shared" si="10"/>
        <v>5673</v>
      </c>
      <c r="AS30" s="134">
        <f t="shared" si="10"/>
        <v>5640</v>
      </c>
      <c r="AT30" s="134">
        <f t="shared" si="10"/>
        <v>5363</v>
      </c>
      <c r="AU30" s="134">
        <f t="shared" si="10"/>
        <v>5053</v>
      </c>
      <c r="AV30" s="134">
        <f t="shared" si="10"/>
        <v>4984</v>
      </c>
      <c r="AW30" s="134">
        <f t="shared" si="10"/>
        <v>4743</v>
      </c>
      <c r="AX30" s="134">
        <f t="shared" si="10"/>
        <v>4590</v>
      </c>
      <c r="AY30" s="134">
        <f t="shared" si="10"/>
        <v>4526</v>
      </c>
      <c r="AZ30" s="134">
        <f t="shared" si="10"/>
        <v>4380</v>
      </c>
      <c r="BA30" s="134">
        <f t="shared" si="10"/>
        <v>4216</v>
      </c>
      <c r="BB30" s="134">
        <f t="shared" si="10"/>
        <v>4185</v>
      </c>
      <c r="BC30" s="134">
        <f t="shared" si="10"/>
        <v>3900</v>
      </c>
      <c r="BD30" s="134">
        <f t="shared" si="10"/>
        <v>3875</v>
      </c>
      <c r="BE30" s="134">
        <f t="shared" si="10"/>
        <v>3870</v>
      </c>
      <c r="BF30" s="134">
        <f t="shared" si="10"/>
        <v>3534</v>
      </c>
      <c r="BG30" s="134">
        <f t="shared" si="10"/>
        <v>3503</v>
      </c>
    </row>
    <row r="31" spans="1:60" x14ac:dyDescent="0.25">
      <c r="A31" t="s">
        <v>134</v>
      </c>
      <c r="B31" t="s">
        <v>129</v>
      </c>
      <c r="C31" s="133">
        <v>24.02</v>
      </c>
      <c r="D31" s="133">
        <f>C31</f>
        <v>24.02</v>
      </c>
      <c r="E31" s="133">
        <f t="shared" ref="E31:BG31" si="11">D31</f>
        <v>24.02</v>
      </c>
      <c r="F31" s="133">
        <f t="shared" si="11"/>
        <v>24.02</v>
      </c>
      <c r="G31" s="133">
        <f t="shared" si="11"/>
        <v>24.02</v>
      </c>
      <c r="H31" s="133">
        <f t="shared" si="11"/>
        <v>24.02</v>
      </c>
      <c r="I31" s="133">
        <f t="shared" si="11"/>
        <v>24.02</v>
      </c>
      <c r="J31" s="133">
        <f t="shared" si="11"/>
        <v>24.02</v>
      </c>
      <c r="K31" s="133">
        <f t="shared" si="11"/>
        <v>24.02</v>
      </c>
      <c r="L31" s="133">
        <f t="shared" si="11"/>
        <v>24.02</v>
      </c>
      <c r="M31" s="133">
        <f t="shared" si="11"/>
        <v>24.02</v>
      </c>
      <c r="N31" s="133">
        <f t="shared" si="11"/>
        <v>24.02</v>
      </c>
      <c r="O31" s="133">
        <f t="shared" si="11"/>
        <v>24.02</v>
      </c>
      <c r="P31" s="133">
        <f t="shared" si="11"/>
        <v>24.02</v>
      </c>
      <c r="Q31" s="133">
        <f t="shared" si="11"/>
        <v>24.02</v>
      </c>
      <c r="R31" s="133">
        <f t="shared" si="11"/>
        <v>24.02</v>
      </c>
      <c r="S31" s="133">
        <f t="shared" si="11"/>
        <v>24.02</v>
      </c>
      <c r="T31" s="133">
        <f t="shared" si="11"/>
        <v>24.02</v>
      </c>
      <c r="U31" s="133">
        <f t="shared" si="11"/>
        <v>24.02</v>
      </c>
      <c r="V31" s="133">
        <f t="shared" si="11"/>
        <v>24.02</v>
      </c>
      <c r="W31" s="133">
        <f t="shared" si="11"/>
        <v>24.02</v>
      </c>
      <c r="X31" s="133">
        <f t="shared" si="11"/>
        <v>24.02</v>
      </c>
      <c r="Y31" s="133">
        <f t="shared" si="11"/>
        <v>24.02</v>
      </c>
      <c r="Z31" s="133">
        <f t="shared" si="11"/>
        <v>24.02</v>
      </c>
      <c r="AA31" s="133">
        <f t="shared" si="11"/>
        <v>24.02</v>
      </c>
      <c r="AB31" s="133">
        <f t="shared" si="11"/>
        <v>24.02</v>
      </c>
      <c r="AC31" s="133">
        <f t="shared" si="11"/>
        <v>24.02</v>
      </c>
      <c r="AD31" s="133">
        <f t="shared" si="11"/>
        <v>24.02</v>
      </c>
      <c r="AE31" s="133">
        <f t="shared" si="11"/>
        <v>24.02</v>
      </c>
      <c r="AF31" s="133">
        <f t="shared" si="11"/>
        <v>24.02</v>
      </c>
      <c r="AG31" s="133">
        <f t="shared" si="11"/>
        <v>24.02</v>
      </c>
      <c r="AH31" s="133">
        <f t="shared" si="11"/>
        <v>24.02</v>
      </c>
      <c r="AI31" s="133">
        <f t="shared" si="11"/>
        <v>24.02</v>
      </c>
      <c r="AJ31" s="133">
        <f t="shared" si="11"/>
        <v>24.02</v>
      </c>
      <c r="AK31" s="133">
        <f t="shared" si="11"/>
        <v>24.02</v>
      </c>
      <c r="AL31" s="133">
        <f t="shared" si="11"/>
        <v>24.02</v>
      </c>
      <c r="AM31" s="133">
        <f t="shared" si="11"/>
        <v>24.02</v>
      </c>
      <c r="AN31" s="133">
        <f t="shared" si="11"/>
        <v>24.02</v>
      </c>
      <c r="AO31" s="133">
        <f t="shared" si="11"/>
        <v>24.02</v>
      </c>
      <c r="AP31" s="133">
        <f t="shared" si="11"/>
        <v>24.02</v>
      </c>
      <c r="AQ31" s="133">
        <f t="shared" si="11"/>
        <v>24.02</v>
      </c>
      <c r="AR31" s="133">
        <f t="shared" si="11"/>
        <v>24.02</v>
      </c>
      <c r="AS31" s="133">
        <f t="shared" si="11"/>
        <v>24.02</v>
      </c>
      <c r="AT31" s="133">
        <f t="shared" si="11"/>
        <v>24.02</v>
      </c>
      <c r="AU31" s="133">
        <f t="shared" si="11"/>
        <v>24.02</v>
      </c>
      <c r="AV31" s="133">
        <f t="shared" si="11"/>
        <v>24.02</v>
      </c>
      <c r="AW31" s="133">
        <f t="shared" si="11"/>
        <v>24.02</v>
      </c>
      <c r="AX31" s="133">
        <f t="shared" si="11"/>
        <v>24.02</v>
      </c>
      <c r="AY31" s="133">
        <f t="shared" si="11"/>
        <v>24.02</v>
      </c>
      <c r="AZ31" s="133">
        <f t="shared" si="11"/>
        <v>24.02</v>
      </c>
      <c r="BA31" s="133">
        <f t="shared" si="11"/>
        <v>24.02</v>
      </c>
      <c r="BB31" s="133">
        <f t="shared" si="11"/>
        <v>24.02</v>
      </c>
      <c r="BC31" s="133">
        <f t="shared" si="11"/>
        <v>24.02</v>
      </c>
      <c r="BD31" s="133">
        <f t="shared" si="11"/>
        <v>24.02</v>
      </c>
      <c r="BE31" s="133">
        <f t="shared" si="11"/>
        <v>24.02</v>
      </c>
      <c r="BF31" s="133">
        <f t="shared" si="11"/>
        <v>24.02</v>
      </c>
      <c r="BG31" s="133">
        <f t="shared" si="11"/>
        <v>24.02</v>
      </c>
    </row>
    <row r="32" spans="1:60" x14ac:dyDescent="0.25">
      <c r="A32" t="s">
        <v>134</v>
      </c>
      <c r="B32" t="s">
        <v>135</v>
      </c>
      <c r="C32" s="120">
        <f>SUMPRODUCT('Oil BASIS'!C$2:C$18,'Oil BASIS'!C$22:C$38)/C30</f>
        <v>-2.524689440993789</v>
      </c>
      <c r="D32" s="120">
        <f>SUMPRODUCT('Oil BASIS'!D$2:D$18,'Oil BASIS'!D$22:D$38)/D30</f>
        <v>-2.9446102021174205</v>
      </c>
      <c r="E32" s="120">
        <f>SUMPRODUCT('Oil BASIS'!E$2:E$18,'Oil BASIS'!E$22:E$38)/E30</f>
        <v>-2.9362683438155135</v>
      </c>
      <c r="F32" s="120">
        <f>SUMPRODUCT('Oil BASIS'!F$2:F$18,'Oil BASIS'!F$22:F$38)/F30</f>
        <v>-2.9280420353982302</v>
      </c>
      <c r="G32" s="120">
        <f>SUMPRODUCT('Oil BASIS'!G$2:G$18,'Oil BASIS'!G$22:G$38)/G30</f>
        <v>-2.9168903803131991</v>
      </c>
      <c r="H32" s="120">
        <f>SUMPRODUCT('Oil BASIS'!H$2:H$18,'Oil BASIS'!H$22:H$38)/H30</f>
        <v>-2.9122249388753056</v>
      </c>
      <c r="I32" s="120">
        <f>SUMPRODUCT('Oil BASIS'!I$2:I$18,'Oil BASIS'!I$22:I$38)/I30</f>
        <v>-2.912844611528822</v>
      </c>
      <c r="J32" s="120">
        <f>SUMPRODUCT('Oil BASIS'!J$2:J$18,'Oil BASIS'!J$22:J$38)/J30</f>
        <v>-2.8923128342245987</v>
      </c>
      <c r="K32" s="120">
        <f>SUMPRODUCT('Oil BASIS'!K$2:K$18,'Oil BASIS'!K$22:K$38)/K30</f>
        <v>-2.8659944367176635</v>
      </c>
      <c r="L32" s="120">
        <f>SUMPRODUCT('Oil BASIS'!L$2:L$18,'Oil BASIS'!L$22:L$38)/L30</f>
        <v>-2.8529644268774708</v>
      </c>
      <c r="M32" s="120">
        <f>SUMPRODUCT('Oil BASIS'!M$2:M$18,'Oil BASIS'!M$22:M$38)/M30</f>
        <v>-2.8404434250764528</v>
      </c>
      <c r="N32" s="120">
        <f>SUMPRODUCT('Oil BASIS'!N$2:N$18,'Oil BASIS'!N$22:N$38)/N30</f>
        <v>-2.8340838509316768</v>
      </c>
      <c r="O32" s="120">
        <f>SUMPRODUCT('Oil BASIS'!O$2:O$18,'Oil BASIS'!O$22:O$38)/O30</f>
        <v>-2.8296768707482993</v>
      </c>
      <c r="P32" s="120">
        <f>SUMPRODUCT('Oil BASIS'!P$2:P$18,'Oil BASIS'!P$22:P$38)/P30</f>
        <v>-2.8224048442906575</v>
      </c>
      <c r="Q32" s="120">
        <f>SUMPRODUCT('Oil BASIS'!Q$2:Q$18,'Oil BASIS'!Q$22:Q$38)/Q30</f>
        <v>-2.802010968921389</v>
      </c>
      <c r="R32" s="120">
        <f>SUMPRODUCT('Oil BASIS'!R$2:R$18,'Oil BASIS'!R$22:R$38)/R30</f>
        <v>-2.7819923371647506</v>
      </c>
      <c r="S32" s="120">
        <f>SUMPRODUCT('Oil BASIS'!S$2:S$18,'Oil BASIS'!S$22:S$38)/S30</f>
        <v>-2.7793604651162789</v>
      </c>
      <c r="T32" s="120">
        <f>SUMPRODUCT('Oil BASIS'!T$2:T$18,'Oil BASIS'!T$22:T$38)/T30</f>
        <v>-2.7731578947368423</v>
      </c>
      <c r="U32" s="120">
        <f>SUMPRODUCT('Oil BASIS'!U$2:U$18,'Oil BASIS'!U$22:U$38)/U30</f>
        <v>-2.7645161290322582</v>
      </c>
      <c r="V32" s="120">
        <f>SUMPRODUCT('Oil BASIS'!V$2:V$18,'Oil BASIS'!V$22:V$38)/V30</f>
        <v>-2.7552325581395349</v>
      </c>
      <c r="W32" s="120">
        <f>SUMPRODUCT('Oil BASIS'!W$2:W$18,'Oil BASIS'!W$22:W$38)/W30</f>
        <v>-2.7492682926829266</v>
      </c>
      <c r="X32" s="120">
        <f>SUMPRODUCT('Oil BASIS'!X$2:X$18,'Oil BASIS'!X$22:X$38)/X30</f>
        <v>-2.7440697674418604</v>
      </c>
      <c r="Y32" s="120">
        <f>SUMPRODUCT('Oil BASIS'!Y$2:Y$18,'Oil BASIS'!Y$22:Y$38)/Y30</f>
        <v>-2.7261842105263159</v>
      </c>
      <c r="Z32" s="120">
        <f>SUMPRODUCT('Oil BASIS'!Z$2:Z$18,'Oil BASIS'!Z$22:Z$38)/Z30</f>
        <v>-2.7117105263157897</v>
      </c>
      <c r="AA32" s="120">
        <f>SUMPRODUCT('Oil BASIS'!AA$2:AA$18,'Oil BASIS'!AA$22:AA$38)/AA30</f>
        <v>-2.7027142857142858</v>
      </c>
      <c r="AB32" s="120">
        <f>SUMPRODUCT('Oil BASIS'!AB$2:AB$18,'Oil BASIS'!AB$22:AB$38)/AB30</f>
        <v>-2.6947826086956521</v>
      </c>
      <c r="AC32" s="120">
        <f>SUMPRODUCT('Oil BASIS'!AC$2:AC$18,'Oil BASIS'!AC$22:AC$38)/AC30</f>
        <v>-2.6655864197530867</v>
      </c>
      <c r="AD32" s="120">
        <f>SUMPRODUCT('Oil BASIS'!AD$2:AD$18,'Oil BASIS'!AD$22:AD$38)/AD30</f>
        <v>-2.6496805111821087</v>
      </c>
      <c r="AE32" s="120">
        <f>SUMPRODUCT('Oil BASIS'!AE$2:AE$18,'Oil BASIS'!AE$22:AE$38)/AE30</f>
        <v>-2.6423701298701299</v>
      </c>
      <c r="AF32" s="120">
        <f>SUMPRODUCT('Oil BASIS'!AF$2:AF$18,'Oil BASIS'!AF$22:AF$38)/AF30</f>
        <v>-2.6192708333333337</v>
      </c>
      <c r="AG32" s="120">
        <f>SUMPRODUCT('Oil BASIS'!AG$2:AG$18,'Oil BASIS'!AG$22:AG$38)/AG30</f>
        <v>-2.6192708333333332</v>
      </c>
      <c r="AH32" s="120">
        <f>SUMPRODUCT('Oil BASIS'!AH$2:AH$18,'Oil BASIS'!AH$22:AH$38)/AH30</f>
        <v>-2.6087452471482893</v>
      </c>
      <c r="AI32" s="120">
        <f>SUMPRODUCT('Oil BASIS'!AI$2:AI$18,'Oil BASIS'!AI$22:AI$38)/AI30</f>
        <v>-2.5768627450980395</v>
      </c>
      <c r="AJ32" s="120">
        <f>SUMPRODUCT('Oil BASIS'!AJ$2:AJ$18,'Oil BASIS'!AJ$22:AJ$38)/AJ30</f>
        <v>-2.568653846153846</v>
      </c>
      <c r="AK32" s="120">
        <f>SUMPRODUCT('Oil BASIS'!AK$2:AK$18,'Oil BASIS'!AK$22:AK$38)/AK30</f>
        <v>-2.5405857740585773</v>
      </c>
      <c r="AL32" s="120">
        <f>SUMPRODUCT('Oil BASIS'!AL$2:AL$18,'Oil BASIS'!AL$22:AL$38)/AL30</f>
        <v>-2.5379166666666668</v>
      </c>
      <c r="AM32" s="120">
        <f>SUMPRODUCT('Oil BASIS'!AM$2:AM$18,'Oil BASIS'!AM$22:AM$38)/AM30</f>
        <v>-2.5096069868995636</v>
      </c>
      <c r="AN32" s="120">
        <f>SUMPRODUCT('Oil BASIS'!AN$2:AN$18,'Oil BASIS'!AN$22:AN$38)/AN30</f>
        <v>-2.5096069868995632</v>
      </c>
      <c r="AO32" s="120">
        <f>SUMPRODUCT('Oil BASIS'!AO$2:AO$18,'Oil BASIS'!AO$22:AO$38)/AO30</f>
        <v>-2.5069377990430621</v>
      </c>
      <c r="AP32" s="120">
        <f>SUMPRODUCT('Oil BASIS'!AP$2:AP$18,'Oil BASIS'!AP$22:AP$38)/AP30</f>
        <v>-2.4881443298969068</v>
      </c>
      <c r="AQ32" s="120">
        <f>SUMPRODUCT('Oil BASIS'!AQ$2:AQ$18,'Oil BASIS'!AQ$22:AQ$38)/AQ30</f>
        <v>-2.4881443298969073</v>
      </c>
      <c r="AR32" s="120">
        <f>SUMPRODUCT('Oil BASIS'!AR$2:AR$18,'Oil BASIS'!AR$22:AR$38)/AR30</f>
        <v>-2.4939890710382513</v>
      </c>
      <c r="AS32" s="120">
        <f>SUMPRODUCT('Oil BASIS'!AS$2:AS$18,'Oil BASIS'!AS$22:AS$38)/AS30</f>
        <v>-2.4715425531914894</v>
      </c>
      <c r="AT32" s="120">
        <f>SUMPRODUCT('Oil BASIS'!AT$2:AT$18,'Oil BASIS'!AT$22:AT$38)/AT30</f>
        <v>-2.4893063583815027</v>
      </c>
      <c r="AU32" s="120">
        <f>SUMPRODUCT('Oil BASIS'!AU$2:AU$18,'Oil BASIS'!AU$22:AU$38)/AU30</f>
        <v>-2.4763803680981593</v>
      </c>
      <c r="AV32" s="120">
        <f>SUMPRODUCT('Oil BASIS'!AV$2:AV$18,'Oil BASIS'!AV$22:AV$38)/AV30</f>
        <v>-2.4278089887640446</v>
      </c>
      <c r="AW32" s="120">
        <f>SUMPRODUCT('Oil BASIS'!AW$2:AW$18,'Oil BASIS'!AW$22:AW$38)/AW30</f>
        <v>-2.4307189542483658</v>
      </c>
      <c r="AX32" s="120">
        <f>SUMPRODUCT('Oil BASIS'!AX$2:AX$18,'Oil BASIS'!AX$22:AX$38)/AX30</f>
        <v>-2.4307189542483658</v>
      </c>
      <c r="AY32" s="120">
        <f>SUMPRODUCT('Oil BASIS'!AY$2:AY$18,'Oil BASIS'!AY$22:AY$38)/AY30</f>
        <v>-2.4109589041095889</v>
      </c>
      <c r="AZ32" s="120">
        <f>SUMPRODUCT('Oil BASIS'!AZ$2:AZ$18,'Oil BASIS'!AZ$22:AZ$38)/AZ30</f>
        <v>-2.4109589041095889</v>
      </c>
      <c r="BA32" s="120">
        <f>SUMPRODUCT('Oil BASIS'!BA$2:BA$18,'Oil BASIS'!BA$22:BA$38)/BA30</f>
        <v>-2.3897058823529411</v>
      </c>
      <c r="BB32" s="120">
        <f>SUMPRODUCT('Oil BASIS'!BB$2:BB$18,'Oil BASIS'!BB$22:BB$38)/BB30</f>
        <v>-2.3933333333333335</v>
      </c>
      <c r="BC32" s="120">
        <f>SUMPRODUCT('Oil BASIS'!BC$2:BC$18,'Oil BASIS'!BC$22:BC$38)/BC30</f>
        <v>-2.3603846153846155</v>
      </c>
      <c r="BD32" s="120">
        <f>SUMPRODUCT('Oil BASIS'!BD$2:BD$18,'Oil BASIS'!BD$22:BD$38)/BD30</f>
        <v>-2.3688000000000002</v>
      </c>
      <c r="BE32" s="120">
        <f>SUMPRODUCT('Oil BASIS'!BE$2:BE$18,'Oil BASIS'!BE$22:BE$38)/BE30</f>
        <v>-2.363953488372093</v>
      </c>
      <c r="BF32" s="120">
        <f>SUMPRODUCT('Oil BASIS'!BF$2:BF$18,'Oil BASIS'!BF$22:BF$38)/BF30</f>
        <v>-2.3021929824561407</v>
      </c>
      <c r="BG32" s="120">
        <f>SUMPRODUCT('Oil BASIS'!BG$2:BG$18,'Oil BASIS'!BG$22:BG$38)/BG30</f>
        <v>-2.3084070796460177</v>
      </c>
    </row>
    <row r="33" spans="1:59" x14ac:dyDescent="0.25">
      <c r="A33" t="s">
        <v>134</v>
      </c>
      <c r="B33" t="s">
        <v>136</v>
      </c>
      <c r="C33" s="125">
        <f t="shared" ref="C33:BG33" si="12">+C31+C32</f>
        <v>21.49531055900621</v>
      </c>
      <c r="D33" s="125">
        <f t="shared" si="12"/>
        <v>21.075389797882579</v>
      </c>
      <c r="E33" s="125">
        <f t="shared" si="12"/>
        <v>21.083731656184487</v>
      </c>
      <c r="F33" s="125">
        <f t="shared" si="12"/>
        <v>21.091957964601768</v>
      </c>
      <c r="G33" s="125">
        <f t="shared" si="12"/>
        <v>21.103109619686801</v>
      </c>
      <c r="H33" s="125">
        <f t="shared" si="12"/>
        <v>21.107775061124695</v>
      </c>
      <c r="I33" s="125">
        <f t="shared" si="12"/>
        <v>21.107155388471178</v>
      </c>
      <c r="J33" s="125">
        <f t="shared" si="12"/>
        <v>21.127687165775402</v>
      </c>
      <c r="K33" s="125">
        <f t="shared" si="12"/>
        <v>21.154005563282336</v>
      </c>
      <c r="L33" s="125">
        <f t="shared" si="12"/>
        <v>21.167035573122529</v>
      </c>
      <c r="M33" s="125">
        <f t="shared" si="12"/>
        <v>21.179556574923545</v>
      </c>
      <c r="N33" s="125">
        <f t="shared" si="12"/>
        <v>21.185916149068323</v>
      </c>
      <c r="O33" s="125">
        <f t="shared" si="12"/>
        <v>21.190323129251702</v>
      </c>
      <c r="P33" s="125">
        <f t="shared" si="12"/>
        <v>21.197595155709344</v>
      </c>
      <c r="Q33" s="125">
        <f t="shared" si="12"/>
        <v>21.217989031078609</v>
      </c>
      <c r="R33" s="125">
        <f t="shared" si="12"/>
        <v>21.238007662835248</v>
      </c>
      <c r="S33" s="125">
        <f t="shared" si="12"/>
        <v>21.240639534883719</v>
      </c>
      <c r="T33" s="125">
        <f t="shared" si="12"/>
        <v>21.246842105263156</v>
      </c>
      <c r="U33" s="125">
        <f t="shared" si="12"/>
        <v>21.255483870967741</v>
      </c>
      <c r="V33" s="125">
        <f t="shared" si="12"/>
        <v>21.264767441860464</v>
      </c>
      <c r="W33" s="125">
        <f t="shared" si="12"/>
        <v>21.270731707317072</v>
      </c>
      <c r="X33" s="125">
        <f t="shared" si="12"/>
        <v>21.275930232558139</v>
      </c>
      <c r="Y33" s="125">
        <f t="shared" si="12"/>
        <v>21.293815789473683</v>
      </c>
      <c r="Z33" s="125">
        <f t="shared" si="12"/>
        <v>21.308289473684209</v>
      </c>
      <c r="AA33" s="125">
        <f t="shared" si="12"/>
        <v>21.317285714285713</v>
      </c>
      <c r="AB33" s="125">
        <f t="shared" si="12"/>
        <v>21.325217391304349</v>
      </c>
      <c r="AC33" s="125">
        <f t="shared" si="12"/>
        <v>21.354413580246913</v>
      </c>
      <c r="AD33" s="125">
        <f t="shared" si="12"/>
        <v>21.370319488817891</v>
      </c>
      <c r="AE33" s="125">
        <f t="shared" si="12"/>
        <v>21.377629870129869</v>
      </c>
      <c r="AF33" s="125">
        <f t="shared" si="12"/>
        <v>21.400729166666665</v>
      </c>
      <c r="AG33" s="125">
        <f t="shared" si="12"/>
        <v>21.400729166666665</v>
      </c>
      <c r="AH33" s="125">
        <f t="shared" si="12"/>
        <v>21.411254752851711</v>
      </c>
      <c r="AI33" s="125">
        <f t="shared" si="12"/>
        <v>21.443137254901959</v>
      </c>
      <c r="AJ33" s="125">
        <f t="shared" si="12"/>
        <v>21.451346153846153</v>
      </c>
      <c r="AK33" s="125">
        <f t="shared" si="12"/>
        <v>21.479414225941422</v>
      </c>
      <c r="AL33" s="125">
        <f t="shared" si="12"/>
        <v>21.482083333333332</v>
      </c>
      <c r="AM33" s="125">
        <f t="shared" si="12"/>
        <v>21.510393013100437</v>
      </c>
      <c r="AN33" s="125">
        <f t="shared" si="12"/>
        <v>21.510393013100437</v>
      </c>
      <c r="AO33" s="125">
        <f t="shared" si="12"/>
        <v>21.513062200956938</v>
      </c>
      <c r="AP33" s="125">
        <f t="shared" si="12"/>
        <v>21.531855670103091</v>
      </c>
      <c r="AQ33" s="125">
        <f t="shared" si="12"/>
        <v>21.531855670103091</v>
      </c>
      <c r="AR33" s="125">
        <f t="shared" si="12"/>
        <v>21.52601092896175</v>
      </c>
      <c r="AS33" s="125">
        <f t="shared" si="12"/>
        <v>21.548457446808509</v>
      </c>
      <c r="AT33" s="125">
        <f t="shared" si="12"/>
        <v>21.530693641618498</v>
      </c>
      <c r="AU33" s="125">
        <f t="shared" si="12"/>
        <v>21.543619631901841</v>
      </c>
      <c r="AV33" s="125">
        <f t="shared" si="12"/>
        <v>21.592191011235954</v>
      </c>
      <c r="AW33" s="125">
        <f t="shared" si="12"/>
        <v>21.589281045751633</v>
      </c>
      <c r="AX33" s="125">
        <f t="shared" si="12"/>
        <v>21.589281045751633</v>
      </c>
      <c r="AY33" s="125">
        <f t="shared" si="12"/>
        <v>21.609041095890412</v>
      </c>
      <c r="AZ33" s="125">
        <f t="shared" si="12"/>
        <v>21.609041095890412</v>
      </c>
      <c r="BA33" s="125">
        <f t="shared" si="12"/>
        <v>21.630294117647058</v>
      </c>
      <c r="BB33" s="125">
        <f t="shared" si="12"/>
        <v>21.626666666666665</v>
      </c>
      <c r="BC33" s="125">
        <f t="shared" si="12"/>
        <v>21.659615384615385</v>
      </c>
      <c r="BD33" s="125">
        <f t="shared" si="12"/>
        <v>21.651199999999999</v>
      </c>
      <c r="BE33" s="125">
        <f t="shared" si="12"/>
        <v>21.656046511627906</v>
      </c>
      <c r="BF33" s="125">
        <f t="shared" si="12"/>
        <v>21.717807017543858</v>
      </c>
      <c r="BG33" s="125">
        <f t="shared" si="12"/>
        <v>21.711592920353983</v>
      </c>
    </row>
    <row r="36" spans="1:59" x14ac:dyDescent="0.25">
      <c r="A36" t="s">
        <v>143</v>
      </c>
      <c r="C36" s="53">
        <f>Convey!D92-'Weighted Avg'!C12</f>
        <v>4476</v>
      </c>
      <c r="D36" s="53">
        <f>Convey!E92-'Weighted Avg'!D12</f>
        <v>4387</v>
      </c>
      <c r="E36" s="53">
        <f>Convey!F92-'Weighted Avg'!E12</f>
        <v>4309</v>
      </c>
      <c r="F36" s="53">
        <f>Convey!G92-'Weighted Avg'!F12</f>
        <v>4216</v>
      </c>
      <c r="G36" s="53">
        <f>Convey!H92-'Weighted Avg'!G12</f>
        <v>4147</v>
      </c>
      <c r="H36" s="53">
        <f>Convey!I92-'Weighted Avg'!H12</f>
        <v>4069</v>
      </c>
      <c r="I36" s="53">
        <f>Convey!J92-'Weighted Avg'!I12</f>
        <v>3986</v>
      </c>
      <c r="J36" s="53">
        <f>Convey!K92-'Weighted Avg'!J12</f>
        <v>3921</v>
      </c>
      <c r="K36" s="53">
        <f>Convey!L92-'Weighted Avg'!K12</f>
        <v>3852</v>
      </c>
      <c r="L36" s="53">
        <f>Convey!M92-'Weighted Avg'!L12</f>
        <v>3608</v>
      </c>
      <c r="M36" s="53">
        <f>Convey!N92-'Weighted Avg'!M12</f>
        <v>3553</v>
      </c>
      <c r="N36" s="53">
        <f>Convey!O92-'Weighted Avg'!N12</f>
        <v>3502</v>
      </c>
      <c r="O36" s="53">
        <f>Convey!P92-'Weighted Avg'!O12</f>
        <v>3449</v>
      </c>
      <c r="P36" s="53">
        <f>Convey!Q92-'Weighted Avg'!P12</f>
        <v>3397</v>
      </c>
      <c r="Q36" s="53">
        <f>Convey!R92-'Weighted Avg'!Q12</f>
        <v>3344</v>
      </c>
      <c r="R36" s="53">
        <f>Convey!S92-'Weighted Avg'!R12</f>
        <v>3294</v>
      </c>
      <c r="S36" s="53">
        <f>Convey!T92-'Weighted Avg'!S12</f>
        <v>3247</v>
      </c>
      <c r="T36" s="53">
        <f>Convey!U92-'Weighted Avg'!T12</f>
        <v>3197</v>
      </c>
      <c r="U36" s="53">
        <f>Convey!V92-'Weighted Avg'!U12</f>
        <v>3150</v>
      </c>
      <c r="V36" s="53">
        <f>Convey!W92-'Weighted Avg'!V12</f>
        <v>3100</v>
      </c>
      <c r="W36" s="53">
        <f>Convey!X92-'Weighted Avg'!W12</f>
        <v>3053</v>
      </c>
      <c r="X36" s="53">
        <f>Convey!Y92-'Weighted Avg'!X12</f>
        <v>3010</v>
      </c>
      <c r="Y36" s="53">
        <f>Convey!Z92-'Weighted Avg'!Y12</f>
        <v>2964</v>
      </c>
      <c r="Z36" s="53">
        <f>Convey!AA92-'Weighted Avg'!Z12</f>
        <v>2917</v>
      </c>
      <c r="AA36" s="53">
        <f>Convey!AB92-'Weighted Avg'!AA12</f>
        <v>2875</v>
      </c>
      <c r="AB36" s="53">
        <f>Convey!AC92-'Weighted Avg'!AB12</f>
        <v>2831</v>
      </c>
      <c r="AC36" s="53">
        <f>Convey!AD92-'Weighted Avg'!AC12</f>
        <v>2790</v>
      </c>
      <c r="AD36" s="53">
        <f>Convey!AE92-'Weighted Avg'!AD12</f>
        <v>2747</v>
      </c>
      <c r="AE36" s="53">
        <f>Convey!AF92-'Weighted Avg'!AE12</f>
        <v>2707</v>
      </c>
      <c r="AF36" s="53">
        <f>Convey!AG92-'Weighted Avg'!AF12</f>
        <v>2666</v>
      </c>
      <c r="AG36" s="53">
        <f>Convey!AH92-'Weighted Avg'!AG12</f>
        <v>2625</v>
      </c>
      <c r="AH36" s="53">
        <f>Convey!AI92-'Weighted Avg'!AH12</f>
        <v>2585</v>
      </c>
      <c r="AI36" s="53">
        <f>Convey!AJ92-'Weighted Avg'!AI12</f>
        <v>2546</v>
      </c>
      <c r="AJ36" s="53">
        <f>Convey!AK92-'Weighted Avg'!AJ12</f>
        <v>2508</v>
      </c>
      <c r="AK36" s="53">
        <f>Convey!AL92-'Weighted Avg'!AK12</f>
        <v>2472</v>
      </c>
      <c r="AL36" s="53">
        <f>Convey!AM92-'Weighted Avg'!AL12</f>
        <v>2434</v>
      </c>
      <c r="AM36" s="53">
        <f>Convey!AN92-'Weighted Avg'!AM12</f>
        <v>2399</v>
      </c>
      <c r="AN36" s="53">
        <f>Convey!AO92-'Weighted Avg'!AN12</f>
        <v>2362</v>
      </c>
      <c r="AO36" s="53">
        <f>Convey!AP92-'Weighted Avg'!AO12</f>
        <v>2325</v>
      </c>
      <c r="AP36" s="53">
        <f>Convey!AQ92-'Weighted Avg'!AP12</f>
        <v>2290</v>
      </c>
      <c r="AQ36" s="53">
        <f>Convey!AR92-'Weighted Avg'!AQ12</f>
        <v>2257</v>
      </c>
      <c r="AR36" s="53">
        <f>Convey!AS92-'Weighted Avg'!AR12</f>
        <v>2224</v>
      </c>
      <c r="AS36" s="53">
        <f>Convey!AT92-'Weighted Avg'!AS12</f>
        <v>2190</v>
      </c>
      <c r="AT36" s="53">
        <f>Convey!AU92-'Weighted Avg'!AT12</f>
        <v>2154</v>
      </c>
      <c r="AU36" s="53">
        <f>Convey!AV92-'Weighted Avg'!AU12</f>
        <v>2123</v>
      </c>
      <c r="AV36" s="53">
        <f>Convey!AW92-'Weighted Avg'!AV12</f>
        <v>2093</v>
      </c>
      <c r="AW36" s="53">
        <f>Convey!AX92-'Weighted Avg'!AW12</f>
        <v>2061</v>
      </c>
      <c r="AX36" s="53">
        <f>Convey!AY92-'Weighted Avg'!AX12</f>
        <v>2029</v>
      </c>
      <c r="AY36" s="53">
        <f>Convey!AZ92-'Weighted Avg'!AY12</f>
        <v>1999</v>
      </c>
      <c r="AZ36" s="53">
        <f>Convey!BA92-'Weighted Avg'!AZ12</f>
        <v>1969</v>
      </c>
      <c r="BA36" s="53">
        <f>Convey!BB92-'Weighted Avg'!BA12</f>
        <v>1937</v>
      </c>
      <c r="BB36" s="53">
        <f>Convey!BC92-'Weighted Avg'!BB12</f>
        <v>1910</v>
      </c>
      <c r="BC36" s="53">
        <f>Convey!BD92-'Weighted Avg'!BC12</f>
        <v>1882</v>
      </c>
      <c r="BD36" s="53">
        <f>Convey!BE92-'Weighted Avg'!BD12</f>
        <v>1852</v>
      </c>
      <c r="BE36" s="53">
        <f>Convey!BF92-'Weighted Avg'!BE12</f>
        <v>1826</v>
      </c>
      <c r="BF36" s="53">
        <f>Convey!BG92-'Weighted Avg'!BF12</f>
        <v>1798</v>
      </c>
      <c r="BG36" s="53">
        <f>Convey!BH92-'Weighted Avg'!BG12</f>
        <v>1771</v>
      </c>
    </row>
    <row r="37" spans="1:59" x14ac:dyDescent="0.25">
      <c r="A37" t="s">
        <v>144</v>
      </c>
      <c r="C37" s="53">
        <f>Convey!D91-'Weighted Avg'!C13</f>
        <v>1616</v>
      </c>
      <c r="D37" s="53">
        <f>Convey!E91-'Weighted Avg'!D13</f>
        <v>1597</v>
      </c>
      <c r="E37" s="53">
        <f>Convey!F91-'Weighted Avg'!E13</f>
        <v>1577</v>
      </c>
      <c r="F37" s="53">
        <f>Convey!G91-'Weighted Avg'!F13</f>
        <v>1558</v>
      </c>
      <c r="G37" s="53">
        <f>Convey!H91-'Weighted Avg'!G13</f>
        <v>1541</v>
      </c>
      <c r="H37" s="53">
        <f>Convey!I91-'Weighted Avg'!H13</f>
        <v>1523</v>
      </c>
      <c r="I37" s="53">
        <f>Convey!J91-'Weighted Avg'!I13</f>
        <v>1504</v>
      </c>
      <c r="J37" s="53">
        <f>Convey!K91-'Weighted Avg'!J13</f>
        <v>1484</v>
      </c>
      <c r="K37" s="53">
        <f>Convey!L91-'Weighted Avg'!K13</f>
        <v>1469</v>
      </c>
      <c r="L37" s="53">
        <f>Convey!M91-'Weighted Avg'!L13</f>
        <v>1449</v>
      </c>
      <c r="M37" s="53">
        <f>Convey!N91-'Weighted Avg'!M13</f>
        <v>1434</v>
      </c>
      <c r="N37" s="53">
        <f>Convey!O91-'Weighted Avg'!N13</f>
        <v>1414</v>
      </c>
      <c r="O37" s="53">
        <f>Convey!P91-'Weighted Avg'!O13</f>
        <v>1399</v>
      </c>
      <c r="P37" s="53">
        <f>Convey!Q91-'Weighted Avg'!P13</f>
        <v>1380</v>
      </c>
      <c r="Q37" s="53">
        <f>Convey!R91-'Weighted Avg'!Q13</f>
        <v>1364</v>
      </c>
      <c r="R37" s="53">
        <f>Convey!S91-'Weighted Avg'!R13</f>
        <v>1348</v>
      </c>
      <c r="S37" s="53">
        <f>Convey!T91-'Weighted Avg'!S13</f>
        <v>1331</v>
      </c>
      <c r="T37" s="53">
        <f>Convey!U91-'Weighted Avg'!T13</f>
        <v>1314</v>
      </c>
      <c r="U37" s="53">
        <f>Convey!V91-'Weighted Avg'!U13</f>
        <v>1301</v>
      </c>
      <c r="V37" s="53">
        <f>Convey!W91-'Weighted Avg'!V13</f>
        <v>1283</v>
      </c>
      <c r="W37" s="53">
        <f>Convey!X91-'Weighted Avg'!W13</f>
        <v>1267</v>
      </c>
      <c r="X37" s="53">
        <f>Convey!Y91-'Weighted Avg'!X13</f>
        <v>1253</v>
      </c>
      <c r="Y37" s="53">
        <f>Convey!Z91-'Weighted Avg'!Y13</f>
        <v>1236</v>
      </c>
      <c r="Z37" s="53">
        <f>Convey!AA91-'Weighted Avg'!Z13</f>
        <v>1222</v>
      </c>
      <c r="AA37" s="53">
        <f>Convey!AB91-'Weighted Avg'!AA13</f>
        <v>1209</v>
      </c>
      <c r="AB37" s="53">
        <f>Convey!AC91-'Weighted Avg'!AB13</f>
        <v>1192</v>
      </c>
      <c r="AC37" s="53">
        <f>Convey!AD91-'Weighted Avg'!AC13</f>
        <v>1178</v>
      </c>
      <c r="AD37" s="53">
        <f>Convey!AE91-'Weighted Avg'!AD13</f>
        <v>1166</v>
      </c>
      <c r="AE37" s="53">
        <f>Convey!AF91-'Weighted Avg'!AE13</f>
        <v>1151</v>
      </c>
      <c r="AF37" s="53">
        <f>Convey!AG91-'Weighted Avg'!AF13</f>
        <v>1135</v>
      </c>
      <c r="AG37" s="53">
        <f>Convey!AH91-'Weighted Avg'!AG13</f>
        <v>1125</v>
      </c>
      <c r="AH37" s="53">
        <f>Convey!AI91-'Weighted Avg'!AH13</f>
        <v>1108</v>
      </c>
      <c r="AI37" s="53">
        <f>Convey!AJ91-'Weighted Avg'!AI13</f>
        <v>1097</v>
      </c>
      <c r="AJ37" s="53">
        <f>Convey!AK91-'Weighted Avg'!AJ13</f>
        <v>1084</v>
      </c>
      <c r="AK37" s="53">
        <f>Convey!AL91-'Weighted Avg'!AK13</f>
        <v>1069</v>
      </c>
      <c r="AL37" s="53">
        <f>Convey!AM91-'Weighted Avg'!AL13</f>
        <v>1057</v>
      </c>
      <c r="AM37" s="53">
        <f>Convey!AN91-'Weighted Avg'!AM13</f>
        <v>1046</v>
      </c>
      <c r="AN37" s="53">
        <f>Convey!AO91-'Weighted Avg'!AN13</f>
        <v>1031</v>
      </c>
      <c r="AO37" s="53">
        <f>Convey!AP91-'Weighted Avg'!AO13</f>
        <v>1019</v>
      </c>
      <c r="AP37" s="53">
        <f>Convey!AQ91-'Weighted Avg'!AP13</f>
        <v>1007</v>
      </c>
      <c r="AQ37" s="53">
        <f>Convey!AR91-'Weighted Avg'!AQ13</f>
        <v>994</v>
      </c>
      <c r="AR37" s="53">
        <f>Convey!AS91-'Weighted Avg'!AR13</f>
        <v>984</v>
      </c>
      <c r="AS37" s="53">
        <f>Convey!AT91-'Weighted Avg'!AS13</f>
        <v>971</v>
      </c>
      <c r="AT37" s="53">
        <f>Convey!AU91-'Weighted Avg'!AT13</f>
        <v>961</v>
      </c>
      <c r="AU37" s="53">
        <f>Convey!AV91-'Weighted Avg'!AU13</f>
        <v>949</v>
      </c>
      <c r="AV37" s="53">
        <f>Convey!AW91-'Weighted Avg'!AV13</f>
        <v>938</v>
      </c>
      <c r="AW37" s="53">
        <f>Convey!AX91-'Weighted Avg'!AW13</f>
        <v>926</v>
      </c>
      <c r="AX37" s="53">
        <f>Convey!AY91-'Weighted Avg'!AX13</f>
        <v>915</v>
      </c>
      <c r="AY37" s="53">
        <f>Convey!AZ91-'Weighted Avg'!AY13</f>
        <v>903</v>
      </c>
      <c r="AZ37" s="53">
        <f>Convey!BA91-'Weighted Avg'!AZ13</f>
        <v>892</v>
      </c>
      <c r="BA37" s="53">
        <f>Convey!BB91-'Weighted Avg'!BA13</f>
        <v>0</v>
      </c>
      <c r="BB37" s="53">
        <f>Convey!BC91-'Weighted Avg'!BB13</f>
        <v>0</v>
      </c>
      <c r="BC37" s="53">
        <f>Convey!BD91-'Weighted Avg'!BC13</f>
        <v>0</v>
      </c>
      <c r="BD37" s="53">
        <f>Convey!BE91-'Weighted Avg'!BD13</f>
        <v>0</v>
      </c>
      <c r="BE37" s="53">
        <f>Convey!BF91-'Weighted Avg'!BE13</f>
        <v>0</v>
      </c>
      <c r="BF37" s="53">
        <f>Convey!BG91-'Weighted Avg'!BF13</f>
        <v>0</v>
      </c>
      <c r="BG37" s="53">
        <f>Convey!BH91-'Weighted Avg'!BG13</f>
        <v>0</v>
      </c>
    </row>
    <row r="42" spans="1:59" x14ac:dyDescent="0.25">
      <c r="C42" s="5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16" zoomScaleNormal="100" workbookViewId="0">
      <selection activeCell="C47" sqref="C47"/>
    </sheetView>
  </sheetViews>
  <sheetFormatPr defaultRowHeight="13.2" x14ac:dyDescent="0.25"/>
  <cols>
    <col min="1" max="1" width="35.44140625" bestFit="1" customWidth="1"/>
    <col min="3" max="54" width="11.33203125" customWidth="1"/>
    <col min="55" max="59" width="10.33203125" customWidth="1"/>
    <col min="60" max="60" width="12.6640625" bestFit="1" customWidth="1"/>
  </cols>
  <sheetData>
    <row r="1" spans="1:60" ht="13.8" thickBot="1" x14ac:dyDescent="0.3">
      <c r="A1" s="128" t="s">
        <v>138</v>
      </c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 t="s">
        <v>85</v>
      </c>
    </row>
    <row r="2" spans="1:60" x14ac:dyDescent="0.25">
      <c r="A2" t="s">
        <v>56</v>
      </c>
      <c r="B2" t="s">
        <v>50</v>
      </c>
      <c r="C2" s="52">
        <f t="array" ref="C2">SUM(IF($A2&amp;$B2=Confirm!$C$2:$C$85&amp;Confirm!$B$2:$B$85,Confirm!D$2:D$85,0))</f>
        <v>110515</v>
      </c>
      <c r="D2" s="52">
        <f t="array" ref="D2">SUM(IF($A2&amp;$B2=Confirm!$C$2:$C$85&amp;Confirm!$B$2:$B$85,Confirm!E$2:E$85,0))</f>
        <v>103350</v>
      </c>
      <c r="E2" s="52">
        <f t="array" ref="E2">SUM(IF($A2&amp;$B2=Confirm!$C$2:$C$85&amp;Confirm!$B$2:$B$85,Confirm!F$2:F$85,0))</f>
        <v>96720</v>
      </c>
      <c r="F2" s="52">
        <f t="array" ref="F2">SUM(IF($A2&amp;$B2=Confirm!$C$2:$C$85&amp;Confirm!$B$2:$B$85,Confirm!G$2:G$85,0))</f>
        <v>90520</v>
      </c>
      <c r="G2" s="52">
        <f t="array" ref="G2">SUM(IF($A2&amp;$B2=Confirm!$C$2:$C$85&amp;Confirm!$B$2:$B$85,Confirm!H$2:H$85,0))</f>
        <v>84750</v>
      </c>
      <c r="H2" s="52">
        <f t="array" ref="H2">SUM(IF($A2&amp;$B2=Confirm!$C$2:$C$85&amp;Confirm!$B$2:$B$85,Confirm!I$2:I$85,0))</f>
        <v>79205</v>
      </c>
      <c r="I2" s="52">
        <f t="array" ref="I2">SUM(IF($A2&amp;$B2=Confirm!$C$2:$C$85&amp;Confirm!$B$2:$B$85,Confirm!J$2:J$85,0))</f>
        <v>74100</v>
      </c>
      <c r="J2" s="52">
        <f t="array" ref="J2">SUM(IF($A2&amp;$B2=Confirm!$C$2:$C$85&amp;Confirm!$B$2:$B$85,Confirm!K$2:K$85,0))</f>
        <v>69440</v>
      </c>
      <c r="K2" s="52">
        <f t="array" ref="K2">SUM(IF($A2&amp;$B2=Confirm!$C$2:$C$85&amp;Confirm!$B$2:$B$85,Confirm!L$2:L$85,0))</f>
        <v>64945</v>
      </c>
      <c r="L2" s="52">
        <f t="array" ref="L2">SUM(IF($A2&amp;$B2=Confirm!$C$2:$C$85&amp;Confirm!$B$2:$B$85,Confirm!M$2:M$85,0))</f>
        <v>60620</v>
      </c>
      <c r="M2" s="52">
        <f t="array" ref="M2">SUM(IF($A2&amp;$B2=Confirm!$C$2:$C$85&amp;Confirm!$B$2:$B$85,Confirm!N$2:N$85,0))</f>
        <v>52235</v>
      </c>
      <c r="N2" s="52">
        <f t="array" ref="N2">SUM(IF($A2&amp;$B2=Confirm!$C$2:$C$85&amp;Confirm!$B$2:$B$85,Confirm!O$2:O$85,0))</f>
        <v>48750</v>
      </c>
      <c r="O2" s="52">
        <f t="array" ref="O2">SUM(IF($A2&amp;$B2=Confirm!$C$2:$C$85&amp;Confirm!$B$2:$B$85,Confirm!P$2:P$85,0))</f>
        <v>45570</v>
      </c>
      <c r="P2" s="52">
        <f t="array" ref="P2">SUM(IF($A2&amp;$B2=Confirm!$C$2:$C$85&amp;Confirm!$B$2:$B$85,Confirm!Q$2:Q$85,0))</f>
        <v>42600</v>
      </c>
      <c r="Q2" s="52">
        <f t="array" ref="Q2">SUM(IF($A2&amp;$B2=Confirm!$C$2:$C$85&amp;Confirm!$B$2:$B$85,Confirm!R$2:R$85,0))</f>
        <v>39835</v>
      </c>
      <c r="R2" s="52">
        <f t="array" ref="R2">SUM(IF($A2&amp;$B2=Confirm!$C$2:$C$85&amp;Confirm!$B$2:$B$85,Confirm!S$2:S$85,0))</f>
        <v>37200</v>
      </c>
      <c r="S2" s="52">
        <f t="array" ref="S2">SUM(IF($A2&amp;$B2=Confirm!$C$2:$C$85&amp;Confirm!$B$2:$B$85,Confirm!T$2:T$85,0))</f>
        <v>34800</v>
      </c>
      <c r="T2" s="52">
        <f t="array" ref="T2">SUM(IF($A2&amp;$B2=Confirm!$C$2:$C$85&amp;Confirm!$B$2:$B$85,Confirm!U$2:U$85,0))</f>
        <v>32550</v>
      </c>
      <c r="U2" s="52">
        <f t="array" ref="U2">SUM(IF($A2&amp;$B2=Confirm!$C$2:$C$85&amp;Confirm!$B$2:$B$85,Confirm!V$2:V$85,0))</f>
        <v>30300</v>
      </c>
      <c r="V2" s="52">
        <f t="array" ref="V2">SUM(IF($A2&amp;$B2=Confirm!$C$2:$C$85&amp;Confirm!$B$2:$B$85,Confirm!W$2:W$85,0))</f>
        <v>28365</v>
      </c>
      <c r="W2" s="52">
        <f t="array" ref="W2">SUM(IF($A2&amp;$B2=Confirm!$C$2:$C$85&amp;Confirm!$B$2:$B$85,Confirm!X$2:X$85,0))</f>
        <v>26505</v>
      </c>
      <c r="X2" s="52">
        <f t="array" ref="X2">SUM(IF($A2&amp;$B2=Confirm!$C$2:$C$85&amp;Confirm!$B$2:$B$85,Confirm!Y$2:Y$85,0))</f>
        <v>19600</v>
      </c>
      <c r="Y2" s="52">
        <f t="array" ref="Y2">SUM(IF($A2&amp;$B2=Confirm!$C$2:$C$85&amp;Confirm!$B$2:$B$85,Confirm!Z$2:Z$85,0))</f>
        <v>18600</v>
      </c>
      <c r="Z2" s="52">
        <f t="array" ref="Z2">SUM(IF($A2&amp;$B2=Confirm!$C$2:$C$85&amp;Confirm!$B$2:$B$85,Confirm!AA$2:AA$85,0))</f>
        <v>17850</v>
      </c>
      <c r="AA2" s="52">
        <f t="array" ref="AA2">SUM(IF($A2&amp;$B2=Confirm!$C$2:$C$85&amp;Confirm!$B$2:$B$85,Confirm!AB$2:AB$85,0))</f>
        <v>17050</v>
      </c>
      <c r="AB2" s="52">
        <f t="array" ref="AB2">SUM(IF($A2&amp;$B2=Confirm!$C$2:$C$85&amp;Confirm!$B$2:$B$85,Confirm!AC$2:AC$85,0))</f>
        <v>16200</v>
      </c>
      <c r="AC2" s="52">
        <f t="array" ref="AC2">SUM(IF($A2&amp;$B2=Confirm!$C$2:$C$85&amp;Confirm!$B$2:$B$85,Confirm!AD$2:AD$85,0))</f>
        <v>15500</v>
      </c>
      <c r="AD2" s="52">
        <f t="array" ref="AD2">SUM(IF($A2&amp;$B2=Confirm!$C$2:$C$85&amp;Confirm!$B$2:$B$85,Confirm!AE$2:AE$85,0))</f>
        <v>14725</v>
      </c>
      <c r="AE2" s="52">
        <f t="array" ref="AE2">SUM(IF($A2&amp;$B2=Confirm!$C$2:$C$85&amp;Confirm!$B$2:$B$85,Confirm!AF$2:AF$85,0))</f>
        <v>14100</v>
      </c>
      <c r="AF2" s="52">
        <f t="array" ref="AF2">SUM(IF($A2&amp;$B2=Confirm!$C$2:$C$85&amp;Confirm!$B$2:$B$85,Confirm!AG$2:AG$85,0))</f>
        <v>13485</v>
      </c>
      <c r="AG2" s="52">
        <f t="array" ref="AG2">SUM(IF($A2&amp;$B2=Confirm!$C$2:$C$85&amp;Confirm!$B$2:$B$85,Confirm!AH$2:AH$85,0))</f>
        <v>12900</v>
      </c>
      <c r="AH2" s="52">
        <f t="array" ref="AH2">SUM(IF($A2&amp;$B2=Confirm!$C$2:$C$85&amp;Confirm!$B$2:$B$85,Confirm!AI$2:AI$85,0))</f>
        <v>12245</v>
      </c>
      <c r="AI2" s="52">
        <f t="array" ref="AI2">SUM(IF($A2&amp;$B2=Confirm!$C$2:$C$85&amp;Confirm!$B$2:$B$85,Confirm!AJ$2:AJ$85,0))</f>
        <v>11780</v>
      </c>
      <c r="AJ2" s="52">
        <f t="array" ref="AJ2">SUM(IF($A2&amp;$B2=Confirm!$C$2:$C$85&amp;Confirm!$B$2:$B$85,Confirm!AK$2:AK$85,0))</f>
        <v>11165</v>
      </c>
      <c r="AK2" s="52">
        <f t="array" ref="AK2">SUM(IF($A2&amp;$B2=Confirm!$C$2:$C$85&amp;Confirm!$B$2:$B$85,Confirm!AL$2:AL$85,0))</f>
        <v>10695</v>
      </c>
      <c r="AL2" s="52">
        <f t="array" ref="AL2">SUM(IF($A2&amp;$B2=Confirm!$C$2:$C$85&amp;Confirm!$B$2:$B$85,Confirm!AM$2:AM$85,0))</f>
        <v>10200</v>
      </c>
      <c r="AM2" s="52">
        <f t="array" ref="AM2">SUM(IF($A2&amp;$B2=Confirm!$C$2:$C$85&amp;Confirm!$B$2:$B$85,Confirm!AN$2:AN$85,0))</f>
        <v>9765</v>
      </c>
      <c r="AN2" s="52">
        <f t="array" ref="AN2">SUM(IF($A2&amp;$B2=Confirm!$C$2:$C$85&amp;Confirm!$B$2:$B$85,Confirm!AO$2:AO$85,0))</f>
        <v>9300</v>
      </c>
      <c r="AO2" s="52">
        <f t="array" ref="AO2">SUM(IF($A2&amp;$B2=Confirm!$C$2:$C$85&amp;Confirm!$B$2:$B$85,Confirm!AP$2:AP$85,0))</f>
        <v>8835</v>
      </c>
      <c r="AP2" s="52">
        <f t="array" ref="AP2">SUM(IF($A2&amp;$B2=Confirm!$C$2:$C$85&amp;Confirm!$B$2:$B$85,Confirm!AQ$2:AQ$85,0))</f>
        <v>8525</v>
      </c>
      <c r="AQ2" s="52">
        <f t="array" ref="AQ2">SUM(IF($A2&amp;$B2=Confirm!$C$2:$C$85&amp;Confirm!$B$2:$B$85,Confirm!AR$2:AR$85,0))</f>
        <v>8100</v>
      </c>
      <c r="AR2" s="52">
        <f t="array" ref="AR2">SUM(IF($A2&amp;$B2=Confirm!$C$2:$C$85&amp;Confirm!$B$2:$B$85,Confirm!AS$2:AS$85,0))</f>
        <v>7750</v>
      </c>
      <c r="AS2" s="52">
        <f t="array" ref="AS2">SUM(IF($A2&amp;$B2=Confirm!$C$2:$C$85&amp;Confirm!$B$2:$B$85,Confirm!AT$2:AT$85,0))</f>
        <v>7350</v>
      </c>
      <c r="AT2" s="52">
        <f t="array" ref="AT2">SUM(IF($A2&amp;$B2=Confirm!$C$2:$C$85&amp;Confirm!$B$2:$B$85,Confirm!AU$2:AU$85,0))</f>
        <v>6975</v>
      </c>
      <c r="AU2" s="52">
        <f t="array" ref="AU2">SUM(IF($A2&amp;$B2=Confirm!$C$2:$C$85&amp;Confirm!$B$2:$B$85,Confirm!AV$2:AV$85,0))</f>
        <v>6665</v>
      </c>
      <c r="AV2" s="52">
        <f t="array" ref="AV2">SUM(IF($A2&amp;$B2=Confirm!$C$2:$C$85&amp;Confirm!$B$2:$B$85,Confirm!AW$2:AW$85,0))</f>
        <v>6440</v>
      </c>
      <c r="AW2" s="52">
        <f t="array" ref="AW2">SUM(IF($A2&amp;$B2=Confirm!$C$2:$C$85&amp;Confirm!$B$2:$B$85,Confirm!AX$2:AX$85,0))</f>
        <v>6045</v>
      </c>
      <c r="AX2" s="52">
        <f t="array" ref="AX2">SUM(IF($A2&amp;$B2=Confirm!$C$2:$C$85&amp;Confirm!$B$2:$B$85,Confirm!AY$2:AY$85,0))</f>
        <v>5850</v>
      </c>
      <c r="AY2" s="52">
        <f t="array" ref="AY2">SUM(IF($A2&amp;$B2=Confirm!$C$2:$C$85&amp;Confirm!$B$2:$B$85,Confirm!AZ$2:AZ$85,0))</f>
        <v>5580</v>
      </c>
      <c r="AZ2" s="52">
        <f t="array" ref="AZ2">SUM(IF($A2&amp;$B2=Confirm!$C$2:$C$85&amp;Confirm!$B$2:$B$85,Confirm!BA$2:BA$85,0))</f>
        <v>5250</v>
      </c>
      <c r="BA2" s="52">
        <f t="array" ref="BA2">SUM(IF($A2&amp;$B2=Confirm!$C$2:$C$85&amp;Confirm!$B$2:$B$85,Confirm!BB$2:BB$85,0))</f>
        <v>5115</v>
      </c>
      <c r="BB2" s="52">
        <f t="array" ref="BB2">SUM(IF($A2&amp;$B2=Confirm!$C$2:$C$85&amp;Confirm!$B$2:$B$85,Confirm!BC$2:BC$85,0))</f>
        <v>4805</v>
      </c>
      <c r="BC2" s="52">
        <f t="array" ref="BC2">SUM(IF($A2&amp;$B2=Confirm!$C$2:$C$85&amp;Confirm!$B$2:$B$85,Confirm!BD$2:BD$85,0))</f>
        <v>4650</v>
      </c>
      <c r="BD2" s="52">
        <f t="array" ref="BD2">SUM(IF($A2&amp;$B2=Confirm!$C$2:$C$85&amp;Confirm!$B$2:$B$85,Confirm!BE$2:BE$85,0))</f>
        <v>4495</v>
      </c>
      <c r="BE2" s="52">
        <f t="array" ref="BE2">SUM(IF($A2&amp;$B2=Confirm!$C$2:$C$85&amp;Confirm!$B$2:$B$85,Confirm!BF$2:BF$85,0))</f>
        <v>4200</v>
      </c>
      <c r="BF2" s="52">
        <f t="array" ref="BF2">SUM(IF($A2&amp;$B2=Confirm!$C$2:$C$85&amp;Confirm!$B$2:$B$85,Confirm!BG$2:BG$85,0))</f>
        <v>4030</v>
      </c>
      <c r="BG2" s="52">
        <f t="array" ref="BG2">SUM(IF($A2&amp;$B2=Confirm!$C$2:$C$85&amp;Confirm!$B$2:$B$85,Confirm!BH$2:BH$85,0))</f>
        <v>3875</v>
      </c>
      <c r="BH2" s="53">
        <f t="shared" ref="BH2:BH31" si="0">SUM(C2:BG2)</f>
        <v>1602570</v>
      </c>
    </row>
    <row r="3" spans="1:60" x14ac:dyDescent="0.25">
      <c r="A3" t="s">
        <v>57</v>
      </c>
      <c r="B3" t="s">
        <v>50</v>
      </c>
      <c r="C3" s="52">
        <f t="array" ref="C3">SUM(IF($A3&amp;$B3=Confirm!$C$2:$C$85&amp;Confirm!$B$2:$B$85,Confirm!D$2:D$85,0))</f>
        <v>73470</v>
      </c>
      <c r="D3" s="52">
        <f t="array" ref="D3">SUM(IF($A3&amp;$B3=Confirm!$C$2:$C$85&amp;Confirm!$B$2:$B$85,Confirm!E$2:E$85,0))</f>
        <v>72300</v>
      </c>
      <c r="E3" s="52">
        <f t="array" ref="E3">SUM(IF($A3&amp;$B3=Confirm!$C$2:$C$85&amp;Confirm!$B$2:$B$85,Confirm!F$2:F$85,0))</f>
        <v>70990</v>
      </c>
      <c r="F3" s="52">
        <f t="array" ref="F3">SUM(IF($A3&amp;$B3=Confirm!$C$2:$C$85&amp;Confirm!$B$2:$B$85,Confirm!G$2:G$85,0))</f>
        <v>69905</v>
      </c>
      <c r="G3" s="52">
        <f t="array" ref="G3">SUM(IF($A3&amp;$B3=Confirm!$C$2:$C$85&amp;Confirm!$B$2:$B$85,Confirm!H$2:H$85,0))</f>
        <v>68700</v>
      </c>
      <c r="H3" s="52">
        <f t="array" ref="H3">SUM(IF($A3&amp;$B3=Confirm!$C$2:$C$85&amp;Confirm!$B$2:$B$85,Confirm!I$2:I$85,0))</f>
        <v>67580</v>
      </c>
      <c r="I3" s="52">
        <f t="array" ref="I3">SUM(IF($A3&amp;$B3=Confirm!$C$2:$C$85&amp;Confirm!$B$2:$B$85,Confirm!J$2:J$85,0))</f>
        <v>66450</v>
      </c>
      <c r="J3" s="52">
        <f t="array" ref="J3">SUM(IF($A3&amp;$B3=Confirm!$C$2:$C$85&amp;Confirm!$B$2:$B$85,Confirm!K$2:K$85,0))</f>
        <v>65410</v>
      </c>
      <c r="K3" s="52">
        <f t="array" ref="K3">SUM(IF($A3&amp;$B3=Confirm!$C$2:$C$85&amp;Confirm!$B$2:$B$85,Confirm!L$2:L$85,0))</f>
        <v>64325</v>
      </c>
      <c r="L3" s="52">
        <f t="array" ref="L3">SUM(IF($A3&amp;$B3=Confirm!$C$2:$C$85&amp;Confirm!$B$2:$B$85,Confirm!M$2:M$85,0))</f>
        <v>63280</v>
      </c>
      <c r="M3" s="52">
        <f t="array" ref="M3">SUM(IF($A3&amp;$B3=Confirm!$C$2:$C$85&amp;Confirm!$B$2:$B$85,Confirm!N$2:N$85,0))</f>
        <v>62310</v>
      </c>
      <c r="N3" s="52">
        <f t="array" ref="N3">SUM(IF($A3&amp;$B3=Confirm!$C$2:$C$85&amp;Confirm!$B$2:$B$85,Confirm!O$2:O$85,0))</f>
        <v>61200</v>
      </c>
      <c r="O3" s="52">
        <f t="array" ref="O3">SUM(IF($A3&amp;$B3=Confirm!$C$2:$C$85&amp;Confirm!$B$2:$B$85,Confirm!P$2:P$85,0))</f>
        <v>60295</v>
      </c>
      <c r="P3" s="52">
        <f t="array" ref="P3">SUM(IF($A3&amp;$B3=Confirm!$C$2:$C$85&amp;Confirm!$B$2:$B$85,Confirm!Q$2:Q$85,0))</f>
        <v>59250</v>
      </c>
      <c r="Q3" s="52">
        <f t="array" ref="Q3">SUM(IF($A3&amp;$B3=Confirm!$C$2:$C$85&amp;Confirm!$B$2:$B$85,Confirm!R$2:R$85,0))</f>
        <v>58280</v>
      </c>
      <c r="R3" s="52">
        <f t="array" ref="R3">SUM(IF($A3&amp;$B3=Confirm!$C$2:$C$85&amp;Confirm!$B$2:$B$85,Confirm!S$2:S$85,0))</f>
        <v>57350</v>
      </c>
      <c r="S3" s="52">
        <f t="array" ref="S3">SUM(IF($A3&amp;$B3=Confirm!$C$2:$C$85&amp;Confirm!$B$2:$B$85,Confirm!T$2:T$85,0))</f>
        <v>56400</v>
      </c>
      <c r="T3" s="52">
        <f t="array" ref="T3">SUM(IF($A3&amp;$B3=Confirm!$C$2:$C$85&amp;Confirm!$B$2:$B$85,Confirm!U$2:U$85,0))</f>
        <v>55490</v>
      </c>
      <c r="U3" s="52">
        <f t="array" ref="U3">SUM(IF($A3&amp;$B3=Confirm!$C$2:$C$85&amp;Confirm!$B$2:$B$85,Confirm!V$2:V$85,0))</f>
        <v>54600</v>
      </c>
      <c r="V3" s="52">
        <f t="array" ref="V3">SUM(IF($A3&amp;$B3=Confirm!$C$2:$C$85&amp;Confirm!$B$2:$B$85,Confirm!W$2:W$85,0))</f>
        <v>53630</v>
      </c>
      <c r="W3" s="52">
        <f t="array" ref="W3">SUM(IF($A3&amp;$B3=Confirm!$C$2:$C$85&amp;Confirm!$B$2:$B$85,Confirm!X$2:X$85,0))</f>
        <v>52855</v>
      </c>
      <c r="X3" s="52">
        <f t="array" ref="X3">SUM(IF($A3&amp;$B3=Confirm!$C$2:$C$85&amp;Confirm!$B$2:$B$85,Confirm!Y$2:Y$85,0))</f>
        <v>51940</v>
      </c>
      <c r="Y3" s="52">
        <f t="array" ref="Y3">SUM(IF($A3&amp;$B3=Confirm!$C$2:$C$85&amp;Confirm!$B$2:$B$85,Confirm!Z$2:Z$85,0))</f>
        <v>51150</v>
      </c>
      <c r="Z3" s="52">
        <f t="array" ref="Z3">SUM(IF($A3&amp;$B3=Confirm!$C$2:$C$85&amp;Confirm!$B$2:$B$85,Confirm!AA$2:AA$85,0))</f>
        <v>50250</v>
      </c>
      <c r="AA3" s="52">
        <f t="array" ref="AA3">SUM(IF($A3&amp;$B3=Confirm!$C$2:$C$85&amp;Confirm!$B$2:$B$85,Confirm!AB$2:AB$85,0))</f>
        <v>49445</v>
      </c>
      <c r="AB3" s="52">
        <f t="array" ref="AB3">SUM(IF($A3&amp;$B3=Confirm!$C$2:$C$85&amp;Confirm!$B$2:$B$85,Confirm!AC$2:AC$85,0))</f>
        <v>48600</v>
      </c>
      <c r="AC3" s="52">
        <f t="array" ref="AC3">SUM(IF($A3&amp;$B3=Confirm!$C$2:$C$85&amp;Confirm!$B$2:$B$85,Confirm!AD$2:AD$85,0))</f>
        <v>47895</v>
      </c>
      <c r="AD3" s="52">
        <f t="array" ref="AD3">SUM(IF($A3&amp;$B3=Confirm!$C$2:$C$85&amp;Confirm!$B$2:$B$85,Confirm!AE$2:AE$85,0))</f>
        <v>47120</v>
      </c>
      <c r="AE3" s="52">
        <f t="array" ref="AE3">SUM(IF($A3&amp;$B3=Confirm!$C$2:$C$85&amp;Confirm!$B$2:$B$85,Confirm!AF$2:AF$85,0))</f>
        <v>46350</v>
      </c>
      <c r="AF3" s="52">
        <f t="array" ref="AF3">SUM(IF($A3&amp;$B3=Confirm!$C$2:$C$85&amp;Confirm!$B$2:$B$85,Confirm!AG$2:AG$85,0))</f>
        <v>45570</v>
      </c>
      <c r="AG3" s="52">
        <f t="array" ref="AG3">SUM(IF($A3&amp;$B3=Confirm!$C$2:$C$85&amp;Confirm!$B$2:$B$85,Confirm!AH$2:AH$85,0))</f>
        <v>44850</v>
      </c>
      <c r="AH3" s="52">
        <f t="array" ref="AH3">SUM(IF($A3&amp;$B3=Confirm!$C$2:$C$85&amp;Confirm!$B$2:$B$85,Confirm!AI$2:AI$85,0))</f>
        <v>44020</v>
      </c>
      <c r="AI3" s="52">
        <f t="array" ref="AI3">SUM(IF($A3&amp;$B3=Confirm!$C$2:$C$85&amp;Confirm!$B$2:$B$85,Confirm!AJ$2:AJ$85,0))</f>
        <v>43400</v>
      </c>
      <c r="AJ3" s="52">
        <f t="array" ref="AJ3">SUM(IF($A3&amp;$B3=Confirm!$C$2:$C$85&amp;Confirm!$B$2:$B$85,Confirm!AK$2:AK$85,0))</f>
        <v>42630</v>
      </c>
      <c r="AK3" s="52">
        <f t="array" ref="AK3">SUM(IF($A3&amp;$B3=Confirm!$C$2:$C$85&amp;Confirm!$B$2:$B$85,Confirm!AL$2:AL$85,0))</f>
        <v>42005</v>
      </c>
      <c r="AL3" s="52">
        <f t="array" ref="AL3">SUM(IF($A3&amp;$B3=Confirm!$C$2:$C$85&amp;Confirm!$B$2:$B$85,Confirm!AM$2:AM$85,0))</f>
        <v>41250</v>
      </c>
      <c r="AM3" s="52">
        <f t="array" ref="AM3">SUM(IF($A3&amp;$B3=Confirm!$C$2:$C$85&amp;Confirm!$B$2:$B$85,Confirm!AN$2:AN$85,0))</f>
        <v>40610</v>
      </c>
      <c r="AN3" s="52">
        <f t="array" ref="AN3">SUM(IF($A3&amp;$B3=Confirm!$C$2:$C$85&amp;Confirm!$B$2:$B$85,Confirm!AO$2:AO$85,0))</f>
        <v>39900</v>
      </c>
      <c r="AO3" s="52">
        <f t="array" ref="AO3">SUM(IF($A3&amp;$B3=Confirm!$C$2:$C$85&amp;Confirm!$B$2:$B$85,Confirm!AP$2:AP$85,0))</f>
        <v>39215</v>
      </c>
      <c r="AP3" s="52">
        <f t="array" ref="AP3">SUM(IF($A3&amp;$B3=Confirm!$C$2:$C$85&amp;Confirm!$B$2:$B$85,Confirm!AQ$2:AQ$85,0))</f>
        <v>38595</v>
      </c>
      <c r="AQ3" s="52">
        <f t="array" ref="AQ3">SUM(IF($A3&amp;$B3=Confirm!$C$2:$C$85&amp;Confirm!$B$2:$B$85,Confirm!AR$2:AR$85,0))</f>
        <v>37950</v>
      </c>
      <c r="AR3" s="52">
        <f t="array" ref="AR3">SUM(IF($A3&amp;$B3=Confirm!$C$2:$C$85&amp;Confirm!$B$2:$B$85,Confirm!AS$2:AS$85,0))</f>
        <v>37355</v>
      </c>
      <c r="AS3" s="52">
        <f t="array" ref="AS3">SUM(IF($A3&amp;$B3=Confirm!$C$2:$C$85&amp;Confirm!$B$2:$B$85,Confirm!AT$2:AT$85,0))</f>
        <v>36750</v>
      </c>
      <c r="AT3" s="52">
        <f t="array" ref="AT3">SUM(IF($A3&amp;$B3=Confirm!$C$2:$C$85&amp;Confirm!$B$2:$B$85,Confirm!AU$2:AU$85,0))</f>
        <v>36115</v>
      </c>
      <c r="AU3" s="52">
        <f t="array" ref="AU3">SUM(IF($A3&amp;$B3=Confirm!$C$2:$C$85&amp;Confirm!$B$2:$B$85,Confirm!AV$2:AV$85,0))</f>
        <v>35495</v>
      </c>
      <c r="AV3" s="52">
        <f t="array" ref="AV3">SUM(IF($A3&amp;$B3=Confirm!$C$2:$C$85&amp;Confirm!$B$2:$B$85,Confirm!AW$2:AW$85,0))</f>
        <v>35000</v>
      </c>
      <c r="AW3" s="52">
        <f t="array" ref="AW3">SUM(IF($A3&amp;$B3=Confirm!$C$2:$C$85&amp;Confirm!$B$2:$B$85,Confirm!AX$2:AX$85,0))</f>
        <v>34410</v>
      </c>
      <c r="AX3" s="52">
        <f t="array" ref="AX3">SUM(IF($A3&amp;$B3=Confirm!$C$2:$C$85&amp;Confirm!$B$2:$B$85,Confirm!AY$2:AY$85,0))</f>
        <v>33900</v>
      </c>
      <c r="AY3" s="52">
        <f t="array" ref="AY3">SUM(IF($A3&amp;$B3=Confirm!$C$2:$C$85&amp;Confirm!$B$2:$B$85,Confirm!AZ$2:AZ$85,0))</f>
        <v>33325</v>
      </c>
      <c r="AZ3" s="52">
        <f t="array" ref="AZ3">SUM(IF($A3&amp;$B3=Confirm!$C$2:$C$85&amp;Confirm!$B$2:$B$85,Confirm!BA$2:BA$85,0))</f>
        <v>32700</v>
      </c>
      <c r="BA3" s="52">
        <f t="array" ref="BA3">SUM(IF($A3&amp;$B3=Confirm!$C$2:$C$85&amp;Confirm!$B$2:$B$85,Confirm!BB$2:BB$85,0))</f>
        <v>32240</v>
      </c>
      <c r="BB3" s="52">
        <f t="array" ref="BB3">SUM(IF($A3&amp;$B3=Confirm!$C$2:$C$85&amp;Confirm!$B$2:$B$85,Confirm!BC$2:BC$85,0))</f>
        <v>31620</v>
      </c>
      <c r="BC3" s="52">
        <f t="array" ref="BC3">SUM(IF($A3&amp;$B3=Confirm!$C$2:$C$85&amp;Confirm!$B$2:$B$85,Confirm!BD$2:BD$85,0))</f>
        <v>31200</v>
      </c>
      <c r="BD3" s="52">
        <f t="array" ref="BD3">SUM(IF($A3&amp;$B3=Confirm!$C$2:$C$85&amp;Confirm!$B$2:$B$85,Confirm!BE$2:BE$85,0))</f>
        <v>30690</v>
      </c>
      <c r="BE3" s="52">
        <f t="array" ref="BE3">SUM(IF($A3&amp;$B3=Confirm!$C$2:$C$85&amp;Confirm!$B$2:$B$85,Confirm!BF$2:BF$85,0))</f>
        <v>30150</v>
      </c>
      <c r="BF3" s="52">
        <f t="array" ref="BF3">SUM(IF($A3&amp;$B3=Confirm!$C$2:$C$85&amp;Confirm!$B$2:$B$85,Confirm!BG$2:BG$85,0))</f>
        <v>29605</v>
      </c>
      <c r="BG3" s="52">
        <f t="array" ref="BG3">SUM(IF($A3&amp;$B3=Confirm!$C$2:$C$85&amp;Confirm!$B$2:$B$85,Confirm!BH$2:BH$85,0))</f>
        <v>29140</v>
      </c>
      <c r="BH3" s="53">
        <f t="shared" si="0"/>
        <v>2736510</v>
      </c>
    </row>
    <row r="4" spans="1:60" x14ac:dyDescent="0.25">
      <c r="A4" t="s">
        <v>58</v>
      </c>
      <c r="B4" t="s">
        <v>50</v>
      </c>
      <c r="C4" s="52">
        <f t="array" ref="C4">SUM(IF($A4&amp;$B4=Confirm!$C$2:$C$85&amp;Confirm!$B$2:$B$85,Confirm!D$2:D$85,0))</f>
        <v>9548</v>
      </c>
      <c r="D4" s="52">
        <f t="array" ref="D4">SUM(IF($A4&amp;$B4=Confirm!$C$2:$C$85&amp;Confirm!$B$2:$B$85,Confirm!E$2:E$85,0))</f>
        <v>9345</v>
      </c>
      <c r="E4" s="52">
        <f t="array" ref="E4">SUM(IF($A4&amp;$B4=Confirm!$C$2:$C$85&amp;Confirm!$B$2:$B$85,Confirm!F$2:F$85,0))</f>
        <v>9253.5</v>
      </c>
      <c r="F4" s="52">
        <f t="array" ref="F4">SUM(IF($A4&amp;$B4=Confirm!$C$2:$C$85&amp;Confirm!$B$2:$B$85,Confirm!G$2:G$85,0))</f>
        <v>9005.5</v>
      </c>
      <c r="G4" s="52">
        <f t="array" ref="G4">SUM(IF($A4&amp;$B4=Confirm!$C$2:$C$85&amp;Confirm!$B$2:$B$85,Confirm!H$2:H$85,0))</f>
        <v>8865</v>
      </c>
      <c r="H4" s="52">
        <f t="array" ref="H4">SUM(IF($A4&amp;$B4=Confirm!$C$2:$C$85&amp;Confirm!$B$2:$B$85,Confirm!I$2:I$85,0))</f>
        <v>8757.5</v>
      </c>
      <c r="I4" s="52">
        <f t="array" ref="I4">SUM(IF($A4&amp;$B4=Confirm!$C$2:$C$85&amp;Confirm!$B$2:$B$85,Confirm!J$2:J$85,0))</f>
        <v>8430</v>
      </c>
      <c r="J4" s="52">
        <f t="array" ref="J4">SUM(IF($A4&amp;$B4=Confirm!$C$2:$C$85&amp;Confirm!$B$2:$B$85,Confirm!K$2:K$85,0))</f>
        <v>8354.5</v>
      </c>
      <c r="K4" s="52">
        <f t="array" ref="K4">SUM(IF($A4&amp;$B4=Confirm!$C$2:$C$85&amp;Confirm!$B$2:$B$85,Confirm!L$2:L$85,0))</f>
        <v>8153</v>
      </c>
      <c r="L4" s="52">
        <f t="array" ref="L4">SUM(IF($A4&amp;$B4=Confirm!$C$2:$C$85&amp;Confirm!$B$2:$B$85,Confirm!M$2:M$85,0))</f>
        <v>7560</v>
      </c>
      <c r="M4" s="52">
        <f t="array" ref="M4">SUM(IF($A4&amp;$B4=Confirm!$C$2:$C$85&amp;Confirm!$B$2:$B$85,Confirm!N$2:N$85,0))</f>
        <v>7440</v>
      </c>
      <c r="N4" s="52">
        <f t="array" ref="N4">SUM(IF($A4&amp;$B4=Confirm!$C$2:$C$85&amp;Confirm!$B$2:$B$85,Confirm!O$2:O$85,0))</f>
        <v>7350</v>
      </c>
      <c r="O4" s="52">
        <f t="array" ref="O4">SUM(IF($A4&amp;$B4=Confirm!$C$2:$C$85&amp;Confirm!$B$2:$B$85,Confirm!P$2:P$85,0))</f>
        <v>7285</v>
      </c>
      <c r="P4" s="52">
        <f t="array" ref="P4">SUM(IF($A4&amp;$B4=Confirm!$C$2:$C$85&amp;Confirm!$B$2:$B$85,Confirm!Q$2:Q$85,0))</f>
        <v>7200</v>
      </c>
      <c r="Q4" s="52">
        <f t="array" ref="Q4">SUM(IF($A4&amp;$B4=Confirm!$C$2:$C$85&amp;Confirm!$B$2:$B$85,Confirm!R$2:R$85,0))</f>
        <v>6975</v>
      </c>
      <c r="R4" s="52">
        <f t="array" ref="R4">SUM(IF($A4&amp;$B4=Confirm!$C$2:$C$85&amp;Confirm!$B$2:$B$85,Confirm!S$2:S$85,0))</f>
        <v>6975</v>
      </c>
      <c r="S4" s="52">
        <f t="array" ref="S4">SUM(IF($A4&amp;$B4=Confirm!$C$2:$C$85&amp;Confirm!$B$2:$B$85,Confirm!T$2:T$85,0))</f>
        <v>6900</v>
      </c>
      <c r="T4" s="52">
        <f t="array" ref="T4">SUM(IF($A4&amp;$B4=Confirm!$C$2:$C$85&amp;Confirm!$B$2:$B$85,Confirm!U$2:U$85,0))</f>
        <v>6820</v>
      </c>
      <c r="U4" s="52">
        <f t="array" ref="U4">SUM(IF($A4&amp;$B4=Confirm!$C$2:$C$85&amp;Confirm!$B$2:$B$85,Confirm!V$2:V$85,0))</f>
        <v>6600</v>
      </c>
      <c r="V4" s="52">
        <f t="array" ref="V4">SUM(IF($A4&amp;$B4=Confirm!$C$2:$C$85&amp;Confirm!$B$2:$B$85,Confirm!W$2:W$85,0))</f>
        <v>6510</v>
      </c>
      <c r="W4" s="52">
        <f t="array" ref="W4">SUM(IF($A4&amp;$B4=Confirm!$C$2:$C$85&amp;Confirm!$B$2:$B$85,Confirm!X$2:X$85,0))</f>
        <v>6510</v>
      </c>
      <c r="X4" s="52">
        <f t="array" ref="X4">SUM(IF($A4&amp;$B4=Confirm!$C$2:$C$85&amp;Confirm!$B$2:$B$85,Confirm!Y$2:Y$85,0))</f>
        <v>6440</v>
      </c>
      <c r="Y4" s="52">
        <f t="array" ref="Y4">SUM(IF($A4&amp;$B4=Confirm!$C$2:$C$85&amp;Confirm!$B$2:$B$85,Confirm!Z$2:Z$85,0))</f>
        <v>6355</v>
      </c>
      <c r="Z4" s="52">
        <f t="array" ref="Z4">SUM(IF($A4&amp;$B4=Confirm!$C$2:$C$85&amp;Confirm!$B$2:$B$85,Confirm!AA$2:AA$85,0))</f>
        <v>6150</v>
      </c>
      <c r="AA4" s="52">
        <f t="array" ref="AA4">SUM(IF($A4&amp;$B4=Confirm!$C$2:$C$85&amp;Confirm!$B$2:$B$85,Confirm!AB$2:AB$85,0))</f>
        <v>6045</v>
      </c>
      <c r="AB4" s="52">
        <f t="array" ref="AB4">SUM(IF($A4&amp;$B4=Confirm!$C$2:$C$85&amp;Confirm!$B$2:$B$85,Confirm!AC$2:AC$85,0))</f>
        <v>6000</v>
      </c>
      <c r="AC4" s="52">
        <f t="array" ref="AC4">SUM(IF($A4&amp;$B4=Confirm!$C$2:$C$85&amp;Confirm!$B$2:$B$85,Confirm!AD$2:AD$85,0))</f>
        <v>5890</v>
      </c>
      <c r="AD4" s="52">
        <f t="array" ref="AD4">SUM(IF($A4&amp;$B4=Confirm!$C$2:$C$85&amp;Confirm!$B$2:$B$85,Confirm!AE$2:AE$85,0))</f>
        <v>5890</v>
      </c>
      <c r="AE4" s="52">
        <f t="array" ref="AE4">SUM(IF($A4&amp;$B4=Confirm!$C$2:$C$85&amp;Confirm!$B$2:$B$85,Confirm!AF$2:AF$85,0))</f>
        <v>5850</v>
      </c>
      <c r="AF4" s="52">
        <f t="array" ref="AF4">SUM(IF($A4&amp;$B4=Confirm!$C$2:$C$85&amp;Confirm!$B$2:$B$85,Confirm!AG$2:AG$85,0))</f>
        <v>5735</v>
      </c>
      <c r="AG4" s="52">
        <f t="array" ref="AG4">SUM(IF($A4&amp;$B4=Confirm!$C$2:$C$85&amp;Confirm!$B$2:$B$85,Confirm!AH$2:AH$85,0))</f>
        <v>5700</v>
      </c>
      <c r="AH4" s="52">
        <f t="array" ref="AH4">SUM(IF($A4&amp;$B4=Confirm!$C$2:$C$85&amp;Confirm!$B$2:$B$85,Confirm!AI$2:AI$85,0))</f>
        <v>5580</v>
      </c>
      <c r="AI4" s="52">
        <f t="array" ref="AI4">SUM(IF($A4&amp;$B4=Confirm!$C$2:$C$85&amp;Confirm!$B$2:$B$85,Confirm!AJ$2:AJ$85,0))</f>
        <v>5425</v>
      </c>
      <c r="AJ4" s="52">
        <f t="array" ref="AJ4">SUM(IF($A4&amp;$B4=Confirm!$C$2:$C$85&amp;Confirm!$B$2:$B$85,Confirm!AK$2:AK$85,0))</f>
        <v>5365</v>
      </c>
      <c r="AK4" s="52">
        <f t="array" ref="AK4">SUM(IF($A4&amp;$B4=Confirm!$C$2:$C$85&amp;Confirm!$B$2:$B$85,Confirm!AL$2:AL$85,0))</f>
        <v>5270</v>
      </c>
      <c r="AL4" s="52">
        <f t="array" ref="AL4">SUM(IF($A4&amp;$B4=Confirm!$C$2:$C$85&amp;Confirm!$B$2:$B$85,Confirm!AM$2:AM$85,0))</f>
        <v>5250</v>
      </c>
      <c r="AM4" s="52">
        <f t="array" ref="AM4">SUM(IF($A4&amp;$B4=Confirm!$C$2:$C$85&amp;Confirm!$B$2:$B$85,Confirm!AN$2:AN$85,0))</f>
        <v>5115</v>
      </c>
      <c r="AN4" s="52">
        <f t="array" ref="AN4">SUM(IF($A4&amp;$B4=Confirm!$C$2:$C$85&amp;Confirm!$B$2:$B$85,Confirm!AO$2:AO$85,0))</f>
        <v>5100</v>
      </c>
      <c r="AO4" s="52">
        <f t="array" ref="AO4">SUM(IF($A4&amp;$B4=Confirm!$C$2:$C$85&amp;Confirm!$B$2:$B$85,Confirm!AP$2:AP$85,0))</f>
        <v>4960</v>
      </c>
      <c r="AP4" s="52">
        <f t="array" ref="AP4">SUM(IF($A4&amp;$B4=Confirm!$C$2:$C$85&amp;Confirm!$B$2:$B$85,Confirm!AQ$2:AQ$85,0))</f>
        <v>4960</v>
      </c>
      <c r="AQ4" s="52">
        <f t="array" ref="AQ4">SUM(IF($A4&amp;$B4=Confirm!$C$2:$C$85&amp;Confirm!$B$2:$B$85,Confirm!AR$2:AR$85,0))</f>
        <v>4950</v>
      </c>
      <c r="AR4" s="52">
        <f t="array" ref="AR4">SUM(IF($A4&amp;$B4=Confirm!$C$2:$C$85&amp;Confirm!$B$2:$B$85,Confirm!AS$2:AS$85,0))</f>
        <v>4805</v>
      </c>
      <c r="AS4" s="52">
        <f t="array" ref="AS4">SUM(IF($A4&amp;$B4=Confirm!$C$2:$C$85&amp;Confirm!$B$2:$B$85,Confirm!AT$2:AT$85,0))</f>
        <v>4800</v>
      </c>
      <c r="AT4" s="52">
        <f t="array" ref="AT4">SUM(IF($A4&amp;$B4=Confirm!$C$2:$C$85&amp;Confirm!$B$2:$B$85,Confirm!AU$2:AU$85,0))</f>
        <v>4650</v>
      </c>
      <c r="AU4" s="52">
        <f t="array" ref="AU4">SUM(IF($A4&amp;$B4=Confirm!$C$2:$C$85&amp;Confirm!$B$2:$B$85,Confirm!AV$2:AV$85,0))</f>
        <v>4650</v>
      </c>
      <c r="AV4" s="52">
        <f t="array" ref="AV4">SUM(IF($A4&amp;$B4=Confirm!$C$2:$C$85&amp;Confirm!$B$2:$B$85,Confirm!AW$2:AW$85,0))</f>
        <v>4620</v>
      </c>
      <c r="AW4" s="52">
        <f t="array" ref="AW4">SUM(IF($A4&amp;$B4=Confirm!$C$2:$C$85&amp;Confirm!$B$2:$B$85,Confirm!AX$2:AX$85,0))</f>
        <v>4495</v>
      </c>
      <c r="AX4" s="52">
        <f t="array" ref="AX4">SUM(IF($A4&amp;$B4=Confirm!$C$2:$C$85&amp;Confirm!$B$2:$B$85,Confirm!AY$2:AY$85,0))</f>
        <v>4500</v>
      </c>
      <c r="AY4" s="52">
        <f t="array" ref="AY4">SUM(IF($A4&amp;$B4=Confirm!$C$2:$C$85&amp;Confirm!$B$2:$B$85,Confirm!AZ$2:AZ$85,0))</f>
        <v>4340</v>
      </c>
      <c r="AZ4" s="52">
        <f t="array" ref="AZ4">SUM(IF($A4&amp;$B4=Confirm!$C$2:$C$85&amp;Confirm!$B$2:$B$85,Confirm!BA$2:BA$85,0))</f>
        <v>4350</v>
      </c>
      <c r="BA4" s="52">
        <f t="array" ref="BA4">SUM(IF($A4&amp;$B4=Confirm!$C$2:$C$85&amp;Confirm!$B$2:$B$85,Confirm!BB$2:BB$85,0))</f>
        <v>4185</v>
      </c>
      <c r="BB4" s="52">
        <f t="array" ref="BB4">SUM(IF($A4&amp;$B4=Confirm!$C$2:$C$85&amp;Confirm!$B$2:$B$85,Confirm!BC$2:BC$85,0))</f>
        <v>4185</v>
      </c>
      <c r="BC4" s="52">
        <f t="array" ref="BC4">SUM(IF($A4&amp;$B4=Confirm!$C$2:$C$85&amp;Confirm!$B$2:$B$85,Confirm!BD$2:BD$85,0))</f>
        <v>4200</v>
      </c>
      <c r="BD4" s="52">
        <f t="array" ref="BD4">SUM(IF($A4&amp;$B4=Confirm!$C$2:$C$85&amp;Confirm!$B$2:$B$85,Confirm!BE$2:BE$85,0))</f>
        <v>4030</v>
      </c>
      <c r="BE4" s="52">
        <f t="array" ref="BE4">SUM(IF($A4&amp;$B4=Confirm!$C$2:$C$85&amp;Confirm!$B$2:$B$85,Confirm!BF$2:BF$85,0))</f>
        <v>4050</v>
      </c>
      <c r="BF4" s="52">
        <f t="array" ref="BF4">SUM(IF($A4&amp;$B4=Confirm!$C$2:$C$85&amp;Confirm!$B$2:$B$85,Confirm!BG$2:BG$85,0))</f>
        <v>4030</v>
      </c>
      <c r="BG4" s="52">
        <f t="array" ref="BG4">SUM(IF($A4&amp;$B4=Confirm!$C$2:$C$85&amp;Confirm!$B$2:$B$85,Confirm!BH$2:BH$85,0))</f>
        <v>3875</v>
      </c>
      <c r="BH4" s="53">
        <f t="shared" si="0"/>
        <v>345632</v>
      </c>
    </row>
    <row r="5" spans="1:60" x14ac:dyDescent="0.25">
      <c r="A5" t="s">
        <v>59</v>
      </c>
      <c r="B5" t="s">
        <v>50</v>
      </c>
      <c r="C5" s="52">
        <f t="array" ref="C5">SUM(IF($A5&amp;$B5=Confirm!$C$2:$C$85&amp;Confirm!$B$2:$B$85,Confirm!D$2:D$85,0))</f>
        <v>20553</v>
      </c>
      <c r="D5" s="52">
        <f t="array" ref="D5">SUM(IF($A5&amp;$B5=Confirm!$C$2:$C$85&amp;Confirm!$B$2:$B$85,Confirm!E$2:E$85,0))</f>
        <v>19995</v>
      </c>
      <c r="E5" s="52">
        <f t="array" ref="E5">SUM(IF($A5&amp;$B5=Confirm!$C$2:$C$85&amp;Confirm!$B$2:$B$85,Confirm!F$2:F$85,0))</f>
        <v>19483.5</v>
      </c>
      <c r="F5" s="52">
        <f t="array" ref="F5">SUM(IF($A5&amp;$B5=Confirm!$C$2:$C$85&amp;Confirm!$B$2:$B$85,Confirm!G$2:G$85,0))</f>
        <v>19080.5</v>
      </c>
      <c r="G5" s="52">
        <f t="array" ref="G5">SUM(IF($A5&amp;$B5=Confirm!$C$2:$C$85&amp;Confirm!$B$2:$B$85,Confirm!H$2:H$85,0))</f>
        <v>18615</v>
      </c>
      <c r="H5" s="52">
        <f t="array" ref="H5">SUM(IF($A5&amp;$B5=Confirm!$C$2:$C$85&amp;Confirm!$B$2:$B$85,Confirm!I$2:I$85,0))</f>
        <v>18057.5</v>
      </c>
      <c r="I5" s="52">
        <f t="array" ref="I5">SUM(IF($A5&amp;$B5=Confirm!$C$2:$C$85&amp;Confirm!$B$2:$B$85,Confirm!J$2:J$85,0))</f>
        <v>17580</v>
      </c>
      <c r="J5" s="52">
        <f t="array" ref="J5">SUM(IF($A5&amp;$B5=Confirm!$C$2:$C$85&amp;Confirm!$B$2:$B$85,Confirm!K$2:K$85,0))</f>
        <v>17189.5</v>
      </c>
      <c r="K5" s="52">
        <f t="array" ref="K5">SUM(IF($A5&amp;$B5=Confirm!$C$2:$C$85&amp;Confirm!$B$2:$B$85,Confirm!L$2:L$85,0))</f>
        <v>16833</v>
      </c>
      <c r="L5" s="52">
        <f t="array" ref="L5">SUM(IF($A5&amp;$B5=Confirm!$C$2:$C$85&amp;Confirm!$B$2:$B$85,Confirm!M$2:M$85,0))</f>
        <v>15820</v>
      </c>
      <c r="M5" s="52">
        <f t="array" ref="M5">SUM(IF($A5&amp;$B5=Confirm!$C$2:$C$85&amp;Confirm!$B$2:$B$85,Confirm!N$2:N$85,0))</f>
        <v>15500</v>
      </c>
      <c r="N5" s="52">
        <f t="array" ref="N5">SUM(IF($A5&amp;$B5=Confirm!$C$2:$C$85&amp;Confirm!$B$2:$B$85,Confirm!O$2:O$85,0))</f>
        <v>15150</v>
      </c>
      <c r="O5" s="52">
        <f t="array" ref="O5">SUM(IF($A5&amp;$B5=Confirm!$C$2:$C$85&amp;Confirm!$B$2:$B$85,Confirm!P$2:P$85,0))</f>
        <v>14725</v>
      </c>
      <c r="P5" s="52">
        <f t="array" ref="P5">SUM(IF($A5&amp;$B5=Confirm!$C$2:$C$85&amp;Confirm!$B$2:$B$85,Confirm!Q$2:Q$85,0))</f>
        <v>14400</v>
      </c>
      <c r="Q5" s="52">
        <f t="array" ref="Q5">SUM(IF($A5&amp;$B5=Confirm!$C$2:$C$85&amp;Confirm!$B$2:$B$85,Confirm!R$2:R$85,0))</f>
        <v>14105</v>
      </c>
      <c r="R5" s="52">
        <f t="array" ref="R5">SUM(IF($A5&amp;$B5=Confirm!$C$2:$C$85&amp;Confirm!$B$2:$B$85,Confirm!S$2:S$85,0))</f>
        <v>13795</v>
      </c>
      <c r="S5" s="52">
        <f t="array" ref="S5">SUM(IF($A5&amp;$B5=Confirm!$C$2:$C$85&amp;Confirm!$B$2:$B$85,Confirm!T$2:T$85,0))</f>
        <v>13500</v>
      </c>
      <c r="T5" s="52">
        <f t="array" ref="T5">SUM(IF($A5&amp;$B5=Confirm!$C$2:$C$85&amp;Confirm!$B$2:$B$85,Confirm!U$2:U$85,0))</f>
        <v>13175</v>
      </c>
      <c r="U5" s="52">
        <f t="array" ref="U5">SUM(IF($A5&amp;$B5=Confirm!$C$2:$C$85&amp;Confirm!$B$2:$B$85,Confirm!V$2:V$85,0))</f>
        <v>12900</v>
      </c>
      <c r="V5" s="52">
        <f t="array" ref="V5">SUM(IF($A5&amp;$B5=Confirm!$C$2:$C$85&amp;Confirm!$B$2:$B$85,Confirm!W$2:W$85,0))</f>
        <v>12555</v>
      </c>
      <c r="W5" s="52">
        <f t="array" ref="W5">SUM(IF($A5&amp;$B5=Confirm!$C$2:$C$85&amp;Confirm!$B$2:$B$85,Confirm!X$2:X$85,0))</f>
        <v>12245</v>
      </c>
      <c r="X5" s="52">
        <f t="array" ref="X5">SUM(IF($A5&amp;$B5=Confirm!$C$2:$C$85&amp;Confirm!$B$2:$B$85,Confirm!Y$2:Y$85,0))</f>
        <v>12040</v>
      </c>
      <c r="Y5" s="52">
        <f t="array" ref="Y5">SUM(IF($A5&amp;$B5=Confirm!$C$2:$C$85&amp;Confirm!$B$2:$B$85,Confirm!Z$2:Z$85,0))</f>
        <v>11625</v>
      </c>
      <c r="Z5" s="52">
        <f t="array" ref="Z5">SUM(IF($A5&amp;$B5=Confirm!$C$2:$C$85&amp;Confirm!$B$2:$B$85,Confirm!AA$2:AA$85,0))</f>
        <v>11400</v>
      </c>
      <c r="AA5" s="52">
        <f t="array" ref="AA5">SUM(IF($A5&amp;$B5=Confirm!$C$2:$C$85&amp;Confirm!$B$2:$B$85,Confirm!AB$2:AB$85,0))</f>
        <v>11160</v>
      </c>
      <c r="AB5" s="52">
        <f t="array" ref="AB5">SUM(IF($A5&amp;$B5=Confirm!$C$2:$C$85&amp;Confirm!$B$2:$B$85,Confirm!AC$2:AC$85,0))</f>
        <v>10950</v>
      </c>
      <c r="AC5" s="52">
        <f t="array" ref="AC5">SUM(IF($A5&amp;$B5=Confirm!$C$2:$C$85&amp;Confirm!$B$2:$B$85,Confirm!AD$2:AD$85,0))</f>
        <v>10695</v>
      </c>
      <c r="AD5" s="52">
        <f t="array" ref="AD5">SUM(IF($A5&amp;$B5=Confirm!$C$2:$C$85&amp;Confirm!$B$2:$B$85,Confirm!AE$2:AE$85,0))</f>
        <v>10385</v>
      </c>
      <c r="AE5" s="52">
        <f t="array" ref="AE5">SUM(IF($A5&amp;$B5=Confirm!$C$2:$C$85&amp;Confirm!$B$2:$B$85,Confirm!AF$2:AF$85,0))</f>
        <v>10200</v>
      </c>
      <c r="AF5" s="52">
        <f t="array" ref="AF5">SUM(IF($A5&amp;$B5=Confirm!$C$2:$C$85&amp;Confirm!$B$2:$B$85,Confirm!AG$2:AG$85,0))</f>
        <v>9920</v>
      </c>
      <c r="AG5" s="52">
        <f t="array" ref="AG5">SUM(IF($A5&amp;$B5=Confirm!$C$2:$C$85&amp;Confirm!$B$2:$B$85,Confirm!AH$2:AH$85,0))</f>
        <v>9750</v>
      </c>
      <c r="AH5" s="52">
        <f t="array" ref="AH5">SUM(IF($A5&amp;$B5=Confirm!$C$2:$C$85&amp;Confirm!$B$2:$B$85,Confirm!AI$2:AI$85,0))</f>
        <v>9455</v>
      </c>
      <c r="AI5" s="52">
        <f t="array" ref="AI5">SUM(IF($A5&amp;$B5=Confirm!$C$2:$C$85&amp;Confirm!$B$2:$B$85,Confirm!AJ$2:AJ$85,0))</f>
        <v>9300</v>
      </c>
      <c r="AJ5" s="52">
        <f t="array" ref="AJ5">SUM(IF($A5&amp;$B5=Confirm!$C$2:$C$85&amp;Confirm!$B$2:$B$85,Confirm!AK$2:AK$85,0))</f>
        <v>8990</v>
      </c>
      <c r="AK5" s="52">
        <f t="array" ref="AK5">SUM(IF($A5&amp;$B5=Confirm!$C$2:$C$85&amp;Confirm!$B$2:$B$85,Confirm!AL$2:AL$85,0))</f>
        <v>8835</v>
      </c>
      <c r="AL5" s="52">
        <f t="array" ref="AL5">SUM(IF($A5&amp;$B5=Confirm!$C$2:$C$85&amp;Confirm!$B$2:$B$85,Confirm!AM$2:AM$85,0))</f>
        <v>8700</v>
      </c>
      <c r="AM5" s="52">
        <f t="array" ref="AM5">SUM(IF($A5&amp;$B5=Confirm!$C$2:$C$85&amp;Confirm!$B$2:$B$85,Confirm!AN$2:AN$85,0))</f>
        <v>8370</v>
      </c>
      <c r="AN5" s="52">
        <f t="array" ref="AN5">SUM(IF($A5&amp;$B5=Confirm!$C$2:$C$85&amp;Confirm!$B$2:$B$85,Confirm!AO$2:AO$85,0))</f>
        <v>8250</v>
      </c>
      <c r="AO5" s="52">
        <f t="array" ref="AO5">SUM(IF($A5&amp;$B5=Confirm!$C$2:$C$85&amp;Confirm!$B$2:$B$85,Confirm!AP$2:AP$85,0))</f>
        <v>8060</v>
      </c>
      <c r="AP5" s="52">
        <f t="array" ref="AP5">SUM(IF($A5&amp;$B5=Confirm!$C$2:$C$85&amp;Confirm!$B$2:$B$85,Confirm!AQ$2:AQ$85,0))</f>
        <v>7905</v>
      </c>
      <c r="AQ5" s="52">
        <f t="array" ref="AQ5">SUM(IF($A5&amp;$B5=Confirm!$C$2:$C$85&amp;Confirm!$B$2:$B$85,Confirm!AR$2:AR$85,0))</f>
        <v>7650</v>
      </c>
      <c r="AR5" s="52">
        <f t="array" ref="AR5">SUM(IF($A5&amp;$B5=Confirm!$C$2:$C$85&amp;Confirm!$B$2:$B$85,Confirm!AS$2:AS$85,0))</f>
        <v>7440</v>
      </c>
      <c r="AS5" s="52">
        <f t="array" ref="AS5">SUM(IF($A5&amp;$B5=Confirm!$C$2:$C$85&amp;Confirm!$B$2:$B$85,Confirm!AT$2:AT$85,0))</f>
        <v>7350</v>
      </c>
      <c r="AT5" s="52">
        <f t="array" ref="AT5">SUM(IF($A5&amp;$B5=Confirm!$C$2:$C$85&amp;Confirm!$B$2:$B$85,Confirm!AU$2:AU$85,0))</f>
        <v>7130</v>
      </c>
      <c r="AU5" s="52">
        <f t="array" ref="AU5">SUM(IF($A5&amp;$B5=Confirm!$C$2:$C$85&amp;Confirm!$B$2:$B$85,Confirm!AV$2:AV$85,0))</f>
        <v>6975</v>
      </c>
      <c r="AV5" s="52">
        <f t="array" ref="AV5">SUM(IF($A5&amp;$B5=Confirm!$C$2:$C$85&amp;Confirm!$B$2:$B$85,Confirm!AW$2:AW$85,0))</f>
        <v>6860</v>
      </c>
      <c r="AW5" s="52">
        <f t="array" ref="AW5">SUM(IF($A5&amp;$B5=Confirm!$C$2:$C$85&amp;Confirm!$B$2:$B$85,Confirm!AX$2:AX$85,0))</f>
        <v>6665</v>
      </c>
      <c r="AX5" s="52">
        <f t="array" ref="AX5">SUM(IF($A5&amp;$B5=Confirm!$C$2:$C$85&amp;Confirm!$B$2:$B$85,Confirm!AY$2:AY$85,0))</f>
        <v>6600</v>
      </c>
      <c r="AY5" s="52">
        <f t="array" ref="AY5">SUM(IF($A5&amp;$B5=Confirm!$C$2:$C$85&amp;Confirm!$B$2:$B$85,Confirm!AZ$2:AZ$85,0))</f>
        <v>6355</v>
      </c>
      <c r="AZ5" s="52">
        <f t="array" ref="AZ5">SUM(IF($A5&amp;$B5=Confirm!$C$2:$C$85&amp;Confirm!$B$2:$B$85,Confirm!BA$2:BA$85,0))</f>
        <v>6300</v>
      </c>
      <c r="BA5" s="52">
        <f t="array" ref="BA5">SUM(IF($A5&amp;$B5=Confirm!$C$2:$C$85&amp;Confirm!$B$2:$B$85,Confirm!BB$2:BB$85,0))</f>
        <v>6045</v>
      </c>
      <c r="BB5" s="52">
        <f t="array" ref="BB5">SUM(IF($A5&amp;$B5=Confirm!$C$2:$C$85&amp;Confirm!$B$2:$B$85,Confirm!BC$2:BC$85,0))</f>
        <v>5890</v>
      </c>
      <c r="BC5" s="52">
        <f t="array" ref="BC5">SUM(IF($A5&amp;$B5=Confirm!$C$2:$C$85&amp;Confirm!$B$2:$B$85,Confirm!BD$2:BD$85,0))</f>
        <v>5850</v>
      </c>
      <c r="BD5" s="52">
        <f t="array" ref="BD5">SUM(IF($A5&amp;$B5=Confirm!$C$2:$C$85&amp;Confirm!$B$2:$B$85,Confirm!BE$2:BE$85,0))</f>
        <v>5735</v>
      </c>
      <c r="BE5" s="52">
        <f t="array" ref="BE5">SUM(IF($A5&amp;$B5=Confirm!$C$2:$C$85&amp;Confirm!$B$2:$B$85,Confirm!BF$2:BF$85,0))</f>
        <v>5550</v>
      </c>
      <c r="BF5" s="52">
        <f t="array" ref="BF5">SUM(IF($A5&amp;$B5=Confirm!$C$2:$C$85&amp;Confirm!$B$2:$B$85,Confirm!BG$2:BG$85,0))</f>
        <v>5425</v>
      </c>
      <c r="BG5" s="52">
        <f t="array" ref="BG5">SUM(IF($A5&amp;$B5=Confirm!$C$2:$C$85&amp;Confirm!$B$2:$B$85,Confirm!BH$2:BH$85,0))</f>
        <v>5270</v>
      </c>
      <c r="BH5" s="53">
        <f t="shared" si="0"/>
        <v>630337</v>
      </c>
    </row>
    <row r="6" spans="1:60" x14ac:dyDescent="0.25">
      <c r="A6" t="s">
        <v>60</v>
      </c>
      <c r="B6" t="s">
        <v>50</v>
      </c>
      <c r="C6" s="52">
        <f t="array" ref="C6">SUM(IF($A6&amp;$B6=Confirm!$C$2:$C$85&amp;Confirm!$B$2:$B$85,Confirm!D$2:D$85,0))</f>
        <v>35727.5</v>
      </c>
      <c r="D6" s="52">
        <f t="array" ref="D6">SUM(IF($A6&amp;$B6=Confirm!$C$2:$C$85&amp;Confirm!$B$2:$B$85,Confirm!E$2:E$85,0))</f>
        <v>35175</v>
      </c>
      <c r="E6" s="52">
        <f t="array" ref="E6">SUM(IF($A6&amp;$B6=Confirm!$C$2:$C$85&amp;Confirm!$B$2:$B$85,Confirm!F$2:F$85,0))</f>
        <v>34642.5</v>
      </c>
      <c r="F6" s="52">
        <f t="array" ref="F6">SUM(IF($A6&amp;$B6=Confirm!$C$2:$C$85&amp;Confirm!$B$2:$B$85,Confirm!G$2:G$85,0))</f>
        <v>34177.5</v>
      </c>
      <c r="G6" s="52">
        <f t="array" ref="G6">SUM(IF($A6&amp;$B6=Confirm!$C$2:$C$85&amp;Confirm!$B$2:$B$85,Confirm!H$2:H$85,0))</f>
        <v>33675</v>
      </c>
      <c r="H6" s="52">
        <f t="array" ref="H6">SUM(IF($A6&amp;$B6=Confirm!$C$2:$C$85&amp;Confirm!$B$2:$B$85,Confirm!I$2:I$85,0))</f>
        <v>33170</v>
      </c>
      <c r="I6" s="52">
        <f t="array" ref="I6">SUM(IF($A6&amp;$B6=Confirm!$C$2:$C$85&amp;Confirm!$B$2:$B$85,Confirm!J$2:J$85,0))</f>
        <v>32625</v>
      </c>
      <c r="J6" s="52">
        <f t="array" ref="J6">SUM(IF($A6&amp;$B6=Confirm!$C$2:$C$85&amp;Confirm!$B$2:$B$85,Confirm!K$2:K$85,0))</f>
        <v>32162.5</v>
      </c>
      <c r="K6" s="52">
        <f t="array" ref="K6">SUM(IF($A6&amp;$B6=Confirm!$C$2:$C$85&amp;Confirm!$B$2:$B$85,Confirm!L$2:L$85,0))</f>
        <v>31697.5</v>
      </c>
      <c r="L6" s="52">
        <f t="array" ref="L6">SUM(IF($A6&amp;$B6=Confirm!$C$2:$C$85&amp;Confirm!$B$2:$B$85,Confirm!M$2:M$85,0))</f>
        <v>31220</v>
      </c>
      <c r="M6" s="52">
        <f t="array" ref="M6">SUM(IF($A6&amp;$B6=Confirm!$C$2:$C$85&amp;Confirm!$B$2:$B$85,Confirm!N$2:N$85,0))</f>
        <v>30767.5</v>
      </c>
      <c r="N6" s="52">
        <f t="array" ref="N6">SUM(IF($A6&amp;$B6=Confirm!$C$2:$C$85&amp;Confirm!$B$2:$B$85,Confirm!O$2:O$85,0))</f>
        <v>30300</v>
      </c>
      <c r="O6" s="52">
        <f t="array" ref="O6">SUM(IF($A6&amp;$B6=Confirm!$C$2:$C$85&amp;Confirm!$B$2:$B$85,Confirm!P$2:P$85,0))</f>
        <v>29837.5</v>
      </c>
      <c r="P6" s="52">
        <f t="array" ref="P6">SUM(IF($A6&amp;$B6=Confirm!$C$2:$C$85&amp;Confirm!$B$2:$B$85,Confirm!Q$2:Q$85,0))</f>
        <v>29400</v>
      </c>
      <c r="Q6" s="52">
        <f t="array" ref="Q6">SUM(IF($A6&amp;$B6=Confirm!$C$2:$C$85&amp;Confirm!$B$2:$B$85,Confirm!R$2:R$85,0))</f>
        <v>28985</v>
      </c>
      <c r="R6" s="52">
        <f t="array" ref="R6">SUM(IF($A6&amp;$B6=Confirm!$C$2:$C$85&amp;Confirm!$B$2:$B$85,Confirm!S$2:S$85,0))</f>
        <v>28597.5</v>
      </c>
      <c r="S6" s="52">
        <f t="array" ref="S6">SUM(IF($A6&amp;$B6=Confirm!$C$2:$C$85&amp;Confirm!$B$2:$B$85,Confirm!T$2:T$85,0))</f>
        <v>28125</v>
      </c>
      <c r="T6" s="52">
        <f t="array" ref="T6">SUM(IF($A6&amp;$B6=Confirm!$C$2:$C$85&amp;Confirm!$B$2:$B$85,Confirm!U$2:U$85,0))</f>
        <v>27745</v>
      </c>
      <c r="U6" s="52">
        <f t="array" ref="U6">SUM(IF($A6&amp;$B6=Confirm!$C$2:$C$85&amp;Confirm!$B$2:$B$85,Confirm!V$2:V$85,0))</f>
        <v>27300</v>
      </c>
      <c r="V6" s="52">
        <f t="array" ref="V6">SUM(IF($A6&amp;$B6=Confirm!$C$2:$C$85&amp;Confirm!$B$2:$B$85,Confirm!W$2:W$85,0))</f>
        <v>26892.5</v>
      </c>
      <c r="W6" s="52">
        <f t="array" ref="W6">SUM(IF($A6&amp;$B6=Confirm!$C$2:$C$85&amp;Confirm!$B$2:$B$85,Confirm!X$2:X$85,0))</f>
        <v>26505</v>
      </c>
      <c r="X6" s="52">
        <f t="array" ref="X6">SUM(IF($A6&amp;$B6=Confirm!$C$2:$C$85&amp;Confirm!$B$2:$B$85,Confirm!Y$2:Y$85,0))</f>
        <v>26110</v>
      </c>
      <c r="Y6" s="52">
        <f t="array" ref="Y6">SUM(IF($A6&amp;$B6=Confirm!$C$2:$C$85&amp;Confirm!$B$2:$B$85,Confirm!Z$2:Z$85,0))</f>
        <v>25730</v>
      </c>
      <c r="Z6" s="52">
        <f t="array" ref="Z6">SUM(IF($A6&amp;$B6=Confirm!$C$2:$C$85&amp;Confirm!$B$2:$B$85,Confirm!AA$2:AA$85,0))</f>
        <v>25350</v>
      </c>
      <c r="AA6" s="52">
        <f t="array" ref="AA6">SUM(IF($A6&amp;$B6=Confirm!$C$2:$C$85&amp;Confirm!$B$2:$B$85,Confirm!AB$2:AB$85,0))</f>
        <v>24955</v>
      </c>
      <c r="AB6" s="52">
        <f t="array" ref="AB6">SUM(IF($A6&amp;$B6=Confirm!$C$2:$C$85&amp;Confirm!$B$2:$B$85,Confirm!AC$2:AC$85,0))</f>
        <v>24600</v>
      </c>
      <c r="AC6" s="52">
        <f t="array" ref="AC6">SUM(IF($A6&amp;$B6=Confirm!$C$2:$C$85&amp;Confirm!$B$2:$B$85,Confirm!AD$2:AD$85,0))</f>
        <v>24257.5</v>
      </c>
      <c r="AD6" s="52">
        <f t="array" ref="AD6">SUM(IF($A6&amp;$B6=Confirm!$C$2:$C$85&amp;Confirm!$B$2:$B$85,Confirm!AE$2:AE$85,0))</f>
        <v>23870</v>
      </c>
      <c r="AE6" s="52">
        <f t="array" ref="AE6">SUM(IF($A6&amp;$B6=Confirm!$C$2:$C$85&amp;Confirm!$B$2:$B$85,Confirm!AF$2:AF$85,0))</f>
        <v>23550</v>
      </c>
      <c r="AF6" s="52">
        <f t="array" ref="AF6">SUM(IF($A6&amp;$B6=Confirm!$C$2:$C$85&amp;Confirm!$B$2:$B$85,Confirm!AG$2:AG$85,0))</f>
        <v>23172.5</v>
      </c>
      <c r="AG6" s="52">
        <f t="array" ref="AG6">SUM(IF($A6&amp;$B6=Confirm!$C$2:$C$85&amp;Confirm!$B$2:$B$85,Confirm!AH$2:AH$85,0))</f>
        <v>22875</v>
      </c>
      <c r="AH6" s="52">
        <f t="array" ref="AH6">SUM(IF($A6&amp;$B6=Confirm!$C$2:$C$85&amp;Confirm!$B$2:$B$85,Confirm!AI$2:AI$85,0))</f>
        <v>22475</v>
      </c>
      <c r="AI6" s="52">
        <f t="array" ref="AI6">SUM(IF($A6&amp;$B6=Confirm!$C$2:$C$85&amp;Confirm!$B$2:$B$85,Confirm!AJ$2:AJ$85,0))</f>
        <v>22165</v>
      </c>
      <c r="AJ6" s="52">
        <f t="array" ref="AJ6">SUM(IF($A6&amp;$B6=Confirm!$C$2:$C$85&amp;Confirm!$B$2:$B$85,Confirm!AK$2:AK$85,0))</f>
        <v>21822.5</v>
      </c>
      <c r="AK6" s="52">
        <f t="array" ref="AK6">SUM(IF($A6&amp;$B6=Confirm!$C$2:$C$85&amp;Confirm!$B$2:$B$85,Confirm!AL$2:AL$85,0))</f>
        <v>21545</v>
      </c>
      <c r="AL6" s="52">
        <f t="array" ref="AL6">SUM(IF($A6&amp;$B6=Confirm!$C$2:$C$85&amp;Confirm!$B$2:$B$85,Confirm!AM$2:AM$85,0))</f>
        <v>21225</v>
      </c>
      <c r="AM6" s="52">
        <f t="array" ref="AM6">SUM(IF($A6&amp;$B6=Confirm!$C$2:$C$85&amp;Confirm!$B$2:$B$85,Confirm!AN$2:AN$85,0))</f>
        <v>20847.5</v>
      </c>
      <c r="AN6" s="52">
        <f t="array" ref="AN6">SUM(IF($A6&amp;$B6=Confirm!$C$2:$C$85&amp;Confirm!$B$2:$B$85,Confirm!AO$2:AO$85,0))</f>
        <v>20550</v>
      </c>
      <c r="AO6" s="52">
        <f t="array" ref="AO6">SUM(IF($A6&amp;$B6=Confirm!$C$2:$C$85&amp;Confirm!$B$2:$B$85,Confirm!AP$2:AP$85,0))</f>
        <v>20305</v>
      </c>
      <c r="AP6" s="52">
        <f t="array" ref="AP6">SUM(IF($A6&amp;$B6=Confirm!$C$2:$C$85&amp;Confirm!$B$2:$B$85,Confirm!AQ$2:AQ$85,0))</f>
        <v>19995</v>
      </c>
      <c r="AQ6" s="52">
        <f t="array" ref="AQ6">SUM(IF($A6&amp;$B6=Confirm!$C$2:$C$85&amp;Confirm!$B$2:$B$85,Confirm!AR$2:AR$85,0))</f>
        <v>19650</v>
      </c>
      <c r="AR6" s="52">
        <f t="array" ref="AR6">SUM(IF($A6&amp;$B6=Confirm!$C$2:$C$85&amp;Confirm!$B$2:$B$85,Confirm!AS$2:AS$85,0))</f>
        <v>19375</v>
      </c>
      <c r="AS6" s="52">
        <f t="array" ref="AS6">SUM(IF($A6&amp;$B6=Confirm!$C$2:$C$85&amp;Confirm!$B$2:$B$85,Confirm!AT$2:AT$85,0))</f>
        <v>19125</v>
      </c>
      <c r="AT6" s="52">
        <f t="array" ref="AT6">SUM(IF($A6&amp;$B6=Confirm!$C$2:$C$85&amp;Confirm!$B$2:$B$85,Confirm!AU$2:AU$85,0))</f>
        <v>18832.5</v>
      </c>
      <c r="AU6" s="52">
        <f t="array" ref="AU6">SUM(IF($A6&amp;$B6=Confirm!$C$2:$C$85&amp;Confirm!$B$2:$B$85,Confirm!AV$2:AV$85,0))</f>
        <v>18522.5</v>
      </c>
      <c r="AV6" s="52">
        <f t="array" ref="AV6">SUM(IF($A6&amp;$B6=Confirm!$C$2:$C$85&amp;Confirm!$B$2:$B$85,Confirm!AW$2:AW$85,0))</f>
        <v>18270</v>
      </c>
      <c r="AW6" s="52">
        <f t="array" ref="AW6">SUM(IF($A6&amp;$B6=Confirm!$C$2:$C$85&amp;Confirm!$B$2:$B$85,Confirm!AX$2:AX$85,0))</f>
        <v>17980</v>
      </c>
      <c r="AX6" s="52">
        <f t="array" ref="AX6">SUM(IF($A6&amp;$B6=Confirm!$C$2:$C$85&amp;Confirm!$B$2:$B$85,Confirm!AY$2:AY$85,0))</f>
        <v>17700</v>
      </c>
      <c r="AY6" s="52">
        <f t="array" ref="AY6">SUM(IF($A6&amp;$B6=Confirm!$C$2:$C$85&amp;Confirm!$B$2:$B$85,Confirm!AZ$2:AZ$85,0))</f>
        <v>17437.5</v>
      </c>
      <c r="AZ6" s="52">
        <f t="array" ref="AZ6">SUM(IF($A6&amp;$B6=Confirm!$C$2:$C$85&amp;Confirm!$B$2:$B$85,Confirm!BA$2:BA$85,0))</f>
        <v>17175</v>
      </c>
      <c r="BA6" s="52">
        <f t="array" ref="BA6">SUM(IF($A6&amp;$B6=Confirm!$C$2:$C$85&amp;Confirm!$B$2:$B$85,Confirm!BB$2:BB$85,0))</f>
        <v>16972.5</v>
      </c>
      <c r="BB6" s="52">
        <f t="array" ref="BB6">SUM(IF($A6&amp;$B6=Confirm!$C$2:$C$85&amp;Confirm!$B$2:$B$85,Confirm!BC$2:BC$85,0))</f>
        <v>16662.5</v>
      </c>
      <c r="BC6" s="52">
        <f t="array" ref="BC6">SUM(IF($A6&amp;$B6=Confirm!$C$2:$C$85&amp;Confirm!$B$2:$B$85,Confirm!BD$2:BD$85,0))</f>
        <v>16425</v>
      </c>
      <c r="BD6" s="52">
        <f t="array" ref="BD6">SUM(IF($A6&amp;$B6=Confirm!$C$2:$C$85&amp;Confirm!$B$2:$B$85,Confirm!BE$2:BE$85,0))</f>
        <v>16197.5</v>
      </c>
      <c r="BE6" s="52">
        <f t="array" ref="BE6">SUM(IF($A6&amp;$B6=Confirm!$C$2:$C$85&amp;Confirm!$B$2:$B$85,Confirm!BF$2:BF$85,0))</f>
        <v>15975</v>
      </c>
      <c r="BF6" s="52">
        <f t="array" ref="BF6">SUM(IF($A6&amp;$B6=Confirm!$C$2:$C$85&amp;Confirm!$B$2:$B$85,Confirm!BG$2:BG$85,0))</f>
        <v>15732.5</v>
      </c>
      <c r="BG6" s="52">
        <f t="array" ref="BG6">SUM(IF($A6&amp;$B6=Confirm!$C$2:$C$85&amp;Confirm!$B$2:$B$85,Confirm!BH$2:BH$85,0))</f>
        <v>15500</v>
      </c>
      <c r="BH6" s="53">
        <f t="shared" si="0"/>
        <v>1381660</v>
      </c>
    </row>
    <row r="7" spans="1:60" x14ac:dyDescent="0.25">
      <c r="A7" t="s">
        <v>61</v>
      </c>
      <c r="B7" t="s">
        <v>50</v>
      </c>
      <c r="C7" s="52">
        <f t="array" ref="C7">SUM(IF($A7&amp;$B7=Confirm!$C$2:$C$85&amp;Confirm!$B$2:$B$85,Confirm!D$2:D$85,0))</f>
        <v>35727.5</v>
      </c>
      <c r="D7" s="52">
        <f t="array" ref="D7">SUM(IF($A7&amp;$B7=Confirm!$C$2:$C$85&amp;Confirm!$B$2:$B$85,Confirm!E$2:E$85,0))</f>
        <v>35175</v>
      </c>
      <c r="E7" s="52">
        <f t="array" ref="E7">SUM(IF($A7&amp;$B7=Confirm!$C$2:$C$85&amp;Confirm!$B$2:$B$85,Confirm!F$2:F$85,0))</f>
        <v>34642.5</v>
      </c>
      <c r="F7" s="52">
        <f t="array" ref="F7">SUM(IF($A7&amp;$B7=Confirm!$C$2:$C$85&amp;Confirm!$B$2:$B$85,Confirm!G$2:G$85,0))</f>
        <v>34177.5</v>
      </c>
      <c r="G7" s="52">
        <f t="array" ref="G7">SUM(IF($A7&amp;$B7=Confirm!$C$2:$C$85&amp;Confirm!$B$2:$B$85,Confirm!H$2:H$85,0))</f>
        <v>33675</v>
      </c>
      <c r="H7" s="52">
        <f t="array" ref="H7">SUM(IF($A7&amp;$B7=Confirm!$C$2:$C$85&amp;Confirm!$B$2:$B$85,Confirm!I$2:I$85,0))</f>
        <v>33170</v>
      </c>
      <c r="I7" s="52">
        <f t="array" ref="I7">SUM(IF($A7&amp;$B7=Confirm!$C$2:$C$85&amp;Confirm!$B$2:$B$85,Confirm!J$2:J$85,0))</f>
        <v>32625</v>
      </c>
      <c r="J7" s="52">
        <f t="array" ref="J7">SUM(IF($A7&amp;$B7=Confirm!$C$2:$C$85&amp;Confirm!$B$2:$B$85,Confirm!K$2:K$85,0))</f>
        <v>32162.5</v>
      </c>
      <c r="K7" s="52">
        <f t="array" ref="K7">SUM(IF($A7&amp;$B7=Confirm!$C$2:$C$85&amp;Confirm!$B$2:$B$85,Confirm!L$2:L$85,0))</f>
        <v>31697.5</v>
      </c>
      <c r="L7" s="52">
        <f t="array" ref="L7">SUM(IF($A7&amp;$B7=Confirm!$C$2:$C$85&amp;Confirm!$B$2:$B$85,Confirm!M$2:M$85,0))</f>
        <v>31220</v>
      </c>
      <c r="M7" s="52">
        <f t="array" ref="M7">SUM(IF($A7&amp;$B7=Confirm!$C$2:$C$85&amp;Confirm!$B$2:$B$85,Confirm!N$2:N$85,0))</f>
        <v>30767.5</v>
      </c>
      <c r="N7" s="52">
        <f t="array" ref="N7">SUM(IF($A7&amp;$B7=Confirm!$C$2:$C$85&amp;Confirm!$B$2:$B$85,Confirm!O$2:O$85,0))</f>
        <v>30300</v>
      </c>
      <c r="O7" s="52">
        <f t="array" ref="O7">SUM(IF($A7&amp;$B7=Confirm!$C$2:$C$85&amp;Confirm!$B$2:$B$85,Confirm!P$2:P$85,0))</f>
        <v>29837.5</v>
      </c>
      <c r="P7" s="52">
        <f t="array" ref="P7">SUM(IF($A7&amp;$B7=Confirm!$C$2:$C$85&amp;Confirm!$B$2:$B$85,Confirm!Q$2:Q$85,0))</f>
        <v>29400</v>
      </c>
      <c r="Q7" s="52">
        <f t="array" ref="Q7">SUM(IF($A7&amp;$B7=Confirm!$C$2:$C$85&amp;Confirm!$B$2:$B$85,Confirm!R$2:R$85,0))</f>
        <v>28985</v>
      </c>
      <c r="R7" s="52">
        <f t="array" ref="R7">SUM(IF($A7&amp;$B7=Confirm!$C$2:$C$85&amp;Confirm!$B$2:$B$85,Confirm!S$2:S$85,0))</f>
        <v>28597.5</v>
      </c>
      <c r="S7" s="52">
        <f t="array" ref="S7">SUM(IF($A7&amp;$B7=Confirm!$C$2:$C$85&amp;Confirm!$B$2:$B$85,Confirm!T$2:T$85,0))</f>
        <v>28125</v>
      </c>
      <c r="T7" s="52">
        <f t="array" ref="T7">SUM(IF($A7&amp;$B7=Confirm!$C$2:$C$85&amp;Confirm!$B$2:$B$85,Confirm!U$2:U$85,0))</f>
        <v>27745</v>
      </c>
      <c r="U7" s="52">
        <f t="array" ref="U7">SUM(IF($A7&amp;$B7=Confirm!$C$2:$C$85&amp;Confirm!$B$2:$B$85,Confirm!V$2:V$85,0))</f>
        <v>27300</v>
      </c>
      <c r="V7" s="52">
        <f t="array" ref="V7">SUM(IF($A7&amp;$B7=Confirm!$C$2:$C$85&amp;Confirm!$B$2:$B$85,Confirm!W$2:W$85,0))</f>
        <v>26892.5</v>
      </c>
      <c r="W7" s="52">
        <f t="array" ref="W7">SUM(IF($A7&amp;$B7=Confirm!$C$2:$C$85&amp;Confirm!$B$2:$B$85,Confirm!X$2:X$85,0))</f>
        <v>26505</v>
      </c>
      <c r="X7" s="52">
        <f t="array" ref="X7">SUM(IF($A7&amp;$B7=Confirm!$C$2:$C$85&amp;Confirm!$B$2:$B$85,Confirm!Y$2:Y$85,0))</f>
        <v>26110</v>
      </c>
      <c r="Y7" s="52">
        <f t="array" ref="Y7">SUM(IF($A7&amp;$B7=Confirm!$C$2:$C$85&amp;Confirm!$B$2:$B$85,Confirm!Z$2:Z$85,0))</f>
        <v>25730</v>
      </c>
      <c r="Z7" s="52">
        <f t="array" ref="Z7">SUM(IF($A7&amp;$B7=Confirm!$C$2:$C$85&amp;Confirm!$B$2:$B$85,Confirm!AA$2:AA$85,0))</f>
        <v>25350</v>
      </c>
      <c r="AA7" s="52">
        <f t="array" ref="AA7">SUM(IF($A7&amp;$B7=Confirm!$C$2:$C$85&amp;Confirm!$B$2:$B$85,Confirm!AB$2:AB$85,0))</f>
        <v>24955</v>
      </c>
      <c r="AB7" s="52">
        <f t="array" ref="AB7">SUM(IF($A7&amp;$B7=Confirm!$C$2:$C$85&amp;Confirm!$B$2:$B$85,Confirm!AC$2:AC$85,0))</f>
        <v>24600</v>
      </c>
      <c r="AC7" s="52">
        <f t="array" ref="AC7">SUM(IF($A7&amp;$B7=Confirm!$C$2:$C$85&amp;Confirm!$B$2:$B$85,Confirm!AD$2:AD$85,0))</f>
        <v>24257.5</v>
      </c>
      <c r="AD7" s="52">
        <f t="array" ref="AD7">SUM(IF($A7&amp;$B7=Confirm!$C$2:$C$85&amp;Confirm!$B$2:$B$85,Confirm!AE$2:AE$85,0))</f>
        <v>23870</v>
      </c>
      <c r="AE7" s="52">
        <f t="array" ref="AE7">SUM(IF($A7&amp;$B7=Confirm!$C$2:$C$85&amp;Confirm!$B$2:$B$85,Confirm!AF$2:AF$85,0))</f>
        <v>23550</v>
      </c>
      <c r="AF7" s="52">
        <f t="array" ref="AF7">SUM(IF($A7&amp;$B7=Confirm!$C$2:$C$85&amp;Confirm!$B$2:$B$85,Confirm!AG$2:AG$85,0))</f>
        <v>23172.5</v>
      </c>
      <c r="AG7" s="52">
        <f t="array" ref="AG7">SUM(IF($A7&amp;$B7=Confirm!$C$2:$C$85&amp;Confirm!$B$2:$B$85,Confirm!AH$2:AH$85,0))</f>
        <v>22875</v>
      </c>
      <c r="AH7" s="52">
        <f t="array" ref="AH7">SUM(IF($A7&amp;$B7=Confirm!$C$2:$C$85&amp;Confirm!$B$2:$B$85,Confirm!AI$2:AI$85,0))</f>
        <v>22475</v>
      </c>
      <c r="AI7" s="52">
        <f t="array" ref="AI7">SUM(IF($A7&amp;$B7=Confirm!$C$2:$C$85&amp;Confirm!$B$2:$B$85,Confirm!AJ$2:AJ$85,0))</f>
        <v>22165</v>
      </c>
      <c r="AJ7" s="52">
        <f t="array" ref="AJ7">SUM(IF($A7&amp;$B7=Confirm!$C$2:$C$85&amp;Confirm!$B$2:$B$85,Confirm!AK$2:AK$85,0))</f>
        <v>21822.5</v>
      </c>
      <c r="AK7" s="52">
        <f t="array" ref="AK7">SUM(IF($A7&amp;$B7=Confirm!$C$2:$C$85&amp;Confirm!$B$2:$B$85,Confirm!AL$2:AL$85,0))</f>
        <v>21545</v>
      </c>
      <c r="AL7" s="52">
        <f t="array" ref="AL7">SUM(IF($A7&amp;$B7=Confirm!$C$2:$C$85&amp;Confirm!$B$2:$B$85,Confirm!AM$2:AM$85,0))</f>
        <v>21225</v>
      </c>
      <c r="AM7" s="52">
        <f t="array" ref="AM7">SUM(IF($A7&amp;$B7=Confirm!$C$2:$C$85&amp;Confirm!$B$2:$B$85,Confirm!AN$2:AN$85,0))</f>
        <v>20847.5</v>
      </c>
      <c r="AN7" s="52">
        <f t="array" ref="AN7">SUM(IF($A7&amp;$B7=Confirm!$C$2:$C$85&amp;Confirm!$B$2:$B$85,Confirm!AO$2:AO$85,0))</f>
        <v>20550</v>
      </c>
      <c r="AO7" s="52">
        <f t="array" ref="AO7">SUM(IF($A7&amp;$B7=Confirm!$C$2:$C$85&amp;Confirm!$B$2:$B$85,Confirm!AP$2:AP$85,0))</f>
        <v>20305</v>
      </c>
      <c r="AP7" s="52">
        <f t="array" ref="AP7">SUM(IF($A7&amp;$B7=Confirm!$C$2:$C$85&amp;Confirm!$B$2:$B$85,Confirm!AQ$2:AQ$85,0))</f>
        <v>19995</v>
      </c>
      <c r="AQ7" s="52">
        <f t="array" ref="AQ7">SUM(IF($A7&amp;$B7=Confirm!$C$2:$C$85&amp;Confirm!$B$2:$B$85,Confirm!AR$2:AR$85,0))</f>
        <v>19650</v>
      </c>
      <c r="AR7" s="52">
        <f t="array" ref="AR7">SUM(IF($A7&amp;$B7=Confirm!$C$2:$C$85&amp;Confirm!$B$2:$B$85,Confirm!AS$2:AS$85,0))</f>
        <v>19375</v>
      </c>
      <c r="AS7" s="52">
        <f t="array" ref="AS7">SUM(IF($A7&amp;$B7=Confirm!$C$2:$C$85&amp;Confirm!$B$2:$B$85,Confirm!AT$2:AT$85,0))</f>
        <v>19125</v>
      </c>
      <c r="AT7" s="52">
        <f t="array" ref="AT7">SUM(IF($A7&amp;$B7=Confirm!$C$2:$C$85&amp;Confirm!$B$2:$B$85,Confirm!AU$2:AU$85,0))</f>
        <v>18832.5</v>
      </c>
      <c r="AU7" s="52">
        <f t="array" ref="AU7">SUM(IF($A7&amp;$B7=Confirm!$C$2:$C$85&amp;Confirm!$B$2:$B$85,Confirm!AV$2:AV$85,0))</f>
        <v>18522.5</v>
      </c>
      <c r="AV7" s="52">
        <f t="array" ref="AV7">SUM(IF($A7&amp;$B7=Confirm!$C$2:$C$85&amp;Confirm!$B$2:$B$85,Confirm!AW$2:AW$85,0))</f>
        <v>18270</v>
      </c>
      <c r="AW7" s="52">
        <f t="array" ref="AW7">SUM(IF($A7&amp;$B7=Confirm!$C$2:$C$85&amp;Confirm!$B$2:$B$85,Confirm!AX$2:AX$85,0))</f>
        <v>17980</v>
      </c>
      <c r="AX7" s="52">
        <f t="array" ref="AX7">SUM(IF($A7&amp;$B7=Confirm!$C$2:$C$85&amp;Confirm!$B$2:$B$85,Confirm!AY$2:AY$85,0))</f>
        <v>17700</v>
      </c>
      <c r="AY7" s="52">
        <f t="array" ref="AY7">SUM(IF($A7&amp;$B7=Confirm!$C$2:$C$85&amp;Confirm!$B$2:$B$85,Confirm!AZ$2:AZ$85,0))</f>
        <v>17437.5</v>
      </c>
      <c r="AZ7" s="52">
        <f t="array" ref="AZ7">SUM(IF($A7&amp;$B7=Confirm!$C$2:$C$85&amp;Confirm!$B$2:$B$85,Confirm!BA$2:BA$85,0))</f>
        <v>17175</v>
      </c>
      <c r="BA7" s="52">
        <f t="array" ref="BA7">SUM(IF($A7&amp;$B7=Confirm!$C$2:$C$85&amp;Confirm!$B$2:$B$85,Confirm!BB$2:BB$85,0))</f>
        <v>16972.5</v>
      </c>
      <c r="BB7" s="52">
        <f t="array" ref="BB7">SUM(IF($A7&amp;$B7=Confirm!$C$2:$C$85&amp;Confirm!$B$2:$B$85,Confirm!BC$2:BC$85,0))</f>
        <v>16662.5</v>
      </c>
      <c r="BC7" s="52">
        <f t="array" ref="BC7">SUM(IF($A7&amp;$B7=Confirm!$C$2:$C$85&amp;Confirm!$B$2:$B$85,Confirm!BD$2:BD$85,0))</f>
        <v>16425</v>
      </c>
      <c r="BD7" s="52">
        <f t="array" ref="BD7">SUM(IF($A7&amp;$B7=Confirm!$C$2:$C$85&amp;Confirm!$B$2:$B$85,Confirm!BE$2:BE$85,0))</f>
        <v>16197.5</v>
      </c>
      <c r="BE7" s="52">
        <f t="array" ref="BE7">SUM(IF($A7&amp;$B7=Confirm!$C$2:$C$85&amp;Confirm!$B$2:$B$85,Confirm!BF$2:BF$85,0))</f>
        <v>15975</v>
      </c>
      <c r="BF7" s="52">
        <f t="array" ref="BF7">SUM(IF($A7&amp;$B7=Confirm!$C$2:$C$85&amp;Confirm!$B$2:$B$85,Confirm!BG$2:BG$85,0))</f>
        <v>15732.5</v>
      </c>
      <c r="BG7" s="52">
        <f t="array" ref="BG7">SUM(IF($A7&amp;$B7=Confirm!$C$2:$C$85&amp;Confirm!$B$2:$B$85,Confirm!BH$2:BH$85,0))</f>
        <v>15500</v>
      </c>
      <c r="BH7" s="53">
        <f t="shared" si="0"/>
        <v>1381660</v>
      </c>
    </row>
    <row r="8" spans="1:60" x14ac:dyDescent="0.25">
      <c r="A8" t="s">
        <v>62</v>
      </c>
      <c r="B8" t="s">
        <v>50</v>
      </c>
      <c r="C8" s="52">
        <f t="array" ref="C8">SUM(IF($A8&amp;$B8=Confirm!$C$2:$C$85&amp;Confirm!$B$2:$B$85,Confirm!D$2:D$85,0))</f>
        <v>31775</v>
      </c>
      <c r="D8" s="52">
        <f t="array" ref="D8">SUM(IF($A8&amp;$B8=Confirm!$C$2:$C$85&amp;Confirm!$B$2:$B$85,Confirm!E$2:E$85,0))</f>
        <v>31200</v>
      </c>
      <c r="E8" s="52">
        <f t="array" ref="E8">SUM(IF($A8&amp;$B8=Confirm!$C$2:$C$85&amp;Confirm!$B$2:$B$85,Confirm!F$2:F$85,0))</f>
        <v>30535</v>
      </c>
      <c r="F8" s="52">
        <f t="array" ref="F8">SUM(IF($A8&amp;$B8=Confirm!$C$2:$C$85&amp;Confirm!$B$2:$B$85,Confirm!G$2:G$85,0))</f>
        <v>29915</v>
      </c>
      <c r="G8" s="52">
        <f t="array" ref="G8">SUM(IF($A8&amp;$B8=Confirm!$C$2:$C$85&amp;Confirm!$B$2:$B$85,Confirm!H$2:H$85,0))</f>
        <v>29550</v>
      </c>
      <c r="H8" s="52">
        <f t="array" ref="H8">SUM(IF($A8&amp;$B8=Confirm!$C$2:$C$85&amp;Confirm!$B$2:$B$85,Confirm!I$2:I$85,0))</f>
        <v>28985</v>
      </c>
      <c r="I8" s="52">
        <f t="array" ref="I8">SUM(IF($A8&amp;$B8=Confirm!$C$2:$C$85&amp;Confirm!$B$2:$B$85,Confirm!J$2:J$85,0))</f>
        <v>28350</v>
      </c>
      <c r="J8" s="52">
        <f t="array" ref="J8">SUM(IF($A8&amp;$B8=Confirm!$C$2:$C$85&amp;Confirm!$B$2:$B$85,Confirm!K$2:K$85,0))</f>
        <v>27900</v>
      </c>
      <c r="K8" s="52">
        <f t="array" ref="K8">SUM(IF($A8&amp;$B8=Confirm!$C$2:$C$85&amp;Confirm!$B$2:$B$85,Confirm!L$2:L$85,0))</f>
        <v>27435</v>
      </c>
      <c r="L8" s="52">
        <f t="array" ref="L8">SUM(IF($A8&amp;$B8=Confirm!$C$2:$C$85&amp;Confirm!$B$2:$B$85,Confirm!M$2:M$85,0))</f>
        <v>27020</v>
      </c>
      <c r="M8" s="52">
        <f t="array" ref="M8">SUM(IF($A8&amp;$B8=Confirm!$C$2:$C$85&amp;Confirm!$B$2:$B$85,Confirm!N$2:N$85,0))</f>
        <v>26505</v>
      </c>
      <c r="N8" s="52">
        <f t="array" ref="N8">SUM(IF($A8&amp;$B8=Confirm!$C$2:$C$85&amp;Confirm!$B$2:$B$85,Confirm!O$2:O$85,0))</f>
        <v>25950</v>
      </c>
      <c r="O8" s="52">
        <f t="array" ref="O8">SUM(IF($A8&amp;$B8=Confirm!$C$2:$C$85&amp;Confirm!$B$2:$B$85,Confirm!P$2:P$85,0))</f>
        <v>25730</v>
      </c>
      <c r="P8" s="52">
        <f t="array" ref="P8">SUM(IF($A8&amp;$B8=Confirm!$C$2:$C$85&amp;Confirm!$B$2:$B$85,Confirm!Q$2:Q$85,0))</f>
        <v>25200</v>
      </c>
      <c r="Q8" s="52">
        <f t="array" ref="Q8">SUM(IF($A8&amp;$B8=Confirm!$C$2:$C$85&amp;Confirm!$B$2:$B$85,Confirm!R$2:R$85,0))</f>
        <v>24800</v>
      </c>
      <c r="R8" s="52">
        <f t="array" ref="R8">SUM(IF($A8&amp;$B8=Confirm!$C$2:$C$85&amp;Confirm!$B$2:$B$85,Confirm!S$2:S$85,0))</f>
        <v>24490</v>
      </c>
      <c r="S8" s="52">
        <f t="array" ref="S8">SUM(IF($A8&amp;$B8=Confirm!$C$2:$C$85&amp;Confirm!$B$2:$B$85,Confirm!T$2:T$85,0))</f>
        <v>23850</v>
      </c>
      <c r="T8" s="52">
        <f t="array" ref="T8">SUM(IF($A8&amp;$B8=Confirm!$C$2:$C$85&amp;Confirm!$B$2:$B$85,Confirm!U$2:U$85,0))</f>
        <v>23560</v>
      </c>
      <c r="U8" s="52">
        <f t="array" ref="U8">SUM(IF($A8&amp;$B8=Confirm!$C$2:$C$85&amp;Confirm!$B$2:$B$85,Confirm!V$2:V$85,0))</f>
        <v>23250</v>
      </c>
      <c r="V8" s="52">
        <f t="array" ref="V8">SUM(IF($A8&amp;$B8=Confirm!$C$2:$C$85&amp;Confirm!$B$2:$B$85,Confirm!W$2:W$85,0))</f>
        <v>22785</v>
      </c>
      <c r="W8" s="52">
        <f t="array" ref="W8">SUM(IF($A8&amp;$B8=Confirm!$C$2:$C$85&amp;Confirm!$B$2:$B$85,Confirm!X$2:X$85,0))</f>
        <v>22010</v>
      </c>
      <c r="X8" s="52">
        <f t="array" ref="X8">SUM(IF($A8&amp;$B8=Confirm!$C$2:$C$85&amp;Confirm!$B$2:$B$85,Confirm!Y$2:Y$85,0))</f>
        <v>21700</v>
      </c>
      <c r="Y8" s="52">
        <f t="array" ref="Y8">SUM(IF($A8&amp;$B8=Confirm!$C$2:$C$85&amp;Confirm!$B$2:$B$85,Confirm!Z$2:Z$85,0))</f>
        <v>21390</v>
      </c>
      <c r="Z8" s="52">
        <f t="array" ref="Z8">SUM(IF($A8&amp;$B8=Confirm!$C$2:$C$85&amp;Confirm!$B$2:$B$85,Confirm!AA$2:AA$85,0))</f>
        <v>21000</v>
      </c>
      <c r="AA8" s="52">
        <f t="array" ref="AA8">SUM(IF($A8&amp;$B8=Confirm!$C$2:$C$85&amp;Confirm!$B$2:$B$85,Confirm!AB$2:AB$85,0))</f>
        <v>20770</v>
      </c>
      <c r="AB8" s="52">
        <f t="array" ref="AB8">SUM(IF($A8&amp;$B8=Confirm!$C$2:$C$85&amp;Confirm!$B$2:$B$85,Confirm!AC$2:AC$85,0))</f>
        <v>20400</v>
      </c>
      <c r="AC8" s="52">
        <f t="array" ref="AC8">SUM(IF($A8&amp;$B8=Confirm!$C$2:$C$85&amp;Confirm!$B$2:$B$85,Confirm!AD$2:AD$85,0))</f>
        <v>20150</v>
      </c>
      <c r="AD8" s="52">
        <f t="array" ref="AD8">SUM(IF($A8&amp;$B8=Confirm!$C$2:$C$85&amp;Confirm!$B$2:$B$85,Confirm!AE$2:AE$85,0))</f>
        <v>19840</v>
      </c>
      <c r="AE8" s="52">
        <f t="array" ref="AE8">SUM(IF($A8&amp;$B8=Confirm!$C$2:$C$85&amp;Confirm!$B$2:$B$85,Confirm!AF$2:AF$85,0))</f>
        <v>19500</v>
      </c>
      <c r="AF8" s="52">
        <f t="array" ref="AF8">SUM(IF($A8&amp;$B8=Confirm!$C$2:$C$85&amp;Confirm!$B$2:$B$85,Confirm!AG$2:AG$85,0))</f>
        <v>19220</v>
      </c>
      <c r="AG8" s="52">
        <f t="array" ref="AG8">SUM(IF($A8&amp;$B8=Confirm!$C$2:$C$85&amp;Confirm!$B$2:$B$85,Confirm!AH$2:AH$85,0))</f>
        <v>18900</v>
      </c>
      <c r="AH8" s="52">
        <f t="array" ref="AH8">SUM(IF($A8&amp;$B8=Confirm!$C$2:$C$85&amp;Confirm!$B$2:$B$85,Confirm!AI$2:AI$85,0))</f>
        <v>18600</v>
      </c>
      <c r="AI8" s="52">
        <f t="array" ref="AI8">SUM(IF($A8&amp;$B8=Confirm!$C$2:$C$85&amp;Confirm!$B$2:$B$85,Confirm!AJ$2:AJ$85,0))</f>
        <v>18445</v>
      </c>
      <c r="AJ8" s="52">
        <f t="array" ref="AJ8">SUM(IF($A8&amp;$B8=Confirm!$C$2:$C$85&amp;Confirm!$B$2:$B$85,Confirm!AK$2:AK$85,0))</f>
        <v>18125</v>
      </c>
      <c r="AK8" s="52">
        <f t="array" ref="AK8">SUM(IF($A8&amp;$B8=Confirm!$C$2:$C$85&amp;Confirm!$B$2:$B$85,Confirm!AL$2:AL$85,0))</f>
        <v>17825</v>
      </c>
      <c r="AL8" s="52">
        <f t="array" ref="AL8">SUM(IF($A8&amp;$B8=Confirm!$C$2:$C$85&amp;Confirm!$B$2:$B$85,Confirm!AM$2:AM$85,0))</f>
        <v>17550</v>
      </c>
      <c r="AM8" s="52">
        <f t="array" ref="AM8">SUM(IF($A8&amp;$B8=Confirm!$C$2:$C$85&amp;Confirm!$B$2:$B$85,Confirm!AN$2:AN$85,0))</f>
        <v>17360</v>
      </c>
      <c r="AN8" s="52">
        <f t="array" ref="AN8">SUM(IF($A8&amp;$B8=Confirm!$C$2:$C$85&amp;Confirm!$B$2:$B$85,Confirm!AO$2:AO$85,0))</f>
        <v>17100</v>
      </c>
      <c r="AO8" s="52">
        <f t="array" ref="AO8">SUM(IF($A8&amp;$B8=Confirm!$C$2:$C$85&amp;Confirm!$B$2:$B$85,Confirm!AP$2:AP$85,0))</f>
        <v>16895</v>
      </c>
      <c r="AP8" s="52">
        <f t="array" ref="AP8">SUM(IF($A8&amp;$B8=Confirm!$C$2:$C$85&amp;Confirm!$B$2:$B$85,Confirm!AQ$2:AQ$85,0))</f>
        <v>16585</v>
      </c>
      <c r="AQ8" s="52">
        <f t="array" ref="AQ8">SUM(IF($A8&amp;$B8=Confirm!$C$2:$C$85&amp;Confirm!$B$2:$B$85,Confirm!AR$2:AR$85,0))</f>
        <v>16350</v>
      </c>
      <c r="AR8" s="52">
        <f t="array" ref="AR8">SUM(IF($A8&amp;$B8=Confirm!$C$2:$C$85&amp;Confirm!$B$2:$B$85,Confirm!AS$2:AS$85,0))</f>
        <v>16120</v>
      </c>
      <c r="AS8" s="52">
        <f t="array" ref="AS8">SUM(IF($A8&amp;$B8=Confirm!$C$2:$C$85&amp;Confirm!$B$2:$B$85,Confirm!AT$2:AT$85,0))</f>
        <v>15900</v>
      </c>
      <c r="AT8" s="52">
        <f t="array" ref="AT8">SUM(IF($A8&amp;$B8=Confirm!$C$2:$C$85&amp;Confirm!$B$2:$B$85,Confirm!AU$2:AU$85,0))</f>
        <v>15655</v>
      </c>
      <c r="AU8" s="52">
        <f t="array" ref="AU8">SUM(IF($A8&amp;$B8=Confirm!$C$2:$C$85&amp;Confirm!$B$2:$B$85,Confirm!AV$2:AV$85,0))</f>
        <v>15345</v>
      </c>
      <c r="AV8" s="52">
        <f t="array" ref="AV8">SUM(IF($A8&amp;$B8=Confirm!$C$2:$C$85&amp;Confirm!$B$2:$B$85,Confirm!AW$2:AW$85,0))</f>
        <v>15120</v>
      </c>
      <c r="AW8" s="52">
        <f t="array" ref="AW8">SUM(IF($A8&amp;$B8=Confirm!$C$2:$C$85&amp;Confirm!$B$2:$B$85,Confirm!AX$2:AX$85,0))</f>
        <v>14880</v>
      </c>
      <c r="AX8" s="52">
        <f t="array" ref="AX8">SUM(IF($A8&amp;$B8=Confirm!$C$2:$C$85&amp;Confirm!$B$2:$B$85,Confirm!AY$2:AY$85,0))</f>
        <v>14700</v>
      </c>
      <c r="AY8" s="52">
        <f t="array" ref="AY8">SUM(IF($A8&amp;$B8=Confirm!$C$2:$C$85&amp;Confirm!$B$2:$B$85,Confirm!AZ$2:AZ$85,0))</f>
        <v>14570</v>
      </c>
      <c r="AZ8" s="52">
        <f t="array" ref="AZ8">SUM(IF($A8&amp;$B8=Confirm!$C$2:$C$85&amp;Confirm!$B$2:$B$85,Confirm!BA$2:BA$85,0))</f>
        <v>14250</v>
      </c>
      <c r="BA8" s="52">
        <f t="array" ref="BA8">SUM(IF($A8&amp;$B8=Confirm!$C$2:$C$85&amp;Confirm!$B$2:$B$85,Confirm!BB$2:BB$85,0))</f>
        <v>14105</v>
      </c>
      <c r="BB8" s="52">
        <f t="array" ref="BB8">SUM(IF($A8&amp;$B8=Confirm!$C$2:$C$85&amp;Confirm!$B$2:$B$85,Confirm!BC$2:BC$85,0))</f>
        <v>13950</v>
      </c>
      <c r="BC8" s="52">
        <f t="array" ref="BC8">SUM(IF($A8&amp;$B8=Confirm!$C$2:$C$85&amp;Confirm!$B$2:$B$85,Confirm!BD$2:BD$85,0))</f>
        <v>13650</v>
      </c>
      <c r="BD8" s="52">
        <f t="array" ref="BD8">SUM(IF($A8&amp;$B8=Confirm!$C$2:$C$85&amp;Confirm!$B$2:$B$85,Confirm!BE$2:BE$85,0))</f>
        <v>13485</v>
      </c>
      <c r="BE8" s="52">
        <f t="array" ref="BE8">SUM(IF($A8&amp;$B8=Confirm!$C$2:$C$85&amp;Confirm!$B$2:$B$85,Confirm!BF$2:BF$85,0))</f>
        <v>13200</v>
      </c>
      <c r="BF8" s="52">
        <f t="array" ref="BF8">SUM(IF($A8&amp;$B8=Confirm!$C$2:$C$85&amp;Confirm!$B$2:$B$85,Confirm!BG$2:BG$85,0))</f>
        <v>13020</v>
      </c>
      <c r="BG8" s="52">
        <f t="array" ref="BG8">SUM(IF($A8&amp;$B8=Confirm!$C$2:$C$85&amp;Confirm!$B$2:$B$85,Confirm!BH$2:BH$85,0))</f>
        <v>12865</v>
      </c>
      <c r="BH8" s="53">
        <f t="shared" si="0"/>
        <v>1169315</v>
      </c>
    </row>
    <row r="9" spans="1:60" x14ac:dyDescent="0.25">
      <c r="A9" t="s">
        <v>63</v>
      </c>
      <c r="B9" t="s">
        <v>50</v>
      </c>
      <c r="C9" s="52">
        <f t="array" ref="C9">SUM(IF($A9&amp;$B9=Confirm!$C$2:$C$85&amp;Confirm!$B$2:$B$85,Confirm!D$2:D$85,0))</f>
        <v>42625</v>
      </c>
      <c r="D9" s="52">
        <f t="array" ref="D9">SUM(IF($A9&amp;$B9=Confirm!$C$2:$C$85&amp;Confirm!$B$2:$B$85,Confirm!E$2:E$85,0))</f>
        <v>42150</v>
      </c>
      <c r="E9" s="52">
        <f t="array" ref="E9">SUM(IF($A9&amp;$B9=Confirm!$C$2:$C$85&amp;Confirm!$B$2:$B$85,Confirm!F$2:F$85,0))</f>
        <v>41695</v>
      </c>
      <c r="F9" s="52">
        <f t="array" ref="F9">SUM(IF($A9&amp;$B9=Confirm!$C$2:$C$85&amp;Confirm!$B$2:$B$85,Confirm!G$2:G$85,0))</f>
        <v>41230</v>
      </c>
      <c r="G9" s="52">
        <f t="array" ref="G9">SUM(IF($A9&amp;$B9=Confirm!$C$2:$C$85&amp;Confirm!$B$2:$B$85,Confirm!H$2:H$85,0))</f>
        <v>40800</v>
      </c>
      <c r="H9" s="52">
        <f t="array" ref="H9">SUM(IF($A9&amp;$B9=Confirm!$C$2:$C$85&amp;Confirm!$B$2:$B$85,Confirm!I$2:I$85,0))</f>
        <v>40300</v>
      </c>
      <c r="I9" s="52">
        <f t="array" ref="I9">SUM(IF($A9&amp;$B9=Confirm!$C$2:$C$85&amp;Confirm!$B$2:$B$85,Confirm!J$2:J$85,0))</f>
        <v>39750</v>
      </c>
      <c r="J9" s="52">
        <f t="array" ref="J9">SUM(IF($A9&amp;$B9=Confirm!$C$2:$C$85&amp;Confirm!$B$2:$B$85,Confirm!K$2:K$85,0))</f>
        <v>39215</v>
      </c>
      <c r="K9" s="52">
        <f t="array" ref="K9">SUM(IF($A9&amp;$B9=Confirm!$C$2:$C$85&amp;Confirm!$B$2:$B$85,Confirm!L$2:L$85,0))</f>
        <v>38750</v>
      </c>
      <c r="L9" s="52">
        <f t="array" ref="L9">SUM(IF($A9&amp;$B9=Confirm!$C$2:$C$85&amp;Confirm!$B$2:$B$85,Confirm!M$2:M$85,0))</f>
        <v>38360</v>
      </c>
      <c r="M9" s="52">
        <f t="array" ref="M9">SUM(IF($A9&amp;$B9=Confirm!$C$2:$C$85&amp;Confirm!$B$2:$B$85,Confirm!N$2:N$85,0))</f>
        <v>37820</v>
      </c>
      <c r="N9" s="52">
        <f t="array" ref="N9">SUM(IF($A9&amp;$B9=Confirm!$C$2:$C$85&amp;Confirm!$B$2:$B$85,Confirm!O$2:O$85,0))</f>
        <v>37350</v>
      </c>
      <c r="O9" s="52">
        <f t="array" ref="O9">SUM(IF($A9&amp;$B9=Confirm!$C$2:$C$85&amp;Confirm!$B$2:$B$85,Confirm!P$2:P$85,0))</f>
        <v>36890</v>
      </c>
      <c r="P9" s="52">
        <f t="array" ref="P9">SUM(IF($A9&amp;$B9=Confirm!$C$2:$C$85&amp;Confirm!$B$2:$B$85,Confirm!Q$2:Q$85,0))</f>
        <v>36300</v>
      </c>
      <c r="Q9" s="52">
        <f t="array" ref="Q9">SUM(IF($A9&amp;$B9=Confirm!$C$2:$C$85&amp;Confirm!$B$2:$B$85,Confirm!R$2:R$85,0))</f>
        <v>35805</v>
      </c>
      <c r="R9" s="52">
        <f t="array" ref="R9">SUM(IF($A9&amp;$B9=Confirm!$C$2:$C$85&amp;Confirm!$B$2:$B$85,Confirm!S$2:S$85,0))</f>
        <v>35340</v>
      </c>
      <c r="S9" s="52">
        <f t="array" ref="S9">SUM(IF($A9&amp;$B9=Confirm!$C$2:$C$85&amp;Confirm!$B$2:$B$85,Confirm!T$2:T$85,0))</f>
        <v>34950</v>
      </c>
      <c r="T9" s="52">
        <f t="array" ref="T9">SUM(IF($A9&amp;$B9=Confirm!$C$2:$C$85&amp;Confirm!$B$2:$B$85,Confirm!U$2:U$85,0))</f>
        <v>34410</v>
      </c>
      <c r="U9" s="52">
        <f t="array" ref="U9">SUM(IF($A9&amp;$B9=Confirm!$C$2:$C$85&amp;Confirm!$B$2:$B$85,Confirm!V$2:V$85,0))</f>
        <v>33900</v>
      </c>
      <c r="V9" s="52">
        <f t="array" ref="V9">SUM(IF($A9&amp;$B9=Confirm!$C$2:$C$85&amp;Confirm!$B$2:$B$85,Confirm!W$2:W$85,0))</f>
        <v>33480</v>
      </c>
      <c r="W9" s="52">
        <f t="array" ref="W9">SUM(IF($A9&amp;$B9=Confirm!$C$2:$C$85&amp;Confirm!$B$2:$B$85,Confirm!X$2:X$85,0))</f>
        <v>32860</v>
      </c>
      <c r="X9" s="52">
        <f t="array" ref="X9">SUM(IF($A9&amp;$B9=Confirm!$C$2:$C$85&amp;Confirm!$B$2:$B$85,Confirm!Y$2:Y$85,0))</f>
        <v>32480</v>
      </c>
      <c r="Y9" s="52">
        <f t="array" ref="Y9">SUM(IF($A9&amp;$B9=Confirm!$C$2:$C$85&amp;Confirm!$B$2:$B$85,Confirm!Z$2:Z$85,0))</f>
        <v>31930</v>
      </c>
      <c r="Z9" s="52">
        <f t="array" ref="Z9">SUM(IF($A9&amp;$B9=Confirm!$C$2:$C$85&amp;Confirm!$B$2:$B$85,Confirm!AA$2:AA$85,0))</f>
        <v>31500</v>
      </c>
      <c r="AA9" s="52">
        <f t="array" ref="AA9">SUM(IF($A9&amp;$B9=Confirm!$C$2:$C$85&amp;Confirm!$B$2:$B$85,Confirm!AB$2:AB$85,0))</f>
        <v>31000</v>
      </c>
      <c r="AB9" s="52">
        <f t="array" ref="AB9">SUM(IF($A9&amp;$B9=Confirm!$C$2:$C$85&amp;Confirm!$B$2:$B$85,Confirm!AC$2:AC$85,0))</f>
        <v>30450</v>
      </c>
      <c r="AC9" s="52">
        <f t="array" ref="AC9">SUM(IF($A9&amp;$B9=Confirm!$C$2:$C$85&amp;Confirm!$B$2:$B$85,Confirm!AD$2:AD$85,0))</f>
        <v>30070</v>
      </c>
      <c r="AD9" s="52">
        <f t="array" ref="AD9">SUM(IF($A9&amp;$B9=Confirm!$C$2:$C$85&amp;Confirm!$B$2:$B$85,Confirm!AE$2:AE$85,0))</f>
        <v>29450</v>
      </c>
      <c r="AE9" s="52">
        <f t="array" ref="AE9">SUM(IF($A9&amp;$B9=Confirm!$C$2:$C$85&amp;Confirm!$B$2:$B$85,Confirm!AF$2:AF$85,0))</f>
        <v>29100</v>
      </c>
      <c r="AF9" s="52">
        <f t="array" ref="AF9">SUM(IF($A9&amp;$B9=Confirm!$C$2:$C$85&amp;Confirm!$B$2:$B$85,Confirm!AG$2:AG$85,0))</f>
        <v>28520</v>
      </c>
      <c r="AG9" s="52">
        <f t="array" ref="AG9">SUM(IF($A9&amp;$B9=Confirm!$C$2:$C$85&amp;Confirm!$B$2:$B$85,Confirm!AH$2:AH$85,0))</f>
        <v>28050</v>
      </c>
      <c r="AH9" s="52">
        <f t="array" ref="AH9">SUM(IF($A9&amp;$B9=Confirm!$C$2:$C$85&amp;Confirm!$B$2:$B$85,Confirm!AI$2:AI$85,0))</f>
        <v>27590</v>
      </c>
      <c r="AI9" s="52">
        <f t="array" ref="AI9">SUM(IF($A9&amp;$B9=Confirm!$C$2:$C$85&amp;Confirm!$B$2:$B$85,Confirm!AJ$2:AJ$85,0))</f>
        <v>27125</v>
      </c>
      <c r="AJ9" s="52">
        <f t="array" ref="AJ9">SUM(IF($A9&amp;$B9=Confirm!$C$2:$C$85&amp;Confirm!$B$2:$B$85,Confirm!AK$2:AK$85,0))</f>
        <v>26535</v>
      </c>
      <c r="AK9" s="52">
        <f t="array" ref="AK9">SUM(IF($A9&amp;$B9=Confirm!$C$2:$C$85&amp;Confirm!$B$2:$B$85,Confirm!AL$2:AL$85,0))</f>
        <v>26040</v>
      </c>
      <c r="AL9" s="52">
        <f t="array" ref="AL9">SUM(IF($A9&amp;$B9=Confirm!$C$2:$C$85&amp;Confirm!$B$2:$B$85,Confirm!AM$2:AM$85,0))</f>
        <v>25650</v>
      </c>
      <c r="AM9" s="52">
        <f t="array" ref="AM9">SUM(IF($A9&amp;$B9=Confirm!$C$2:$C$85&amp;Confirm!$B$2:$B$85,Confirm!AN$2:AN$85,0))</f>
        <v>25110</v>
      </c>
      <c r="AN9" s="52">
        <f t="array" ref="AN9">SUM(IF($A9&amp;$B9=Confirm!$C$2:$C$85&amp;Confirm!$B$2:$B$85,Confirm!AO$2:AO$85,0))</f>
        <v>24600</v>
      </c>
      <c r="AO9" s="52">
        <f t="array" ref="AO9">SUM(IF($A9&amp;$B9=Confirm!$C$2:$C$85&amp;Confirm!$B$2:$B$85,Confirm!AP$2:AP$85,0))</f>
        <v>24180</v>
      </c>
      <c r="AP9" s="52">
        <f t="array" ref="AP9">SUM(IF($A9&amp;$B9=Confirm!$C$2:$C$85&amp;Confirm!$B$2:$B$85,Confirm!AQ$2:AQ$85,0))</f>
        <v>23715</v>
      </c>
      <c r="AQ9" s="52">
        <f t="array" ref="AQ9">SUM(IF($A9&amp;$B9=Confirm!$C$2:$C$85&amp;Confirm!$B$2:$B$85,Confirm!AR$2:AR$85,0))</f>
        <v>23250</v>
      </c>
      <c r="AR9" s="52">
        <f t="array" ref="AR9">SUM(IF($A9&amp;$B9=Confirm!$C$2:$C$85&amp;Confirm!$B$2:$B$85,Confirm!AS$2:AS$85,0))</f>
        <v>22630</v>
      </c>
      <c r="AS9" s="52">
        <f t="array" ref="AS9">SUM(IF($A9&amp;$B9=Confirm!$C$2:$C$85&amp;Confirm!$B$2:$B$85,Confirm!AT$2:AT$85,0))</f>
        <v>22200</v>
      </c>
      <c r="AT9" s="52">
        <f t="array" ref="AT9">SUM(IF($A9&amp;$B9=Confirm!$C$2:$C$85&amp;Confirm!$B$2:$B$85,Confirm!AU$2:AU$85,0))</f>
        <v>21700</v>
      </c>
      <c r="AU9" s="52">
        <f t="array" ref="AU9">SUM(IF($A9&amp;$B9=Confirm!$C$2:$C$85&amp;Confirm!$B$2:$B$85,Confirm!AV$2:AV$85,0))</f>
        <v>21235</v>
      </c>
      <c r="AV9" s="52">
        <f t="array" ref="AV9">SUM(IF($A9&amp;$B9=Confirm!$C$2:$C$85&amp;Confirm!$B$2:$B$85,Confirm!AW$2:AW$85,0))</f>
        <v>20720</v>
      </c>
      <c r="AW9" s="52">
        <f t="array" ref="AW9">SUM(IF($A9&amp;$B9=Confirm!$C$2:$C$85&amp;Confirm!$B$2:$B$85,Confirm!AX$2:AX$85,0))</f>
        <v>20305</v>
      </c>
      <c r="AX9" s="52">
        <f t="array" ref="AX9">SUM(IF($A9&amp;$B9=Confirm!$C$2:$C$85&amp;Confirm!$B$2:$B$85,Confirm!AY$2:AY$85,0))</f>
        <v>19800</v>
      </c>
      <c r="AY9" s="52">
        <f t="array" ref="AY9">SUM(IF($A9&amp;$B9=Confirm!$C$2:$C$85&amp;Confirm!$B$2:$B$85,Confirm!AZ$2:AZ$85,0))</f>
        <v>19220</v>
      </c>
      <c r="AZ9" s="52">
        <f t="array" ref="AZ9">SUM(IF($A9&amp;$B9=Confirm!$C$2:$C$85&amp;Confirm!$B$2:$B$85,Confirm!BA$2:BA$85,0))</f>
        <v>18750</v>
      </c>
      <c r="BA9" s="52">
        <f t="array" ref="BA9">SUM(IF($A9&amp;$B9=Confirm!$C$2:$C$85&amp;Confirm!$B$2:$B$85,Confirm!BB$2:BB$85,0))</f>
        <v>18290</v>
      </c>
      <c r="BB9" s="52">
        <f t="array" ref="BB9">SUM(IF($A9&amp;$B9=Confirm!$C$2:$C$85&amp;Confirm!$B$2:$B$85,Confirm!BC$2:BC$85,0))</f>
        <v>17825</v>
      </c>
      <c r="BC9" s="52">
        <f t="array" ref="BC9">SUM(IF($A9&amp;$B9=Confirm!$C$2:$C$85&amp;Confirm!$B$2:$B$85,Confirm!BD$2:BD$85,0))</f>
        <v>17400</v>
      </c>
      <c r="BD9" s="52">
        <f t="array" ref="BD9">SUM(IF($A9&amp;$B9=Confirm!$C$2:$C$85&amp;Confirm!$B$2:$B$85,Confirm!BE$2:BE$85,0))</f>
        <v>16895</v>
      </c>
      <c r="BE9" s="52">
        <f t="array" ref="BE9">SUM(IF($A9&amp;$B9=Confirm!$C$2:$C$85&amp;Confirm!$B$2:$B$85,Confirm!BF$2:BF$85,0))</f>
        <v>16350</v>
      </c>
      <c r="BF9" s="52">
        <f t="array" ref="BF9">SUM(IF($A9&amp;$B9=Confirm!$C$2:$C$85&amp;Confirm!$B$2:$B$85,Confirm!BG$2:BG$85,0))</f>
        <v>15810</v>
      </c>
      <c r="BG9" s="52">
        <f t="array" ref="BG9">SUM(IF($A9&amp;$B9=Confirm!$C$2:$C$85&amp;Confirm!$B$2:$B$85,Confirm!BH$2:BH$85,0))</f>
        <v>15345</v>
      </c>
      <c r="BH9" s="53">
        <f t="shared" si="0"/>
        <v>1654800</v>
      </c>
    </row>
    <row r="10" spans="1:60" x14ac:dyDescent="0.25">
      <c r="A10" t="s">
        <v>64</v>
      </c>
      <c r="B10" t="s">
        <v>50</v>
      </c>
      <c r="C10" s="52">
        <f t="array" ref="C10">SUM(IF($A10&amp;$B10=Confirm!$C$2:$C$85&amp;Confirm!$B$2:$B$85,Confirm!D$2:D$85,0))</f>
        <v>19840</v>
      </c>
      <c r="D10" s="52">
        <f t="array" ref="D10">SUM(IF($A10&amp;$B10=Confirm!$C$2:$C$85&amp;Confirm!$B$2:$B$85,Confirm!E$2:E$85,0))</f>
        <v>19500</v>
      </c>
      <c r="E10" s="52">
        <f t="array" ref="E10">SUM(IF($A10&amp;$B10=Confirm!$C$2:$C$85&amp;Confirm!$B$2:$B$85,Confirm!F$2:F$85,0))</f>
        <v>19065</v>
      </c>
      <c r="F10" s="52">
        <f t="array" ref="F10">SUM(IF($A10&amp;$B10=Confirm!$C$2:$C$85&amp;Confirm!$B$2:$B$85,Confirm!G$2:G$85,0))</f>
        <v>18755</v>
      </c>
      <c r="G10" s="52">
        <f t="array" ref="G10">SUM(IF($A10&amp;$B10=Confirm!$C$2:$C$85&amp;Confirm!$B$2:$B$85,Confirm!H$2:H$85,0))</f>
        <v>18450</v>
      </c>
      <c r="H10" s="52">
        <f t="array" ref="H10">SUM(IF($A10&amp;$B10=Confirm!$C$2:$C$85&amp;Confirm!$B$2:$B$85,Confirm!I$2:I$85,0))</f>
        <v>17980</v>
      </c>
      <c r="I10" s="52">
        <f t="array" ref="I10">SUM(IF($A10&amp;$B10=Confirm!$C$2:$C$85&amp;Confirm!$B$2:$B$85,Confirm!J$2:J$85,0))</f>
        <v>17700</v>
      </c>
      <c r="J10" s="52">
        <f t="array" ref="J10">SUM(IF($A10&amp;$B10=Confirm!$C$2:$C$85&amp;Confirm!$B$2:$B$85,Confirm!K$2:K$85,0))</f>
        <v>17360</v>
      </c>
      <c r="K10" s="52">
        <f t="array" ref="K10">SUM(IF($A10&amp;$B10=Confirm!$C$2:$C$85&amp;Confirm!$B$2:$B$85,Confirm!L$2:L$85,0))</f>
        <v>17050</v>
      </c>
      <c r="L10" s="52">
        <f t="array" ref="L10">SUM(IF($A10&amp;$B10=Confirm!$C$2:$C$85&amp;Confirm!$B$2:$B$85,Confirm!M$2:M$85,0))</f>
        <v>16660</v>
      </c>
      <c r="M10" s="52">
        <f t="array" ref="M10">SUM(IF($A10&amp;$B10=Confirm!$C$2:$C$85&amp;Confirm!$B$2:$B$85,Confirm!N$2:N$85,0))</f>
        <v>16430</v>
      </c>
      <c r="N10" s="52">
        <f t="array" ref="N10">SUM(IF($A10&amp;$B10=Confirm!$C$2:$C$85&amp;Confirm!$B$2:$B$85,Confirm!O$2:O$85,0))</f>
        <v>16050</v>
      </c>
      <c r="O10" s="52">
        <f t="array" ref="O10">SUM(IF($A10&amp;$B10=Confirm!$C$2:$C$85&amp;Confirm!$B$2:$B$85,Confirm!P$2:P$85,0))</f>
        <v>15810</v>
      </c>
      <c r="P10" s="52">
        <f t="array" ref="P10">SUM(IF($A10&amp;$B10=Confirm!$C$2:$C$85&amp;Confirm!$B$2:$B$85,Confirm!Q$2:Q$85,0))</f>
        <v>15450</v>
      </c>
      <c r="Q10" s="52">
        <f t="array" ref="Q10">SUM(IF($A10&amp;$B10=Confirm!$C$2:$C$85&amp;Confirm!$B$2:$B$85,Confirm!R$2:R$85,0))</f>
        <v>15190</v>
      </c>
      <c r="R10" s="52">
        <f t="array" ref="R10">SUM(IF($A10&amp;$B10=Confirm!$C$2:$C$85&amp;Confirm!$B$2:$B$85,Confirm!S$2:S$85,0))</f>
        <v>14880</v>
      </c>
      <c r="S10" s="52">
        <f t="array" ref="S10">SUM(IF($A10&amp;$B10=Confirm!$C$2:$C$85&amp;Confirm!$B$2:$B$85,Confirm!T$2:T$85,0))</f>
        <v>14550</v>
      </c>
      <c r="T10" s="52">
        <f t="array" ref="T10">SUM(IF($A10&amp;$B10=Confirm!$C$2:$C$85&amp;Confirm!$B$2:$B$85,Confirm!U$2:U$85,0))</f>
        <v>14260</v>
      </c>
      <c r="U10" s="52">
        <f t="array" ref="U10">SUM(IF($A10&amp;$B10=Confirm!$C$2:$C$85&amp;Confirm!$B$2:$B$85,Confirm!V$2:V$85,0))</f>
        <v>13950</v>
      </c>
      <c r="V10" s="52">
        <f t="array" ref="V10">SUM(IF($A10&amp;$B10=Confirm!$C$2:$C$85&amp;Confirm!$B$2:$B$85,Confirm!W$2:W$85,0))</f>
        <v>13795</v>
      </c>
      <c r="W10" s="52">
        <f t="array" ref="W10">SUM(IF($A10&amp;$B10=Confirm!$C$2:$C$85&amp;Confirm!$B$2:$B$85,Confirm!X$2:X$85,0))</f>
        <v>13485</v>
      </c>
      <c r="X10" s="52">
        <f t="array" ref="X10">SUM(IF($A10&amp;$B10=Confirm!$C$2:$C$85&amp;Confirm!$B$2:$B$85,Confirm!Y$2:Y$85,0))</f>
        <v>13160</v>
      </c>
      <c r="Y10" s="52">
        <f t="array" ref="Y10">SUM(IF($A10&amp;$B10=Confirm!$C$2:$C$85&amp;Confirm!$B$2:$B$85,Confirm!Z$2:Z$85,0))</f>
        <v>13020</v>
      </c>
      <c r="Z10" s="52">
        <f t="array" ref="Z10">SUM(IF($A10&amp;$B10=Confirm!$C$2:$C$85&amp;Confirm!$B$2:$B$85,Confirm!AA$2:AA$85,0))</f>
        <v>12750</v>
      </c>
      <c r="AA10" s="52">
        <f t="array" ref="AA10">SUM(IF($A10&amp;$B10=Confirm!$C$2:$C$85&amp;Confirm!$B$2:$B$85,Confirm!AB$2:AB$85,0))</f>
        <v>12400</v>
      </c>
      <c r="AB10" s="52">
        <f t="array" ref="AB10">SUM(IF($A10&amp;$B10=Confirm!$C$2:$C$85&amp;Confirm!$B$2:$B$85,Confirm!AC$2:AC$85,0))</f>
        <v>12300</v>
      </c>
      <c r="AC10" s="52">
        <f t="array" ref="AC10">SUM(IF($A10&amp;$B10=Confirm!$C$2:$C$85&amp;Confirm!$B$2:$B$85,Confirm!AD$2:AD$85,0))</f>
        <v>11935</v>
      </c>
      <c r="AD10" s="52">
        <f t="array" ref="AD10">SUM(IF($A10&amp;$B10=Confirm!$C$2:$C$85&amp;Confirm!$B$2:$B$85,Confirm!AE$2:AE$85,0))</f>
        <v>11780</v>
      </c>
      <c r="AE10" s="52">
        <f t="array" ref="AE10">SUM(IF($A10&amp;$B10=Confirm!$C$2:$C$85&amp;Confirm!$B$2:$B$85,Confirm!AF$2:AF$85,0))</f>
        <v>11550</v>
      </c>
      <c r="AF10" s="52">
        <f t="array" ref="AF10">SUM(IF($A10&amp;$B10=Confirm!$C$2:$C$85&amp;Confirm!$B$2:$B$85,Confirm!AG$2:AG$85,0))</f>
        <v>11315</v>
      </c>
      <c r="AG10" s="52">
        <f t="array" ref="AG10">SUM(IF($A10&amp;$B10=Confirm!$C$2:$C$85&amp;Confirm!$B$2:$B$85,Confirm!AH$2:AH$85,0))</f>
        <v>11100</v>
      </c>
      <c r="AH10" s="52">
        <f t="array" ref="AH10">SUM(IF($A10&amp;$B10=Confirm!$C$2:$C$85&amp;Confirm!$B$2:$B$85,Confirm!AI$2:AI$85,0))</f>
        <v>10850</v>
      </c>
      <c r="AI10" s="52">
        <f t="array" ref="AI10">SUM(IF($A10&amp;$B10=Confirm!$C$2:$C$85&amp;Confirm!$B$2:$B$85,Confirm!AJ$2:AJ$85,0))</f>
        <v>10695</v>
      </c>
      <c r="AJ10" s="52">
        <f t="array" ref="AJ10">SUM(IF($A10&amp;$B10=Confirm!$C$2:$C$85&amp;Confirm!$B$2:$B$85,Confirm!AK$2:AK$85,0))</f>
        <v>10440</v>
      </c>
      <c r="AK10" s="52">
        <f t="array" ref="AK10">SUM(IF($A10&amp;$B10=Confirm!$C$2:$C$85&amp;Confirm!$B$2:$B$85,Confirm!AL$2:AL$85,0))</f>
        <v>10230</v>
      </c>
      <c r="AL10" s="52">
        <f t="array" ref="AL10">SUM(IF($A10&amp;$B10=Confirm!$C$2:$C$85&amp;Confirm!$B$2:$B$85,Confirm!AM$2:AM$85,0))</f>
        <v>10050</v>
      </c>
      <c r="AM10" s="52">
        <f t="array" ref="AM10">SUM(IF($A10&amp;$B10=Confirm!$C$2:$C$85&amp;Confirm!$B$2:$B$85,Confirm!AN$2:AN$85,0))</f>
        <v>9920</v>
      </c>
      <c r="AN10" s="52">
        <f t="array" ref="AN10">SUM(IF($A10&amp;$B10=Confirm!$C$2:$C$85&amp;Confirm!$B$2:$B$85,Confirm!AO$2:AO$85,0))</f>
        <v>9750</v>
      </c>
      <c r="AO10" s="52">
        <f t="array" ref="AO10">SUM(IF($A10&amp;$B10=Confirm!$C$2:$C$85&amp;Confirm!$B$2:$B$85,Confirm!AP$2:AP$85,0))</f>
        <v>9455</v>
      </c>
      <c r="AP10" s="52">
        <f t="array" ref="AP10">SUM(IF($A10&amp;$B10=Confirm!$C$2:$C$85&amp;Confirm!$B$2:$B$85,Confirm!AQ$2:AQ$85,0))</f>
        <v>9300</v>
      </c>
      <c r="AQ10" s="52">
        <f t="array" ref="AQ10">SUM(IF($A10&amp;$B10=Confirm!$C$2:$C$85&amp;Confirm!$B$2:$B$85,Confirm!AR$2:AR$85,0))</f>
        <v>9150</v>
      </c>
      <c r="AR10" s="52">
        <f t="array" ref="AR10">SUM(IF($A10&amp;$B10=Confirm!$C$2:$C$85&amp;Confirm!$B$2:$B$85,Confirm!AS$2:AS$85,0))</f>
        <v>8990</v>
      </c>
      <c r="AS10" s="52">
        <f t="array" ref="AS10">SUM(IF($A10&amp;$B10=Confirm!$C$2:$C$85&amp;Confirm!$B$2:$B$85,Confirm!AT$2:AT$85,0))</f>
        <v>8850</v>
      </c>
      <c r="AT10" s="52">
        <f t="array" ref="AT10">SUM(IF($A10&amp;$B10=Confirm!$C$2:$C$85&amp;Confirm!$B$2:$B$85,Confirm!AU$2:AU$85,0))</f>
        <v>8680</v>
      </c>
      <c r="AU10" s="52">
        <f t="array" ref="AU10">SUM(IF($A10&amp;$B10=Confirm!$C$2:$C$85&amp;Confirm!$B$2:$B$85,Confirm!AV$2:AV$85,0))</f>
        <v>8370</v>
      </c>
      <c r="AV10" s="52">
        <f t="array" ref="AV10">SUM(IF($A10&amp;$B10=Confirm!$C$2:$C$85&amp;Confirm!$B$2:$B$85,Confirm!AW$2:AW$85,0))</f>
        <v>8260</v>
      </c>
      <c r="AW10" s="52">
        <f t="array" ref="AW10">SUM(IF($A10&amp;$B10=Confirm!$C$2:$C$85&amp;Confirm!$B$2:$B$85,Confirm!AX$2:AX$85,0))</f>
        <v>8060</v>
      </c>
      <c r="AX10" s="52">
        <f t="array" ref="AX10">SUM(IF($A10&amp;$B10=Confirm!$C$2:$C$85&amp;Confirm!$B$2:$B$85,Confirm!AY$2:AY$85,0))</f>
        <v>7950</v>
      </c>
      <c r="AY10" s="52">
        <f t="array" ref="AY10">SUM(IF($A10&amp;$B10=Confirm!$C$2:$C$85&amp;Confirm!$B$2:$B$85,Confirm!AZ$2:AZ$85,0))</f>
        <v>7750</v>
      </c>
      <c r="AZ10" s="52">
        <f t="array" ref="AZ10">SUM(IF($A10&amp;$B10=Confirm!$C$2:$C$85&amp;Confirm!$B$2:$B$85,Confirm!BA$2:BA$85,0))</f>
        <v>7650</v>
      </c>
      <c r="BA10" s="52">
        <f t="array" ref="BA10">SUM(IF($A10&amp;$B10=Confirm!$C$2:$C$85&amp;Confirm!$B$2:$B$85,Confirm!BB$2:BB$85,0))</f>
        <v>7440</v>
      </c>
      <c r="BB10" s="52">
        <f t="array" ref="BB10">SUM(IF($A10&amp;$B10=Confirm!$C$2:$C$85&amp;Confirm!$B$2:$B$85,Confirm!BC$2:BC$85,0))</f>
        <v>7440</v>
      </c>
      <c r="BC10" s="52">
        <f t="array" ref="BC10">SUM(IF($A10&amp;$B10=Confirm!$C$2:$C$85&amp;Confirm!$B$2:$B$85,Confirm!BD$2:BD$85,0))</f>
        <v>7200</v>
      </c>
      <c r="BD10" s="52">
        <f t="array" ref="BD10">SUM(IF($A10&amp;$B10=Confirm!$C$2:$C$85&amp;Confirm!$B$2:$B$85,Confirm!BE$2:BE$85,0))</f>
        <v>7130</v>
      </c>
      <c r="BE10" s="52">
        <f t="array" ref="BE10">SUM(IF($A10&amp;$B10=Confirm!$C$2:$C$85&amp;Confirm!$B$2:$B$85,Confirm!BF$2:BF$85,0))</f>
        <v>6900</v>
      </c>
      <c r="BF10" s="52">
        <f t="array" ref="BF10">SUM(IF($A10&amp;$B10=Confirm!$C$2:$C$85&amp;Confirm!$B$2:$B$85,Confirm!BG$2:BG$85,0))</f>
        <v>6820</v>
      </c>
      <c r="BG10" s="52">
        <f t="array" ref="BG10">SUM(IF($A10&amp;$B10=Confirm!$C$2:$C$85&amp;Confirm!$B$2:$B$85,Confirm!BH$2:BH$85,0))</f>
        <v>6665</v>
      </c>
      <c r="BH10" s="53">
        <f t="shared" si="0"/>
        <v>691515</v>
      </c>
    </row>
    <row r="11" spans="1:60" x14ac:dyDescent="0.25">
      <c r="A11" t="s">
        <v>65</v>
      </c>
      <c r="B11" t="s">
        <v>50</v>
      </c>
      <c r="C11" s="52">
        <f t="array" ref="C11">SUM(IF($A11&amp;$B11=Confirm!$C$2:$C$85&amp;Confirm!$B$2:$B$85,Confirm!D$2:D$85,0))</f>
        <v>257117.875</v>
      </c>
      <c r="D11" s="52">
        <f t="array" ref="D11">SUM(IF($A11&amp;$B11=Confirm!$C$2:$C$85&amp;Confirm!$B$2:$B$85,Confirm!E$2:E$85,0))</f>
        <v>251827.5</v>
      </c>
      <c r="E11" s="52">
        <f t="array" ref="E11">SUM(IF($A11&amp;$B11=Confirm!$C$2:$C$85&amp;Confirm!$B$2:$B$85,Confirm!F$2:F$85,0))</f>
        <v>246930.5</v>
      </c>
      <c r="F11" s="52">
        <f t="array" ref="F11">SUM(IF($A11&amp;$B11=Confirm!$C$2:$C$85&amp;Confirm!$B$2:$B$85,Confirm!G$2:G$85,0))</f>
        <v>241722.5</v>
      </c>
      <c r="G11" s="52">
        <f t="array" ref="G11">SUM(IF($A11&amp;$B11=Confirm!$C$2:$C$85&amp;Confirm!$B$2:$B$85,Confirm!H$2:H$85,0))</f>
        <v>236707.5</v>
      </c>
      <c r="H11" s="52">
        <f t="array" ref="H11">SUM(IF($A11&amp;$B11=Confirm!$C$2:$C$85&amp;Confirm!$B$2:$B$85,Confirm!I$2:I$85,0))</f>
        <v>232073.75</v>
      </c>
      <c r="I11" s="52">
        <f t="array" ref="I11">SUM(IF($A11&amp;$B11=Confirm!$C$2:$C$85&amp;Confirm!$B$2:$B$85,Confirm!J$2:J$85,0))</f>
        <v>227148.75</v>
      </c>
      <c r="J11" s="52">
        <f t="array" ref="J11">SUM(IF($A11&amp;$B11=Confirm!$C$2:$C$85&amp;Confirm!$B$2:$B$85,Confirm!K$2:K$85,0))</f>
        <v>222580</v>
      </c>
      <c r="K11" s="52">
        <f t="array" ref="K11">SUM(IF($A11&amp;$B11=Confirm!$C$2:$C$85&amp;Confirm!$B$2:$B$85,Confirm!L$2:L$85,0))</f>
        <v>217984.25</v>
      </c>
      <c r="L11" s="52">
        <f t="array" ref="L11">SUM(IF($A11&amp;$B11=Confirm!$C$2:$C$85&amp;Confirm!$B$2:$B$85,Confirm!M$2:M$85,0))</f>
        <v>213461.5</v>
      </c>
      <c r="M11" s="52">
        <f t="array" ref="M11">SUM(IF($A11&amp;$B11=Confirm!$C$2:$C$85&amp;Confirm!$B$2:$B$85,Confirm!N$2:N$85,0))</f>
        <v>209494.125</v>
      </c>
      <c r="N11" s="52">
        <f t="array" ref="N11">SUM(IF($A11&amp;$B11=Confirm!$C$2:$C$85&amp;Confirm!$B$2:$B$85,Confirm!O$2:O$85,0))</f>
        <v>205297.5</v>
      </c>
      <c r="O11" s="52">
        <f t="array" ref="O11">SUM(IF($A11&amp;$B11=Confirm!$C$2:$C$85&amp;Confirm!$B$2:$B$85,Confirm!P$2:P$85,0))</f>
        <v>200996.25</v>
      </c>
      <c r="P11" s="52">
        <f t="array" ref="P11">SUM(IF($A11&amp;$B11=Confirm!$C$2:$C$85&amp;Confirm!$B$2:$B$85,Confirm!Q$2:Q$85,0))</f>
        <v>197152.5</v>
      </c>
      <c r="Q11" s="52">
        <f t="array" ref="Q11">SUM(IF($A11&amp;$B11=Confirm!$C$2:$C$85&amp;Confirm!$B$2:$B$85,Confirm!R$2:R$85,0))</f>
        <v>193428.375</v>
      </c>
      <c r="R11" s="52">
        <f t="array" ref="R11">SUM(IF($A11&amp;$B11=Confirm!$C$2:$C$85&amp;Confirm!$B$2:$B$85,Confirm!S$2:S$85,0))</f>
        <v>189526.25</v>
      </c>
      <c r="S11" s="52">
        <f t="array" ref="S11">SUM(IF($A11&amp;$B11=Confirm!$C$2:$C$85&amp;Confirm!$B$2:$B$85,Confirm!T$2:T$85,0))</f>
        <v>185752.5</v>
      </c>
      <c r="T11" s="52">
        <f t="array" ref="T11">SUM(IF($A11&amp;$B11=Confirm!$C$2:$C$85&amp;Confirm!$B$2:$B$85,Confirm!U$2:U$85,0))</f>
        <v>182105.625</v>
      </c>
      <c r="U11" s="52">
        <f t="array" ref="U11">SUM(IF($A11&amp;$B11=Confirm!$C$2:$C$85&amp;Confirm!$B$2:$B$85,Confirm!V$2:V$85,0))</f>
        <v>178500</v>
      </c>
      <c r="V11" s="52">
        <f t="array" ref="V11">SUM(IF($A11&amp;$B11=Confirm!$C$2:$C$85&amp;Confirm!$B$2:$B$85,Confirm!W$2:W$85,0))</f>
        <v>174995</v>
      </c>
      <c r="W11" s="52">
        <f t="array" ref="W11">SUM(IF($A11&amp;$B11=Confirm!$C$2:$C$85&amp;Confirm!$B$2:$B$85,Confirm!X$2:X$85,0))</f>
        <v>171631.5</v>
      </c>
      <c r="X11" s="52">
        <f t="array" ref="X11">SUM(IF($A11&amp;$B11=Confirm!$C$2:$C$85&amp;Confirm!$B$2:$B$85,Confirm!Y$2:Y$85,0))</f>
        <v>168350</v>
      </c>
      <c r="Y11" s="52">
        <f t="array" ref="Y11">SUM(IF($A11&amp;$B11=Confirm!$C$2:$C$85&amp;Confirm!$B$2:$B$85,Confirm!Z$2:Z$85,0))</f>
        <v>165288.125</v>
      </c>
      <c r="Z11" s="52">
        <f t="array" ref="Z11">SUM(IF($A11&amp;$B11=Confirm!$C$2:$C$85&amp;Confirm!$B$2:$B$85,Confirm!AA$2:AA$85,0))</f>
        <v>162082.5</v>
      </c>
      <c r="AA11" s="52">
        <f t="array" ref="AA11">SUM(IF($A11&amp;$B11=Confirm!$C$2:$C$85&amp;Confirm!$B$2:$B$85,Confirm!AB$2:AB$85,0))</f>
        <v>158789.75</v>
      </c>
      <c r="AB11" s="52">
        <f t="array" ref="AB11">SUM(IF($A11&amp;$B11=Confirm!$C$2:$C$85&amp;Confirm!$B$2:$B$85,Confirm!AC$2:AC$85,0))</f>
        <v>155943.75</v>
      </c>
      <c r="AC11" s="52">
        <f t="array" ref="AC11">SUM(IF($A11&amp;$B11=Confirm!$C$2:$C$85&amp;Confirm!$B$2:$B$85,Confirm!AD$2:AD$85,0))</f>
        <v>152985</v>
      </c>
      <c r="AD11" s="52">
        <f t="array" ref="AD11">SUM(IF($A11&amp;$B11=Confirm!$C$2:$C$85&amp;Confirm!$B$2:$B$85,Confirm!AE$2:AE$85,0))</f>
        <v>150160.125</v>
      </c>
      <c r="AE11" s="52">
        <f t="array" ref="AE11">SUM(IF($A11&amp;$B11=Confirm!$C$2:$C$85&amp;Confirm!$B$2:$B$85,Confirm!AF$2:AF$85,0))</f>
        <v>147292.5</v>
      </c>
      <c r="AF11" s="52">
        <f t="array" ref="AF11">SUM(IF($A11&amp;$B11=Confirm!$C$2:$C$85&amp;Confirm!$B$2:$B$85,Confirm!AG$2:AG$85,0))</f>
        <v>144274</v>
      </c>
      <c r="AG11" s="52">
        <f t="array" ref="AG11">SUM(IF($A11&amp;$B11=Confirm!$C$2:$C$85&amp;Confirm!$B$2:$B$85,Confirm!AH$2:AH$85,0))</f>
        <v>141825</v>
      </c>
      <c r="AH11" s="52">
        <f t="array" ref="AH11">SUM(IF($A11&amp;$B11=Confirm!$C$2:$C$85&amp;Confirm!$B$2:$B$85,Confirm!AI$2:AI$85,0))</f>
        <v>139162.875</v>
      </c>
      <c r="AI11" s="52">
        <f t="array" ref="AI11">SUM(IF($A11&amp;$B11=Confirm!$C$2:$C$85&amp;Confirm!$B$2:$B$85,Confirm!AJ$2:AJ$85,0))</f>
        <v>140751.625</v>
      </c>
      <c r="AJ11" s="52">
        <f t="array" ref="AJ11">SUM(IF($A11&amp;$B11=Confirm!$C$2:$C$85&amp;Confirm!$B$2:$B$85,Confirm!AK$2:AK$85,0))</f>
        <v>138431.5</v>
      </c>
      <c r="AK11" s="52">
        <f t="array" ref="AK11">SUM(IF($A11&amp;$B11=Confirm!$C$2:$C$85&amp;Confirm!$B$2:$B$85,Confirm!AL$2:AL$85,0))</f>
        <v>135942.75</v>
      </c>
      <c r="AL11" s="52">
        <f t="array" ref="AL11">SUM(IF($A11&amp;$B11=Confirm!$C$2:$C$85&amp;Confirm!$B$2:$B$85,Confirm!AM$2:AM$85,0))</f>
        <v>133541.25</v>
      </c>
      <c r="AM11" s="52">
        <f t="array" ref="AM11">SUM(IF($A11&amp;$B11=Confirm!$C$2:$C$85&amp;Confirm!$B$2:$B$85,Confirm!AN$2:AN$85,0))</f>
        <v>131133.875</v>
      </c>
      <c r="AN11" s="52">
        <f t="array" ref="AN11">SUM(IF($A11&amp;$B11=Confirm!$C$2:$C$85&amp;Confirm!$B$2:$B$85,Confirm!AO$2:AO$85,0))</f>
        <v>128887.5</v>
      </c>
      <c r="AO11" s="52">
        <f t="array" ref="AO11">SUM(IF($A11&amp;$B11=Confirm!$C$2:$C$85&amp;Confirm!$B$2:$B$85,Confirm!AP$2:AP$85,0))</f>
        <v>126635</v>
      </c>
      <c r="AP11" s="52">
        <f t="array" ref="AP11">SUM(IF($A11&amp;$B11=Confirm!$C$2:$C$85&amp;Confirm!$B$2:$B$85,Confirm!AQ$2:AQ$85,0))</f>
        <v>124422.375</v>
      </c>
      <c r="AQ11" s="52">
        <f t="array" ref="AQ11">SUM(IF($A11&amp;$B11=Confirm!$C$2:$C$85&amp;Confirm!$B$2:$B$85,Confirm!AR$2:AR$85,0))</f>
        <v>122392.5</v>
      </c>
      <c r="AR11" s="52">
        <f t="array" ref="AR11">SUM(IF($A11&amp;$B11=Confirm!$C$2:$C$85&amp;Confirm!$B$2:$B$85,Confirm!AS$2:AS$85,0))</f>
        <v>120070.75</v>
      </c>
      <c r="AS11" s="52">
        <f t="array" ref="AS11">SUM(IF($A11&amp;$B11=Confirm!$C$2:$C$85&amp;Confirm!$B$2:$B$85,Confirm!AT$2:AT$85,0))</f>
        <v>118110</v>
      </c>
      <c r="AT11" s="52">
        <f t="array" ref="AT11">SUM(IF($A11&amp;$B11=Confirm!$C$2:$C$85&amp;Confirm!$B$2:$B$85,Confirm!AU$2:AU$85,0))</f>
        <v>116110.5</v>
      </c>
      <c r="AU11" s="52">
        <f t="array" ref="AU11">SUM(IF($A11&amp;$B11=Confirm!$C$2:$C$85&amp;Confirm!$B$2:$B$85,Confirm!AV$2:AV$85,0))</f>
        <v>114281.5</v>
      </c>
      <c r="AV11" s="52">
        <f t="array" ref="AV11">SUM(IF($A11&amp;$B11=Confirm!$C$2:$C$85&amp;Confirm!$B$2:$B$85,Confirm!AW$2:AW$85,0))</f>
        <v>112147</v>
      </c>
      <c r="AW11" s="52">
        <f t="array" ref="AW11">SUM(IF($A11&amp;$B11=Confirm!$C$2:$C$85&amp;Confirm!$B$2:$B$85,Confirm!AX$2:AX$85,0))</f>
        <v>110158.5</v>
      </c>
      <c r="AX11" s="52">
        <f t="array" ref="AX11">SUM(IF($A11&amp;$B11=Confirm!$C$2:$C$85&amp;Confirm!$B$2:$B$85,Confirm!AY$2:AY$85,0))</f>
        <v>108296.25</v>
      </c>
      <c r="AY11" s="52">
        <f t="array" ref="AY11">SUM(IF($A11&amp;$B11=Confirm!$C$2:$C$85&amp;Confirm!$B$2:$B$85,Confirm!AZ$2:AZ$85,0))</f>
        <v>106655.5</v>
      </c>
      <c r="AZ11" s="52">
        <f t="array" ref="AZ11">SUM(IF($A11&amp;$B11=Confirm!$C$2:$C$85&amp;Confirm!$B$2:$B$85,Confirm!BA$2:BA$85,0))</f>
        <v>104606.25</v>
      </c>
      <c r="BA11" s="52">
        <f t="array" ref="BA11">SUM(IF($A11&amp;$B11=Confirm!$C$2:$C$85&amp;Confirm!$B$2:$B$85,Confirm!BB$2:BB$85,0))</f>
        <v>102842.5</v>
      </c>
      <c r="BB11" s="52">
        <f t="array" ref="BB11">SUM(IF($A11&amp;$B11=Confirm!$C$2:$C$85&amp;Confirm!$B$2:$B$85,Confirm!BC$2:BC$85,0))</f>
        <v>101242.125</v>
      </c>
      <c r="BC11" s="52">
        <f t="array" ref="BC11">SUM(IF($A11&amp;$B11=Confirm!$C$2:$C$85&amp;Confirm!$B$2:$B$85,Confirm!BD$2:BD$85,0))</f>
        <v>99367.5</v>
      </c>
      <c r="BD11" s="52">
        <f t="array" ref="BD11">SUM(IF($A11&amp;$B11=Confirm!$C$2:$C$85&amp;Confirm!$B$2:$B$85,Confirm!BE$2:BE$85,0))</f>
        <v>97967.75</v>
      </c>
      <c r="BE11" s="52">
        <f t="array" ref="BE11">SUM(IF($A11&amp;$B11=Confirm!$C$2:$C$85&amp;Confirm!$B$2:$B$85,Confirm!BF$2:BF$85,0))</f>
        <v>96198.75</v>
      </c>
      <c r="BF11" s="52">
        <f t="array" ref="BF11">SUM(IF($A11&amp;$B11=Confirm!$C$2:$C$85&amp;Confirm!$B$2:$B$85,Confirm!BG$2:BG$85,0))</f>
        <v>94457</v>
      </c>
      <c r="BG11" s="52">
        <f t="array" ref="BG11">SUM(IF($A11&amp;$B11=Confirm!$C$2:$C$85&amp;Confirm!$B$2:$B$85,Confirm!BH$2:BH$85,0))</f>
        <v>92856.625</v>
      </c>
      <c r="BH11" s="53">
        <f t="shared" si="0"/>
        <v>9000094.25</v>
      </c>
    </row>
    <row r="12" spans="1:60" x14ac:dyDescent="0.25">
      <c r="A12" t="s">
        <v>66</v>
      </c>
      <c r="B12" t="s">
        <v>50</v>
      </c>
      <c r="C12" s="52">
        <f t="array" ref="C12">SUM(IF($A12&amp;$B12=Confirm!$C$2:$C$85&amp;Confirm!$B$2:$B$85,Confirm!D$2:D$85,0))</f>
        <v>82692.5</v>
      </c>
      <c r="D12" s="52">
        <f t="array" ref="D12">SUM(IF($A12&amp;$B12=Confirm!$C$2:$C$85&amp;Confirm!$B$2:$B$85,Confirm!E$2:E$85,0))</f>
        <v>81450</v>
      </c>
      <c r="E12" s="52">
        <f t="array" ref="E12">SUM(IF($A12&amp;$B12=Confirm!$C$2:$C$85&amp;Confirm!$B$2:$B$85,Confirm!F$2:F$85,0))</f>
        <v>80290</v>
      </c>
      <c r="F12" s="52">
        <f t="array" ref="F12">SUM(IF($A12&amp;$B12=Confirm!$C$2:$C$85&amp;Confirm!$B$2:$B$85,Confirm!G$2:G$85,0))</f>
        <v>79050</v>
      </c>
      <c r="G12" s="52">
        <f t="array" ref="G12">SUM(IF($A12&amp;$B12=Confirm!$C$2:$C$85&amp;Confirm!$B$2:$B$85,Confirm!H$2:H$85,0))</f>
        <v>77850</v>
      </c>
      <c r="H12" s="52">
        <f t="array" ref="H12">SUM(IF($A12&amp;$B12=Confirm!$C$2:$C$85&amp;Confirm!$B$2:$B$85,Confirm!I$2:I$85,0))</f>
        <v>76725</v>
      </c>
      <c r="I12" s="52">
        <f t="array" ref="I12">SUM(IF($A12&amp;$B12=Confirm!$C$2:$C$85&amp;Confirm!$B$2:$B$85,Confirm!J$2:J$85,0))</f>
        <v>75525</v>
      </c>
      <c r="J12" s="52">
        <f t="array" ref="J12">SUM(IF($A12&amp;$B12=Confirm!$C$2:$C$85&amp;Confirm!$B$2:$B$85,Confirm!K$2:K$85,0))</f>
        <v>74400</v>
      </c>
      <c r="K12" s="52">
        <f t="array" ref="K12">SUM(IF($A12&amp;$B12=Confirm!$C$2:$C$85&amp;Confirm!$B$2:$B$85,Confirm!L$2:L$85,0))</f>
        <v>73315</v>
      </c>
      <c r="L12" s="52">
        <f t="array" ref="L12">SUM(IF($A12&amp;$B12=Confirm!$C$2:$C$85&amp;Confirm!$B$2:$B$85,Confirm!M$2:M$85,0))</f>
        <v>72170</v>
      </c>
      <c r="M12" s="52">
        <f t="array" ref="M12">SUM(IF($A12&amp;$B12=Confirm!$C$2:$C$85&amp;Confirm!$B$2:$B$85,Confirm!N$2:N$85,0))</f>
        <v>71067.5</v>
      </c>
      <c r="N12" s="52">
        <f t="array" ref="N12">SUM(IF($A12&amp;$B12=Confirm!$C$2:$C$85&amp;Confirm!$B$2:$B$85,Confirm!O$2:O$85,0))</f>
        <v>70050</v>
      </c>
      <c r="O12" s="52">
        <f t="array" ref="O12">SUM(IF($A12&amp;$B12=Confirm!$C$2:$C$85&amp;Confirm!$B$2:$B$85,Confirm!P$2:P$85,0))</f>
        <v>68975</v>
      </c>
      <c r="P12" s="52">
        <f t="array" ref="P12">SUM(IF($A12&amp;$B12=Confirm!$C$2:$C$85&amp;Confirm!$B$2:$B$85,Confirm!Q$2:Q$85,0))</f>
        <v>67950</v>
      </c>
      <c r="Q12" s="52">
        <f t="array" ref="Q12">SUM(IF($A12&amp;$B12=Confirm!$C$2:$C$85&amp;Confirm!$B$2:$B$85,Confirm!R$2:R$85,0))</f>
        <v>66882.5</v>
      </c>
      <c r="R12" s="52">
        <f t="array" ref="R12">SUM(IF($A12&amp;$B12=Confirm!$C$2:$C$85&amp;Confirm!$B$2:$B$85,Confirm!S$2:S$85,0))</f>
        <v>65875</v>
      </c>
      <c r="S12" s="52">
        <f t="array" ref="S12">SUM(IF($A12&amp;$B12=Confirm!$C$2:$C$85&amp;Confirm!$B$2:$B$85,Confirm!T$2:T$85,0))</f>
        <v>64950</v>
      </c>
      <c r="T12" s="52">
        <f t="array" ref="T12">SUM(IF($A12&amp;$B12=Confirm!$C$2:$C$85&amp;Confirm!$B$2:$B$85,Confirm!U$2:U$85,0))</f>
        <v>63937.5</v>
      </c>
      <c r="U12" s="52">
        <f t="array" ref="U12">SUM(IF($A12&amp;$B12=Confirm!$C$2:$C$85&amp;Confirm!$B$2:$B$85,Confirm!V$2:V$85,0))</f>
        <v>63000</v>
      </c>
      <c r="V12" s="52">
        <f t="array" ref="V12">SUM(IF($A12&amp;$B12=Confirm!$C$2:$C$85&amp;Confirm!$B$2:$B$85,Confirm!W$2:W$85,0))</f>
        <v>62000</v>
      </c>
      <c r="W12" s="52">
        <f t="array" ref="W12">SUM(IF($A12&amp;$B12=Confirm!$C$2:$C$85&amp;Confirm!$B$2:$B$85,Confirm!X$2:X$85,0))</f>
        <v>61070</v>
      </c>
      <c r="X12" s="52">
        <f t="array" ref="X12">SUM(IF($A12&amp;$B12=Confirm!$C$2:$C$85&amp;Confirm!$B$2:$B$85,Confirm!Y$2:Y$85,0))</f>
        <v>60200</v>
      </c>
      <c r="Y12" s="52">
        <f t="array" ref="Y12">SUM(IF($A12&amp;$B12=Confirm!$C$2:$C$85&amp;Confirm!$B$2:$B$85,Confirm!Z$2:Z$85,0))</f>
        <v>59287.5</v>
      </c>
      <c r="Z12" s="52">
        <f t="array" ref="Z12">SUM(IF($A12&amp;$B12=Confirm!$C$2:$C$85&amp;Confirm!$B$2:$B$85,Confirm!AA$2:AA$85,0))</f>
        <v>58350</v>
      </c>
      <c r="AA12" s="52">
        <f t="array" ref="AA12">SUM(IF($A12&amp;$B12=Confirm!$C$2:$C$85&amp;Confirm!$B$2:$B$85,Confirm!AB$2:AB$85,0))</f>
        <v>57505</v>
      </c>
      <c r="AB12" s="52">
        <f t="array" ref="AB12">SUM(IF($A12&amp;$B12=Confirm!$C$2:$C$85&amp;Confirm!$B$2:$B$85,Confirm!AC$2:AC$85,0))</f>
        <v>56625</v>
      </c>
      <c r="AC12" s="52">
        <f t="array" ref="AC12">SUM(IF($A12&amp;$B12=Confirm!$C$2:$C$85&amp;Confirm!$B$2:$B$85,Confirm!AD$2:AD$85,0))</f>
        <v>55800</v>
      </c>
      <c r="AD12" s="52">
        <f t="array" ref="AD12">SUM(IF($A12&amp;$B12=Confirm!$C$2:$C$85&amp;Confirm!$B$2:$B$85,Confirm!AE$2:AE$85,0))</f>
        <v>54947.5</v>
      </c>
      <c r="AE12" s="52">
        <f t="array" ref="AE12">SUM(IF($A12&amp;$B12=Confirm!$C$2:$C$85&amp;Confirm!$B$2:$B$85,Confirm!AF$2:AF$85,0))</f>
        <v>54150</v>
      </c>
      <c r="AF12" s="52">
        <f t="array" ref="AF12">SUM(IF($A12&amp;$B12=Confirm!$C$2:$C$85&amp;Confirm!$B$2:$B$85,Confirm!AG$2:AG$85,0))</f>
        <v>53320</v>
      </c>
      <c r="AG12" s="52">
        <f t="array" ref="AG12">SUM(IF($A12&amp;$B12=Confirm!$C$2:$C$85&amp;Confirm!$B$2:$B$85,Confirm!AH$2:AH$85,0))</f>
        <v>52500</v>
      </c>
      <c r="AH12" s="52">
        <f t="array" ref="AH12">SUM(IF($A12&amp;$B12=Confirm!$C$2:$C$85&amp;Confirm!$B$2:$B$85,Confirm!AI$2:AI$85,0))</f>
        <v>51692.5</v>
      </c>
      <c r="AI12" s="52">
        <f t="array" ref="AI12">SUM(IF($A12&amp;$B12=Confirm!$C$2:$C$85&amp;Confirm!$B$2:$B$85,Confirm!AJ$2:AJ$85,0))</f>
        <v>50917.5</v>
      </c>
      <c r="AJ12" s="52">
        <f t="array" ref="AJ12">SUM(IF($A12&amp;$B12=Confirm!$C$2:$C$85&amp;Confirm!$B$2:$B$85,Confirm!AK$2:AK$85,0))</f>
        <v>50170</v>
      </c>
      <c r="AK12" s="52">
        <f t="array" ref="AK12">SUM(IF($A12&amp;$B12=Confirm!$C$2:$C$85&amp;Confirm!$B$2:$B$85,Confirm!AL$2:AL$85,0))</f>
        <v>49445</v>
      </c>
      <c r="AL12" s="52">
        <f t="array" ref="AL12">SUM(IF($A12&amp;$B12=Confirm!$C$2:$C$85&amp;Confirm!$B$2:$B$85,Confirm!AM$2:AM$85,0))</f>
        <v>48675</v>
      </c>
      <c r="AM12" s="52">
        <f t="array" ref="AM12">SUM(IF($A12&amp;$B12=Confirm!$C$2:$C$85&amp;Confirm!$B$2:$B$85,Confirm!AN$2:AN$85,0))</f>
        <v>47972.5</v>
      </c>
      <c r="AN12" s="52">
        <f t="array" ref="AN12">SUM(IF($A12&amp;$B12=Confirm!$C$2:$C$85&amp;Confirm!$B$2:$B$85,Confirm!AO$2:AO$85,0))</f>
        <v>47250</v>
      </c>
      <c r="AO12" s="52">
        <f t="array" ref="AO12">SUM(IF($A12&amp;$B12=Confirm!$C$2:$C$85&amp;Confirm!$B$2:$B$85,Confirm!AP$2:AP$85,0))</f>
        <v>46500</v>
      </c>
      <c r="AP12" s="52">
        <f t="array" ref="AP12">SUM(IF($A12&amp;$B12=Confirm!$C$2:$C$85&amp;Confirm!$B$2:$B$85,Confirm!AQ$2:AQ$85,0))</f>
        <v>45802.5</v>
      </c>
      <c r="AQ12" s="52">
        <f t="array" ref="AQ12">SUM(IF($A12&amp;$B12=Confirm!$C$2:$C$85&amp;Confirm!$B$2:$B$85,Confirm!AR$2:AR$85,0))</f>
        <v>45150</v>
      </c>
      <c r="AR12" s="52">
        <f t="array" ref="AR12">SUM(IF($A12&amp;$B12=Confirm!$C$2:$C$85&amp;Confirm!$B$2:$B$85,Confirm!AS$2:AS$85,0))</f>
        <v>44485</v>
      </c>
      <c r="AS12" s="52">
        <f t="array" ref="AS12">SUM(IF($A12&amp;$B12=Confirm!$C$2:$C$85&amp;Confirm!$B$2:$B$85,Confirm!AT$2:AT$85,0))</f>
        <v>43800</v>
      </c>
      <c r="AT12" s="52">
        <f t="array" ref="AT12">SUM(IF($A12&amp;$B12=Confirm!$C$2:$C$85&amp;Confirm!$B$2:$B$85,Confirm!AU$2:AU$85,0))</f>
        <v>43090</v>
      </c>
      <c r="AU12" s="52">
        <f t="array" ref="AU12">SUM(IF($A12&amp;$B12=Confirm!$C$2:$C$85&amp;Confirm!$B$2:$B$85,Confirm!AV$2:AV$85,0))</f>
        <v>42470</v>
      </c>
      <c r="AV12" s="52">
        <f t="array" ref="AV12">SUM(IF($A12&amp;$B12=Confirm!$C$2:$C$85&amp;Confirm!$B$2:$B$85,Confirm!AW$2:AW$85,0))</f>
        <v>41860</v>
      </c>
      <c r="AW12" s="52">
        <f t="array" ref="AW12">SUM(IF($A12&amp;$B12=Confirm!$C$2:$C$85&amp;Confirm!$B$2:$B$85,Confirm!AX$2:AX$85,0))</f>
        <v>41230</v>
      </c>
      <c r="AX12" s="52">
        <f t="array" ref="AX12">SUM(IF($A12&amp;$B12=Confirm!$C$2:$C$85&amp;Confirm!$B$2:$B$85,Confirm!AY$2:AY$85,0))</f>
        <v>40575</v>
      </c>
      <c r="AY12" s="52">
        <f t="array" ref="AY12">SUM(IF($A12&amp;$B12=Confirm!$C$2:$C$85&amp;Confirm!$B$2:$B$85,Confirm!AZ$2:AZ$85,0))</f>
        <v>39990</v>
      </c>
      <c r="AZ12" s="52">
        <f t="array" ref="AZ12">SUM(IF($A12&amp;$B12=Confirm!$C$2:$C$85&amp;Confirm!$B$2:$B$85,Confirm!BA$2:BA$85,0))</f>
        <v>39375</v>
      </c>
      <c r="BA12" s="52">
        <f t="array" ref="BA12">SUM(IF($A12&amp;$B12=Confirm!$C$2:$C$85&amp;Confirm!$B$2:$B$85,Confirm!BB$2:BB$85,0))</f>
        <v>38750</v>
      </c>
      <c r="BB12" s="52">
        <f t="array" ref="BB12">SUM(IF($A12&amp;$B12=Confirm!$C$2:$C$85&amp;Confirm!$B$2:$B$85,Confirm!BC$2:BC$85,0))</f>
        <v>38207.5</v>
      </c>
      <c r="BC12" s="52">
        <f t="array" ref="BC12">SUM(IF($A12&amp;$B12=Confirm!$C$2:$C$85&amp;Confirm!$B$2:$B$85,Confirm!BD$2:BD$85,0))</f>
        <v>37650</v>
      </c>
      <c r="BD12" s="52">
        <f t="array" ref="BD12">SUM(IF($A12&amp;$B12=Confirm!$C$2:$C$85&amp;Confirm!$B$2:$B$85,Confirm!BE$2:BE$85,0))</f>
        <v>37045</v>
      </c>
      <c r="BE12" s="52">
        <f t="array" ref="BE12">SUM(IF($A12&amp;$B12=Confirm!$C$2:$C$85&amp;Confirm!$B$2:$B$85,Confirm!BF$2:BF$85,0))</f>
        <v>36525</v>
      </c>
      <c r="BF12" s="52">
        <f t="array" ref="BF12">SUM(IF($A12&amp;$B12=Confirm!$C$2:$C$85&amp;Confirm!$B$2:$B$85,Confirm!BG$2:BG$85,0))</f>
        <v>35960</v>
      </c>
      <c r="BG12" s="52">
        <f t="array" ref="BG12">SUM(IF($A12&amp;$B12=Confirm!$C$2:$C$85&amp;Confirm!$B$2:$B$85,Confirm!BH$2:BH$85,0))</f>
        <v>35417.5</v>
      </c>
      <c r="BH12" s="53">
        <f t="shared" si="0"/>
        <v>3181915</v>
      </c>
    </row>
    <row r="13" spans="1:60" x14ac:dyDescent="0.25">
      <c r="A13" t="s">
        <v>67</v>
      </c>
      <c r="B13" t="s">
        <v>50</v>
      </c>
      <c r="C13" s="52">
        <f t="array" ref="C13">SUM(IF($A13&amp;$B13=Confirm!$C$2:$C$85&amp;Confirm!$B$2:$B$85,Confirm!D$2:D$85,0))</f>
        <v>5218.333333333333</v>
      </c>
      <c r="D13" s="52">
        <f t="array" ref="D13">SUM(IF($A13&amp;$B13=Confirm!$C$2:$C$85&amp;Confirm!$B$2:$B$85,Confirm!E$2:E$85,0))</f>
        <v>5000</v>
      </c>
      <c r="E13" s="52">
        <f t="array" ref="E13">SUM(IF($A13&amp;$B13=Confirm!$C$2:$C$85&amp;Confirm!$B$2:$B$85,Confirm!F$2:F$85,0))</f>
        <v>4856.666666666667</v>
      </c>
      <c r="F13" s="52">
        <f t="array" ref="F13">SUM(IF($A13&amp;$B13=Confirm!$C$2:$C$85&amp;Confirm!$B$2:$B$85,Confirm!G$2:G$85,0))</f>
        <v>4701.666666666667</v>
      </c>
      <c r="G13" s="52">
        <f t="array" ref="G13">SUM(IF($A13&amp;$B13=Confirm!$C$2:$C$85&amp;Confirm!$B$2:$B$85,Confirm!H$2:H$85,0))</f>
        <v>4550</v>
      </c>
      <c r="H13" s="52">
        <f t="array" ref="H13">SUM(IF($A13&amp;$B13=Confirm!$C$2:$C$85&amp;Confirm!$B$2:$B$85,Confirm!I$2:I$85,0))</f>
        <v>4391.666666666667</v>
      </c>
      <c r="I13" s="52">
        <f t="array" ref="I13">SUM(IF($A13&amp;$B13=Confirm!$C$2:$C$85&amp;Confirm!$B$2:$B$85,Confirm!J$2:J$85,0))</f>
        <v>4250</v>
      </c>
      <c r="J13" s="52">
        <f t="array" ref="J13">SUM(IF($A13&amp;$B13=Confirm!$C$2:$C$85&amp;Confirm!$B$2:$B$85,Confirm!K$2:K$85,0))</f>
        <v>4081.6666666666665</v>
      </c>
      <c r="K13" s="52">
        <f t="array" ref="K13">SUM(IF($A13&amp;$B13=Confirm!$C$2:$C$85&amp;Confirm!$B$2:$B$85,Confirm!L$2:L$85,0))</f>
        <v>3978.3333333333335</v>
      </c>
      <c r="L13" s="52">
        <f t="array" ref="L13">SUM(IF($A13&amp;$B13=Confirm!$C$2:$C$85&amp;Confirm!$B$2:$B$85,Confirm!M$2:M$85,0))</f>
        <v>3826.6666666666665</v>
      </c>
      <c r="M13" s="52">
        <f t="array" ref="M13">SUM(IF($A13&amp;$B13=Confirm!$C$2:$C$85&amp;Confirm!$B$2:$B$85,Confirm!N$2:N$85,0))</f>
        <v>3720</v>
      </c>
      <c r="N13" s="52">
        <f t="array" ref="N13">SUM(IF($A13&amp;$B13=Confirm!$C$2:$C$85&amp;Confirm!$B$2:$B$85,Confirm!O$2:O$85,0))</f>
        <v>3600</v>
      </c>
      <c r="O13" s="52">
        <f t="array" ref="O13">SUM(IF($A13&amp;$B13=Confirm!$C$2:$C$85&amp;Confirm!$B$2:$B$85,Confirm!P$2:P$85,0))</f>
        <v>3461.6666666666665</v>
      </c>
      <c r="P13" s="52">
        <f t="array" ref="P13">SUM(IF($A13&amp;$B13=Confirm!$C$2:$C$85&amp;Confirm!$B$2:$B$85,Confirm!Q$2:Q$85,0))</f>
        <v>3350</v>
      </c>
      <c r="Q13" s="52">
        <f t="array" ref="Q13">SUM(IF($A13&amp;$B13=Confirm!$C$2:$C$85&amp;Confirm!$B$2:$B$85,Confirm!R$2:R$85,0))</f>
        <v>3255</v>
      </c>
      <c r="R13" s="52">
        <f t="array" ref="R13">SUM(IF($A13&amp;$B13=Confirm!$C$2:$C$85&amp;Confirm!$B$2:$B$85,Confirm!S$2:S$85,0))</f>
        <v>3100</v>
      </c>
      <c r="S13" s="52">
        <f t="array" ref="S13">SUM(IF($A13&amp;$B13=Confirm!$C$2:$C$85&amp;Confirm!$B$2:$B$85,Confirm!T$2:T$85,0))</f>
        <v>3000</v>
      </c>
      <c r="T13" s="52">
        <f t="array" ref="T13">SUM(IF($A13&amp;$B13=Confirm!$C$2:$C$85&amp;Confirm!$B$2:$B$85,Confirm!U$2:U$85,0))</f>
        <v>2893.3333333333335</v>
      </c>
      <c r="U13" s="52">
        <f t="array" ref="U13">SUM(IF($A13&amp;$B13=Confirm!$C$2:$C$85&amp;Confirm!$B$2:$B$85,Confirm!V$2:V$85,0))</f>
        <v>2800</v>
      </c>
      <c r="V13" s="52">
        <f t="array" ref="V13">SUM(IF($A13&amp;$B13=Confirm!$C$2:$C$85&amp;Confirm!$B$2:$B$85,Confirm!W$2:W$85,0))</f>
        <v>2738.3333333333335</v>
      </c>
      <c r="W13" s="52">
        <f t="array" ref="W13">SUM(IF($A13&amp;$B13=Confirm!$C$2:$C$85&amp;Confirm!$B$2:$B$85,Confirm!X$2:X$85,0))</f>
        <v>2635</v>
      </c>
      <c r="X13" s="52">
        <f t="array" ref="X13">SUM(IF($A13&amp;$B13=Confirm!$C$2:$C$85&amp;Confirm!$B$2:$B$85,Confirm!Y$2:Y$85,0))</f>
        <v>2566.6666666666665</v>
      </c>
      <c r="Y13" s="52">
        <f t="array" ref="Y13">SUM(IF($A13&amp;$B13=Confirm!$C$2:$C$85&amp;Confirm!$B$2:$B$85,Confirm!Z$2:Z$85,0))</f>
        <v>2480</v>
      </c>
      <c r="Z13" s="52">
        <f t="array" ref="Z13">SUM(IF($A13&amp;$B13=Confirm!$C$2:$C$85&amp;Confirm!$B$2:$B$85,Confirm!AA$2:AA$85,0))</f>
        <v>2400</v>
      </c>
      <c r="AA13" s="52">
        <f t="array" ref="AA13">SUM(IF($A13&amp;$B13=Confirm!$C$2:$C$85&amp;Confirm!$B$2:$B$85,Confirm!AB$2:AB$85,0))</f>
        <v>2325</v>
      </c>
      <c r="AB13" s="52">
        <f t="array" ref="AB13">SUM(IF($A13&amp;$B13=Confirm!$C$2:$C$85&amp;Confirm!$B$2:$B$85,Confirm!AC$2:AC$85,0))</f>
        <v>2200</v>
      </c>
      <c r="AC13" s="52">
        <f t="array" ref="AC13">SUM(IF($A13&amp;$B13=Confirm!$C$2:$C$85&amp;Confirm!$B$2:$B$85,Confirm!AD$2:AD$85,0))</f>
        <v>2170</v>
      </c>
      <c r="AD13" s="52">
        <f t="array" ref="AD13">SUM(IF($A13&amp;$B13=Confirm!$C$2:$C$85&amp;Confirm!$B$2:$B$85,Confirm!AE$2:AE$85,0))</f>
        <v>2066.6666666666665</v>
      </c>
      <c r="AE13" s="52">
        <f t="array" ref="AE13">SUM(IF($A13&amp;$B13=Confirm!$C$2:$C$85&amp;Confirm!$B$2:$B$85,Confirm!AF$2:AF$85,0))</f>
        <v>2000</v>
      </c>
      <c r="AF13" s="52">
        <f t="array" ref="AF13">SUM(IF($A13&amp;$B13=Confirm!$C$2:$C$85&amp;Confirm!$B$2:$B$85,Confirm!AG$2:AG$85,0))</f>
        <v>1963.3333333333333</v>
      </c>
      <c r="AG13" s="52">
        <f t="array" ref="AG13">SUM(IF($A13&amp;$B13=Confirm!$C$2:$C$85&amp;Confirm!$B$2:$B$85,Confirm!AH$2:AH$85,0))</f>
        <v>1900</v>
      </c>
      <c r="AH13" s="52">
        <f t="array" ref="AH13">SUM(IF($A13&amp;$B13=Confirm!$C$2:$C$85&amp;Confirm!$B$2:$B$85,Confirm!AI$2:AI$85,0))</f>
        <v>1808.3333333333333</v>
      </c>
      <c r="AI13" s="52">
        <f t="array" ref="AI13">SUM(IF($A13&amp;$B13=Confirm!$C$2:$C$85&amp;Confirm!$B$2:$B$85,Confirm!AJ$2:AJ$85,0))</f>
        <v>1756.6666666666667</v>
      </c>
      <c r="AJ13" s="52">
        <f t="array" ref="AJ13">SUM(IF($A13&amp;$B13=Confirm!$C$2:$C$85&amp;Confirm!$B$2:$B$85,Confirm!AK$2:AK$85,0))</f>
        <v>1691.6666666666667</v>
      </c>
      <c r="AK13" s="52">
        <f t="array" ref="AK13">SUM(IF($A13&amp;$B13=Confirm!$C$2:$C$85&amp;Confirm!$B$2:$B$85,Confirm!AL$2:AL$85,0))</f>
        <v>1653.3333333333333</v>
      </c>
      <c r="AL13" s="52">
        <f t="array" ref="AL13">SUM(IF($A13&amp;$B13=Confirm!$C$2:$C$85&amp;Confirm!$B$2:$B$85,Confirm!AM$2:AM$85,0))</f>
        <v>1600</v>
      </c>
      <c r="AM13" s="52">
        <f t="array" ref="AM13">SUM(IF($A13&amp;$B13=Confirm!$C$2:$C$85&amp;Confirm!$B$2:$B$85,Confirm!AN$2:AN$85,0))</f>
        <v>1550</v>
      </c>
      <c r="AN13" s="52">
        <f t="array" ref="AN13">SUM(IF($A13&amp;$B13=Confirm!$C$2:$C$85&amp;Confirm!$B$2:$B$85,Confirm!AO$2:AO$85,0))</f>
        <v>1500</v>
      </c>
      <c r="AO13" s="52">
        <f t="array" ref="AO13">SUM(IF($A13&amp;$B13=Confirm!$C$2:$C$85&amp;Confirm!$B$2:$B$85,Confirm!AP$2:AP$85,0))</f>
        <v>1446.6666666666667</v>
      </c>
      <c r="AP13" s="52">
        <f t="array" ref="AP13">SUM(IF($A13&amp;$B13=Confirm!$C$2:$C$85&amp;Confirm!$B$2:$B$85,Confirm!AQ$2:AQ$85,0))</f>
        <v>1395</v>
      </c>
      <c r="AQ13" s="52">
        <f t="array" ref="AQ13">SUM(IF($A13&amp;$B13=Confirm!$C$2:$C$85&amp;Confirm!$B$2:$B$85,Confirm!AR$2:AR$85,0))</f>
        <v>1350</v>
      </c>
      <c r="AR13" s="52">
        <f t="array" ref="AR13">SUM(IF($A13&amp;$B13=Confirm!$C$2:$C$85&amp;Confirm!$B$2:$B$85,Confirm!AS$2:AS$85,0))</f>
        <v>1291.6666666666667</v>
      </c>
      <c r="AS13" s="52">
        <f t="array" ref="AS13">SUM(IF($A13&amp;$B13=Confirm!$C$2:$C$85&amp;Confirm!$B$2:$B$85,Confirm!AT$2:AT$85,0))</f>
        <v>1250</v>
      </c>
      <c r="AT13" s="52">
        <f t="array" ref="AT13">SUM(IF($A13&amp;$B13=Confirm!$C$2:$C$85&amp;Confirm!$B$2:$B$85,Confirm!AU$2:AU$85,0))</f>
        <v>1188.3333333333333</v>
      </c>
      <c r="AU13" s="52">
        <f t="array" ref="AU13">SUM(IF($A13&amp;$B13=Confirm!$C$2:$C$85&amp;Confirm!$B$2:$B$85,Confirm!AV$2:AV$85,0))</f>
        <v>1188.3333333333333</v>
      </c>
      <c r="AV13" s="52">
        <f t="array" ref="AV13">SUM(IF($A13&amp;$B13=Confirm!$C$2:$C$85&amp;Confirm!$B$2:$B$85,Confirm!AW$2:AW$85,0))</f>
        <v>1120</v>
      </c>
      <c r="AW13" s="52">
        <f t="array" ref="AW13">SUM(IF($A13&amp;$B13=Confirm!$C$2:$C$85&amp;Confirm!$B$2:$B$85,Confirm!AX$2:AX$85,0))</f>
        <v>1085</v>
      </c>
      <c r="AX13" s="52">
        <f t="array" ref="AX13">SUM(IF($A13&amp;$B13=Confirm!$C$2:$C$85&amp;Confirm!$B$2:$B$85,Confirm!AY$2:AY$85,0))</f>
        <v>1050</v>
      </c>
      <c r="AY13" s="52">
        <f t="array" ref="AY13">SUM(IF($A13&amp;$B13=Confirm!$C$2:$C$85&amp;Confirm!$B$2:$B$85,Confirm!AZ$2:AZ$85,0))</f>
        <v>1033.3333333333333</v>
      </c>
      <c r="AZ13" s="52">
        <f t="array" ref="AZ13">SUM(IF($A13&amp;$B13=Confirm!$C$2:$C$85&amp;Confirm!$B$2:$B$85,Confirm!BA$2:BA$85,0))</f>
        <v>1000</v>
      </c>
      <c r="BA13" s="52">
        <f t="array" ref="BA13">SUM(IF($A13&amp;$B13=Confirm!$C$2:$C$85&amp;Confirm!$B$2:$B$85,Confirm!BB$2:BB$85,0))</f>
        <v>930</v>
      </c>
      <c r="BB13" s="52">
        <f t="array" ref="BB13">SUM(IF($A13&amp;$B13=Confirm!$C$2:$C$85&amp;Confirm!$B$2:$B$85,Confirm!BC$2:BC$85,0))</f>
        <v>930</v>
      </c>
      <c r="BC13" s="52">
        <f t="array" ref="BC13">SUM(IF($A13&amp;$B13=Confirm!$C$2:$C$85&amp;Confirm!$B$2:$B$85,Confirm!BD$2:BD$85,0))</f>
        <v>900</v>
      </c>
      <c r="BD13" s="52">
        <f t="array" ref="BD13">SUM(IF($A13&amp;$B13=Confirm!$C$2:$C$85&amp;Confirm!$B$2:$B$85,Confirm!BE$2:BE$85,0))</f>
        <v>878.33333333333337</v>
      </c>
      <c r="BE13" s="52">
        <f t="array" ref="BE13">SUM(IF($A13&amp;$B13=Confirm!$C$2:$C$85&amp;Confirm!$B$2:$B$85,Confirm!BF$2:BF$85,0))</f>
        <v>850</v>
      </c>
      <c r="BF13" s="52">
        <f t="array" ref="BF13">SUM(IF($A13&amp;$B13=Confirm!$C$2:$C$85&amp;Confirm!$B$2:$B$85,Confirm!BG$2:BG$85,0))</f>
        <v>826.66666666666663</v>
      </c>
      <c r="BG13" s="52">
        <f t="array" ref="BG13">SUM(IF($A13&amp;$B13=Confirm!$C$2:$C$85&amp;Confirm!$B$2:$B$85,Confirm!BH$2:BH$85,0))</f>
        <v>775</v>
      </c>
      <c r="BH13" s="53">
        <f t="shared" si="0"/>
        <v>133528.33333333331</v>
      </c>
    </row>
    <row r="14" spans="1:60" x14ac:dyDescent="0.25">
      <c r="A14" t="s">
        <v>68</v>
      </c>
      <c r="B14" t="s">
        <v>50</v>
      </c>
      <c r="C14" s="52">
        <f t="array" ref="C14">SUM(IF($A14&amp;$B14=Confirm!$C$2:$C$85&amp;Confirm!$B$2:$B$85,Confirm!D$2:D$85,0))</f>
        <v>5218.333333333333</v>
      </c>
      <c r="D14" s="52">
        <f t="array" ref="D14">SUM(IF($A14&amp;$B14=Confirm!$C$2:$C$85&amp;Confirm!$B$2:$B$85,Confirm!E$2:E$85,0))</f>
        <v>5000</v>
      </c>
      <c r="E14" s="52">
        <f t="array" ref="E14">SUM(IF($A14&amp;$B14=Confirm!$C$2:$C$85&amp;Confirm!$B$2:$B$85,Confirm!F$2:F$85,0))</f>
        <v>4856.666666666667</v>
      </c>
      <c r="F14" s="52">
        <f t="array" ref="F14">SUM(IF($A14&amp;$B14=Confirm!$C$2:$C$85&amp;Confirm!$B$2:$B$85,Confirm!G$2:G$85,0))</f>
        <v>4701.666666666667</v>
      </c>
      <c r="G14" s="52">
        <f t="array" ref="G14">SUM(IF($A14&amp;$B14=Confirm!$C$2:$C$85&amp;Confirm!$B$2:$B$85,Confirm!H$2:H$85,0))</f>
        <v>4550</v>
      </c>
      <c r="H14" s="52">
        <f t="array" ref="H14">SUM(IF($A14&amp;$B14=Confirm!$C$2:$C$85&amp;Confirm!$B$2:$B$85,Confirm!I$2:I$85,0))</f>
        <v>4391.666666666667</v>
      </c>
      <c r="I14" s="52">
        <f t="array" ref="I14">SUM(IF($A14&amp;$B14=Confirm!$C$2:$C$85&amp;Confirm!$B$2:$B$85,Confirm!J$2:J$85,0))</f>
        <v>4250</v>
      </c>
      <c r="J14" s="52">
        <f t="array" ref="J14">SUM(IF($A14&amp;$B14=Confirm!$C$2:$C$85&amp;Confirm!$B$2:$B$85,Confirm!K$2:K$85,0))</f>
        <v>4081.6666666666665</v>
      </c>
      <c r="K14" s="52">
        <f t="array" ref="K14">SUM(IF($A14&amp;$B14=Confirm!$C$2:$C$85&amp;Confirm!$B$2:$B$85,Confirm!L$2:L$85,0))</f>
        <v>3978.3333333333335</v>
      </c>
      <c r="L14" s="52">
        <f t="array" ref="L14">SUM(IF($A14&amp;$B14=Confirm!$C$2:$C$85&amp;Confirm!$B$2:$B$85,Confirm!M$2:M$85,0))</f>
        <v>3826.6666666666665</v>
      </c>
      <c r="M14" s="52">
        <f t="array" ref="M14">SUM(IF($A14&amp;$B14=Confirm!$C$2:$C$85&amp;Confirm!$B$2:$B$85,Confirm!N$2:N$85,0))</f>
        <v>3720</v>
      </c>
      <c r="N14" s="52">
        <f t="array" ref="N14">SUM(IF($A14&amp;$B14=Confirm!$C$2:$C$85&amp;Confirm!$B$2:$B$85,Confirm!O$2:O$85,0))</f>
        <v>3600</v>
      </c>
      <c r="O14" s="52">
        <f t="array" ref="O14">SUM(IF($A14&amp;$B14=Confirm!$C$2:$C$85&amp;Confirm!$B$2:$B$85,Confirm!P$2:P$85,0))</f>
        <v>3461.6666666666665</v>
      </c>
      <c r="P14" s="52">
        <f t="array" ref="P14">SUM(IF($A14&amp;$B14=Confirm!$C$2:$C$85&amp;Confirm!$B$2:$B$85,Confirm!Q$2:Q$85,0))</f>
        <v>3350</v>
      </c>
      <c r="Q14" s="52">
        <f t="array" ref="Q14">SUM(IF($A14&amp;$B14=Confirm!$C$2:$C$85&amp;Confirm!$B$2:$B$85,Confirm!R$2:R$85,0))</f>
        <v>3255</v>
      </c>
      <c r="R14" s="52">
        <f t="array" ref="R14">SUM(IF($A14&amp;$B14=Confirm!$C$2:$C$85&amp;Confirm!$B$2:$B$85,Confirm!S$2:S$85,0))</f>
        <v>3100</v>
      </c>
      <c r="S14" s="52">
        <f t="array" ref="S14">SUM(IF($A14&amp;$B14=Confirm!$C$2:$C$85&amp;Confirm!$B$2:$B$85,Confirm!T$2:T$85,0))</f>
        <v>3000</v>
      </c>
      <c r="T14" s="52">
        <f t="array" ref="T14">SUM(IF($A14&amp;$B14=Confirm!$C$2:$C$85&amp;Confirm!$B$2:$B$85,Confirm!U$2:U$85,0))</f>
        <v>2893.3333333333335</v>
      </c>
      <c r="U14" s="52">
        <f t="array" ref="U14">SUM(IF($A14&amp;$B14=Confirm!$C$2:$C$85&amp;Confirm!$B$2:$B$85,Confirm!V$2:V$85,0))</f>
        <v>2800</v>
      </c>
      <c r="V14" s="52">
        <f t="array" ref="V14">SUM(IF($A14&amp;$B14=Confirm!$C$2:$C$85&amp;Confirm!$B$2:$B$85,Confirm!W$2:W$85,0))</f>
        <v>2738.3333333333335</v>
      </c>
      <c r="W14" s="52">
        <f t="array" ref="W14">SUM(IF($A14&amp;$B14=Confirm!$C$2:$C$85&amp;Confirm!$B$2:$B$85,Confirm!X$2:X$85,0))</f>
        <v>2635</v>
      </c>
      <c r="X14" s="52">
        <f t="array" ref="X14">SUM(IF($A14&amp;$B14=Confirm!$C$2:$C$85&amp;Confirm!$B$2:$B$85,Confirm!Y$2:Y$85,0))</f>
        <v>2566.6666666666665</v>
      </c>
      <c r="Y14" s="52">
        <f t="array" ref="Y14">SUM(IF($A14&amp;$B14=Confirm!$C$2:$C$85&amp;Confirm!$B$2:$B$85,Confirm!Z$2:Z$85,0))</f>
        <v>2480</v>
      </c>
      <c r="Z14" s="52">
        <f t="array" ref="Z14">SUM(IF($A14&amp;$B14=Confirm!$C$2:$C$85&amp;Confirm!$B$2:$B$85,Confirm!AA$2:AA$85,0))</f>
        <v>2400</v>
      </c>
      <c r="AA14" s="52">
        <f t="array" ref="AA14">SUM(IF($A14&amp;$B14=Confirm!$C$2:$C$85&amp;Confirm!$B$2:$B$85,Confirm!AB$2:AB$85,0))</f>
        <v>2325</v>
      </c>
      <c r="AB14" s="52">
        <f t="array" ref="AB14">SUM(IF($A14&amp;$B14=Confirm!$C$2:$C$85&amp;Confirm!$B$2:$B$85,Confirm!AC$2:AC$85,0))</f>
        <v>2200</v>
      </c>
      <c r="AC14" s="52">
        <f t="array" ref="AC14">SUM(IF($A14&amp;$B14=Confirm!$C$2:$C$85&amp;Confirm!$B$2:$B$85,Confirm!AD$2:AD$85,0))</f>
        <v>2170</v>
      </c>
      <c r="AD14" s="52">
        <f t="array" ref="AD14">SUM(IF($A14&amp;$B14=Confirm!$C$2:$C$85&amp;Confirm!$B$2:$B$85,Confirm!AE$2:AE$85,0))</f>
        <v>2066.6666666666665</v>
      </c>
      <c r="AE14" s="52">
        <f t="array" ref="AE14">SUM(IF($A14&amp;$B14=Confirm!$C$2:$C$85&amp;Confirm!$B$2:$B$85,Confirm!AF$2:AF$85,0))</f>
        <v>2000</v>
      </c>
      <c r="AF14" s="52">
        <f t="array" ref="AF14">SUM(IF($A14&amp;$B14=Confirm!$C$2:$C$85&amp;Confirm!$B$2:$B$85,Confirm!AG$2:AG$85,0))</f>
        <v>1963.3333333333333</v>
      </c>
      <c r="AG14" s="52">
        <f t="array" ref="AG14">SUM(IF($A14&amp;$B14=Confirm!$C$2:$C$85&amp;Confirm!$B$2:$B$85,Confirm!AH$2:AH$85,0))</f>
        <v>1900</v>
      </c>
      <c r="AH14" s="52">
        <f t="array" ref="AH14">SUM(IF($A14&amp;$B14=Confirm!$C$2:$C$85&amp;Confirm!$B$2:$B$85,Confirm!AI$2:AI$85,0))</f>
        <v>1808.3333333333333</v>
      </c>
      <c r="AI14" s="52">
        <f t="array" ref="AI14">SUM(IF($A14&amp;$B14=Confirm!$C$2:$C$85&amp;Confirm!$B$2:$B$85,Confirm!AJ$2:AJ$85,0))</f>
        <v>1756.6666666666667</v>
      </c>
      <c r="AJ14" s="52">
        <f t="array" ref="AJ14">SUM(IF($A14&amp;$B14=Confirm!$C$2:$C$85&amp;Confirm!$B$2:$B$85,Confirm!AK$2:AK$85,0))</f>
        <v>1691.6666666666667</v>
      </c>
      <c r="AK14" s="52">
        <f t="array" ref="AK14">SUM(IF($A14&amp;$B14=Confirm!$C$2:$C$85&amp;Confirm!$B$2:$B$85,Confirm!AL$2:AL$85,0))</f>
        <v>1653.3333333333333</v>
      </c>
      <c r="AL14" s="52">
        <f t="array" ref="AL14">SUM(IF($A14&amp;$B14=Confirm!$C$2:$C$85&amp;Confirm!$B$2:$B$85,Confirm!AM$2:AM$85,0))</f>
        <v>1600</v>
      </c>
      <c r="AM14" s="52">
        <f t="array" ref="AM14">SUM(IF($A14&amp;$B14=Confirm!$C$2:$C$85&amp;Confirm!$B$2:$B$85,Confirm!AN$2:AN$85,0))</f>
        <v>1550</v>
      </c>
      <c r="AN14" s="52">
        <f t="array" ref="AN14">SUM(IF($A14&amp;$B14=Confirm!$C$2:$C$85&amp;Confirm!$B$2:$B$85,Confirm!AO$2:AO$85,0))</f>
        <v>1500</v>
      </c>
      <c r="AO14" s="52">
        <f t="array" ref="AO14">SUM(IF($A14&amp;$B14=Confirm!$C$2:$C$85&amp;Confirm!$B$2:$B$85,Confirm!AP$2:AP$85,0))</f>
        <v>1446.6666666666667</v>
      </c>
      <c r="AP14" s="52">
        <f t="array" ref="AP14">SUM(IF($A14&amp;$B14=Confirm!$C$2:$C$85&amp;Confirm!$B$2:$B$85,Confirm!AQ$2:AQ$85,0))</f>
        <v>1395</v>
      </c>
      <c r="AQ14" s="52">
        <f t="array" ref="AQ14">SUM(IF($A14&amp;$B14=Confirm!$C$2:$C$85&amp;Confirm!$B$2:$B$85,Confirm!AR$2:AR$85,0))</f>
        <v>1350</v>
      </c>
      <c r="AR14" s="52">
        <f t="array" ref="AR14">SUM(IF($A14&amp;$B14=Confirm!$C$2:$C$85&amp;Confirm!$B$2:$B$85,Confirm!AS$2:AS$85,0))</f>
        <v>1291.6666666666667</v>
      </c>
      <c r="AS14" s="52">
        <f t="array" ref="AS14">SUM(IF($A14&amp;$B14=Confirm!$C$2:$C$85&amp;Confirm!$B$2:$B$85,Confirm!AT$2:AT$85,0))</f>
        <v>1250</v>
      </c>
      <c r="AT14" s="52">
        <f t="array" ref="AT14">SUM(IF($A14&amp;$B14=Confirm!$C$2:$C$85&amp;Confirm!$B$2:$B$85,Confirm!AU$2:AU$85,0))</f>
        <v>1188.3333333333333</v>
      </c>
      <c r="AU14" s="52">
        <f t="array" ref="AU14">SUM(IF($A14&amp;$B14=Confirm!$C$2:$C$85&amp;Confirm!$B$2:$B$85,Confirm!AV$2:AV$85,0))</f>
        <v>1188.3333333333333</v>
      </c>
      <c r="AV14" s="52">
        <f t="array" ref="AV14">SUM(IF($A14&amp;$B14=Confirm!$C$2:$C$85&amp;Confirm!$B$2:$B$85,Confirm!AW$2:AW$85,0))</f>
        <v>1120</v>
      </c>
      <c r="AW14" s="52">
        <f t="array" ref="AW14">SUM(IF($A14&amp;$B14=Confirm!$C$2:$C$85&amp;Confirm!$B$2:$B$85,Confirm!AX$2:AX$85,0))</f>
        <v>1085</v>
      </c>
      <c r="AX14" s="52">
        <f t="array" ref="AX14">SUM(IF($A14&amp;$B14=Confirm!$C$2:$C$85&amp;Confirm!$B$2:$B$85,Confirm!AY$2:AY$85,0))</f>
        <v>1050</v>
      </c>
      <c r="AY14" s="52">
        <f t="array" ref="AY14">SUM(IF($A14&amp;$B14=Confirm!$C$2:$C$85&amp;Confirm!$B$2:$B$85,Confirm!AZ$2:AZ$85,0))</f>
        <v>1033.3333333333333</v>
      </c>
      <c r="AZ14" s="52">
        <f t="array" ref="AZ14">SUM(IF($A14&amp;$B14=Confirm!$C$2:$C$85&amp;Confirm!$B$2:$B$85,Confirm!BA$2:BA$85,0))</f>
        <v>1000</v>
      </c>
      <c r="BA14" s="52">
        <f t="array" ref="BA14">SUM(IF($A14&amp;$B14=Confirm!$C$2:$C$85&amp;Confirm!$B$2:$B$85,Confirm!BB$2:BB$85,0))</f>
        <v>930</v>
      </c>
      <c r="BB14" s="52">
        <f t="array" ref="BB14">SUM(IF($A14&amp;$B14=Confirm!$C$2:$C$85&amp;Confirm!$B$2:$B$85,Confirm!BC$2:BC$85,0))</f>
        <v>930</v>
      </c>
      <c r="BC14" s="52">
        <f t="array" ref="BC14">SUM(IF($A14&amp;$B14=Confirm!$C$2:$C$85&amp;Confirm!$B$2:$B$85,Confirm!BD$2:BD$85,0))</f>
        <v>900</v>
      </c>
      <c r="BD14" s="52">
        <f t="array" ref="BD14">SUM(IF($A14&amp;$B14=Confirm!$C$2:$C$85&amp;Confirm!$B$2:$B$85,Confirm!BE$2:BE$85,0))</f>
        <v>878.33333333333337</v>
      </c>
      <c r="BE14" s="52">
        <f t="array" ref="BE14">SUM(IF($A14&amp;$B14=Confirm!$C$2:$C$85&amp;Confirm!$B$2:$B$85,Confirm!BF$2:BF$85,0))</f>
        <v>850</v>
      </c>
      <c r="BF14" s="52">
        <f t="array" ref="BF14">SUM(IF($A14&amp;$B14=Confirm!$C$2:$C$85&amp;Confirm!$B$2:$B$85,Confirm!BG$2:BG$85,0))</f>
        <v>826.66666666666663</v>
      </c>
      <c r="BG14" s="52">
        <f t="array" ref="BG14">SUM(IF($A14&amp;$B14=Confirm!$C$2:$C$85&amp;Confirm!$B$2:$B$85,Confirm!BH$2:BH$85,0))</f>
        <v>775</v>
      </c>
      <c r="BH14" s="53">
        <f t="shared" si="0"/>
        <v>133528.33333333331</v>
      </c>
    </row>
    <row r="15" spans="1:60" x14ac:dyDescent="0.25">
      <c r="A15" t="s">
        <v>69</v>
      </c>
      <c r="B15" t="s">
        <v>50</v>
      </c>
      <c r="C15" s="52">
        <f t="array" ref="C15">SUM(IF($A15&amp;$B15=Confirm!$C$2:$C$85&amp;Confirm!$B$2:$B$85,Confirm!D$2:D$85,0))</f>
        <v>5218.333333333333</v>
      </c>
      <c r="D15" s="52">
        <f t="array" ref="D15">SUM(IF($A15&amp;$B15=Confirm!$C$2:$C$85&amp;Confirm!$B$2:$B$85,Confirm!E$2:E$85,0))</f>
        <v>5000</v>
      </c>
      <c r="E15" s="52">
        <f t="array" ref="E15">SUM(IF($A15&amp;$B15=Confirm!$C$2:$C$85&amp;Confirm!$B$2:$B$85,Confirm!F$2:F$85,0))</f>
        <v>4856.666666666667</v>
      </c>
      <c r="F15" s="52">
        <f t="array" ref="F15">SUM(IF($A15&amp;$B15=Confirm!$C$2:$C$85&amp;Confirm!$B$2:$B$85,Confirm!G$2:G$85,0))</f>
        <v>4701.666666666667</v>
      </c>
      <c r="G15" s="52">
        <f t="array" ref="G15">SUM(IF($A15&amp;$B15=Confirm!$C$2:$C$85&amp;Confirm!$B$2:$B$85,Confirm!H$2:H$85,0))</f>
        <v>4550</v>
      </c>
      <c r="H15" s="52">
        <f t="array" ref="H15">SUM(IF($A15&amp;$B15=Confirm!$C$2:$C$85&amp;Confirm!$B$2:$B$85,Confirm!I$2:I$85,0))</f>
        <v>4391.666666666667</v>
      </c>
      <c r="I15" s="52">
        <f t="array" ref="I15">SUM(IF($A15&amp;$B15=Confirm!$C$2:$C$85&amp;Confirm!$B$2:$B$85,Confirm!J$2:J$85,0))</f>
        <v>4250</v>
      </c>
      <c r="J15" s="52">
        <f t="array" ref="J15">SUM(IF($A15&amp;$B15=Confirm!$C$2:$C$85&amp;Confirm!$B$2:$B$85,Confirm!K$2:K$85,0))</f>
        <v>4081.6666666666665</v>
      </c>
      <c r="K15" s="52">
        <f t="array" ref="K15">SUM(IF($A15&amp;$B15=Confirm!$C$2:$C$85&amp;Confirm!$B$2:$B$85,Confirm!L$2:L$85,0))</f>
        <v>3978.3333333333335</v>
      </c>
      <c r="L15" s="52">
        <f t="array" ref="L15">SUM(IF($A15&amp;$B15=Confirm!$C$2:$C$85&amp;Confirm!$B$2:$B$85,Confirm!M$2:M$85,0))</f>
        <v>3826.6666666666665</v>
      </c>
      <c r="M15" s="52">
        <f t="array" ref="M15">SUM(IF($A15&amp;$B15=Confirm!$C$2:$C$85&amp;Confirm!$B$2:$B$85,Confirm!N$2:N$85,0))</f>
        <v>3720</v>
      </c>
      <c r="N15" s="52">
        <f t="array" ref="N15">SUM(IF($A15&amp;$B15=Confirm!$C$2:$C$85&amp;Confirm!$B$2:$B$85,Confirm!O$2:O$85,0))</f>
        <v>3600</v>
      </c>
      <c r="O15" s="52">
        <f t="array" ref="O15">SUM(IF($A15&amp;$B15=Confirm!$C$2:$C$85&amp;Confirm!$B$2:$B$85,Confirm!P$2:P$85,0))</f>
        <v>3461.6666666666665</v>
      </c>
      <c r="P15" s="52">
        <f t="array" ref="P15">SUM(IF($A15&amp;$B15=Confirm!$C$2:$C$85&amp;Confirm!$B$2:$B$85,Confirm!Q$2:Q$85,0))</f>
        <v>3350</v>
      </c>
      <c r="Q15" s="52">
        <f t="array" ref="Q15">SUM(IF($A15&amp;$B15=Confirm!$C$2:$C$85&amp;Confirm!$B$2:$B$85,Confirm!R$2:R$85,0))</f>
        <v>3255</v>
      </c>
      <c r="R15" s="52">
        <f t="array" ref="R15">SUM(IF($A15&amp;$B15=Confirm!$C$2:$C$85&amp;Confirm!$B$2:$B$85,Confirm!S$2:S$85,0))</f>
        <v>3100</v>
      </c>
      <c r="S15" s="52">
        <f t="array" ref="S15">SUM(IF($A15&amp;$B15=Confirm!$C$2:$C$85&amp;Confirm!$B$2:$B$85,Confirm!T$2:T$85,0))</f>
        <v>3000</v>
      </c>
      <c r="T15" s="52">
        <f t="array" ref="T15">SUM(IF($A15&amp;$B15=Confirm!$C$2:$C$85&amp;Confirm!$B$2:$B$85,Confirm!U$2:U$85,0))</f>
        <v>2893.3333333333335</v>
      </c>
      <c r="U15" s="52">
        <f t="array" ref="U15">SUM(IF($A15&amp;$B15=Confirm!$C$2:$C$85&amp;Confirm!$B$2:$B$85,Confirm!V$2:V$85,0))</f>
        <v>2800</v>
      </c>
      <c r="V15" s="52">
        <f t="array" ref="V15">SUM(IF($A15&amp;$B15=Confirm!$C$2:$C$85&amp;Confirm!$B$2:$B$85,Confirm!W$2:W$85,0))</f>
        <v>2738.3333333333335</v>
      </c>
      <c r="W15" s="52">
        <f t="array" ref="W15">SUM(IF($A15&amp;$B15=Confirm!$C$2:$C$85&amp;Confirm!$B$2:$B$85,Confirm!X$2:X$85,0))</f>
        <v>2635</v>
      </c>
      <c r="X15" s="52">
        <f t="array" ref="X15">SUM(IF($A15&amp;$B15=Confirm!$C$2:$C$85&amp;Confirm!$B$2:$B$85,Confirm!Y$2:Y$85,0))</f>
        <v>2566.6666666666665</v>
      </c>
      <c r="Y15" s="52">
        <f t="array" ref="Y15">SUM(IF($A15&amp;$B15=Confirm!$C$2:$C$85&amp;Confirm!$B$2:$B$85,Confirm!Z$2:Z$85,0))</f>
        <v>2480</v>
      </c>
      <c r="Z15" s="52">
        <f t="array" ref="Z15">SUM(IF($A15&amp;$B15=Confirm!$C$2:$C$85&amp;Confirm!$B$2:$B$85,Confirm!AA$2:AA$85,0))</f>
        <v>2400</v>
      </c>
      <c r="AA15" s="52">
        <f t="array" ref="AA15">SUM(IF($A15&amp;$B15=Confirm!$C$2:$C$85&amp;Confirm!$B$2:$B$85,Confirm!AB$2:AB$85,0))</f>
        <v>2325</v>
      </c>
      <c r="AB15" s="52">
        <f t="array" ref="AB15">SUM(IF($A15&amp;$B15=Confirm!$C$2:$C$85&amp;Confirm!$B$2:$B$85,Confirm!AC$2:AC$85,0))</f>
        <v>2200</v>
      </c>
      <c r="AC15" s="52">
        <f t="array" ref="AC15">SUM(IF($A15&amp;$B15=Confirm!$C$2:$C$85&amp;Confirm!$B$2:$B$85,Confirm!AD$2:AD$85,0))</f>
        <v>2170</v>
      </c>
      <c r="AD15" s="52">
        <f t="array" ref="AD15">SUM(IF($A15&amp;$B15=Confirm!$C$2:$C$85&amp;Confirm!$B$2:$B$85,Confirm!AE$2:AE$85,0))</f>
        <v>2066.6666666666665</v>
      </c>
      <c r="AE15" s="52">
        <f t="array" ref="AE15">SUM(IF($A15&amp;$B15=Confirm!$C$2:$C$85&amp;Confirm!$B$2:$B$85,Confirm!AF$2:AF$85,0))</f>
        <v>2000</v>
      </c>
      <c r="AF15" s="52">
        <f t="array" ref="AF15">SUM(IF($A15&amp;$B15=Confirm!$C$2:$C$85&amp;Confirm!$B$2:$B$85,Confirm!AG$2:AG$85,0))</f>
        <v>1963.3333333333333</v>
      </c>
      <c r="AG15" s="52">
        <f t="array" ref="AG15">SUM(IF($A15&amp;$B15=Confirm!$C$2:$C$85&amp;Confirm!$B$2:$B$85,Confirm!AH$2:AH$85,0))</f>
        <v>1900</v>
      </c>
      <c r="AH15" s="52">
        <f t="array" ref="AH15">SUM(IF($A15&amp;$B15=Confirm!$C$2:$C$85&amp;Confirm!$B$2:$B$85,Confirm!AI$2:AI$85,0))</f>
        <v>1808.3333333333333</v>
      </c>
      <c r="AI15" s="52">
        <f t="array" ref="AI15">SUM(IF($A15&amp;$B15=Confirm!$C$2:$C$85&amp;Confirm!$B$2:$B$85,Confirm!AJ$2:AJ$85,0))</f>
        <v>1756.6666666666667</v>
      </c>
      <c r="AJ15" s="52">
        <f t="array" ref="AJ15">SUM(IF($A15&amp;$B15=Confirm!$C$2:$C$85&amp;Confirm!$B$2:$B$85,Confirm!AK$2:AK$85,0))</f>
        <v>1691.6666666666667</v>
      </c>
      <c r="AK15" s="52">
        <f t="array" ref="AK15">SUM(IF($A15&amp;$B15=Confirm!$C$2:$C$85&amp;Confirm!$B$2:$B$85,Confirm!AL$2:AL$85,0))</f>
        <v>1653.3333333333333</v>
      </c>
      <c r="AL15" s="52">
        <f t="array" ref="AL15">SUM(IF($A15&amp;$B15=Confirm!$C$2:$C$85&amp;Confirm!$B$2:$B$85,Confirm!AM$2:AM$85,0))</f>
        <v>1600</v>
      </c>
      <c r="AM15" s="52">
        <f t="array" ref="AM15">SUM(IF($A15&amp;$B15=Confirm!$C$2:$C$85&amp;Confirm!$B$2:$B$85,Confirm!AN$2:AN$85,0))</f>
        <v>1550</v>
      </c>
      <c r="AN15" s="52">
        <f t="array" ref="AN15">SUM(IF($A15&amp;$B15=Confirm!$C$2:$C$85&amp;Confirm!$B$2:$B$85,Confirm!AO$2:AO$85,0))</f>
        <v>1500</v>
      </c>
      <c r="AO15" s="52">
        <f t="array" ref="AO15">SUM(IF($A15&amp;$B15=Confirm!$C$2:$C$85&amp;Confirm!$B$2:$B$85,Confirm!AP$2:AP$85,0))</f>
        <v>1446.6666666666667</v>
      </c>
      <c r="AP15" s="52">
        <f t="array" ref="AP15">SUM(IF($A15&amp;$B15=Confirm!$C$2:$C$85&amp;Confirm!$B$2:$B$85,Confirm!AQ$2:AQ$85,0))</f>
        <v>1395</v>
      </c>
      <c r="AQ15" s="52">
        <f t="array" ref="AQ15">SUM(IF($A15&amp;$B15=Confirm!$C$2:$C$85&amp;Confirm!$B$2:$B$85,Confirm!AR$2:AR$85,0))</f>
        <v>1350</v>
      </c>
      <c r="AR15" s="52">
        <f t="array" ref="AR15">SUM(IF($A15&amp;$B15=Confirm!$C$2:$C$85&amp;Confirm!$B$2:$B$85,Confirm!AS$2:AS$85,0))</f>
        <v>1291.6666666666667</v>
      </c>
      <c r="AS15" s="52">
        <f t="array" ref="AS15">SUM(IF($A15&amp;$B15=Confirm!$C$2:$C$85&amp;Confirm!$B$2:$B$85,Confirm!AT$2:AT$85,0))</f>
        <v>1250</v>
      </c>
      <c r="AT15" s="52">
        <f t="array" ref="AT15">SUM(IF($A15&amp;$B15=Confirm!$C$2:$C$85&amp;Confirm!$B$2:$B$85,Confirm!AU$2:AU$85,0))</f>
        <v>1188.3333333333333</v>
      </c>
      <c r="AU15" s="52">
        <f t="array" ref="AU15">SUM(IF($A15&amp;$B15=Confirm!$C$2:$C$85&amp;Confirm!$B$2:$B$85,Confirm!AV$2:AV$85,0))</f>
        <v>1188.3333333333333</v>
      </c>
      <c r="AV15" s="52">
        <f t="array" ref="AV15">SUM(IF($A15&amp;$B15=Confirm!$C$2:$C$85&amp;Confirm!$B$2:$B$85,Confirm!AW$2:AW$85,0))</f>
        <v>1120</v>
      </c>
      <c r="AW15" s="52">
        <f t="array" ref="AW15">SUM(IF($A15&amp;$B15=Confirm!$C$2:$C$85&amp;Confirm!$B$2:$B$85,Confirm!AX$2:AX$85,0))</f>
        <v>1085</v>
      </c>
      <c r="AX15" s="52">
        <f t="array" ref="AX15">SUM(IF($A15&amp;$B15=Confirm!$C$2:$C$85&amp;Confirm!$B$2:$B$85,Confirm!AY$2:AY$85,0))</f>
        <v>1050</v>
      </c>
      <c r="AY15" s="52">
        <f t="array" ref="AY15">SUM(IF($A15&amp;$B15=Confirm!$C$2:$C$85&amp;Confirm!$B$2:$B$85,Confirm!AZ$2:AZ$85,0))</f>
        <v>1033.3333333333333</v>
      </c>
      <c r="AZ15" s="52">
        <f t="array" ref="AZ15">SUM(IF($A15&amp;$B15=Confirm!$C$2:$C$85&amp;Confirm!$B$2:$B$85,Confirm!BA$2:BA$85,0))</f>
        <v>1000</v>
      </c>
      <c r="BA15" s="52">
        <f t="array" ref="BA15">SUM(IF($A15&amp;$B15=Confirm!$C$2:$C$85&amp;Confirm!$B$2:$B$85,Confirm!BB$2:BB$85,0))</f>
        <v>930</v>
      </c>
      <c r="BB15" s="52">
        <f t="array" ref="BB15">SUM(IF($A15&amp;$B15=Confirm!$C$2:$C$85&amp;Confirm!$B$2:$B$85,Confirm!BC$2:BC$85,0))</f>
        <v>930</v>
      </c>
      <c r="BC15" s="52">
        <f t="array" ref="BC15">SUM(IF($A15&amp;$B15=Confirm!$C$2:$C$85&amp;Confirm!$B$2:$B$85,Confirm!BD$2:BD$85,0))</f>
        <v>900</v>
      </c>
      <c r="BD15" s="52">
        <f t="array" ref="BD15">SUM(IF($A15&amp;$B15=Confirm!$C$2:$C$85&amp;Confirm!$B$2:$B$85,Confirm!BE$2:BE$85,0))</f>
        <v>878.33333333333337</v>
      </c>
      <c r="BE15" s="52">
        <f t="array" ref="BE15">SUM(IF($A15&amp;$B15=Confirm!$C$2:$C$85&amp;Confirm!$B$2:$B$85,Confirm!BF$2:BF$85,0))</f>
        <v>850</v>
      </c>
      <c r="BF15" s="52">
        <f t="array" ref="BF15">SUM(IF($A15&amp;$B15=Confirm!$C$2:$C$85&amp;Confirm!$B$2:$B$85,Confirm!BG$2:BG$85,0))</f>
        <v>826.66666666666663</v>
      </c>
      <c r="BG15" s="52">
        <f t="array" ref="BG15">SUM(IF($A15&amp;$B15=Confirm!$C$2:$C$85&amp;Confirm!$B$2:$B$85,Confirm!BH$2:BH$85,0))</f>
        <v>775</v>
      </c>
      <c r="BH15" s="53">
        <f t="shared" si="0"/>
        <v>133528.33333333331</v>
      </c>
    </row>
    <row r="16" spans="1:60" x14ac:dyDescent="0.25">
      <c r="A16" t="s">
        <v>70</v>
      </c>
      <c r="B16" t="s">
        <v>50</v>
      </c>
      <c r="C16" s="52">
        <f t="array" ref="C16">SUM(IF($A16&amp;$B16=Confirm!$C$2:$C$85&amp;Confirm!$B$2:$B$85,Confirm!D$2:D$85,0))</f>
        <v>1023</v>
      </c>
      <c r="D16" s="52">
        <f t="array" ref="D16">SUM(IF($A16&amp;$B16=Confirm!$C$2:$C$85&amp;Confirm!$B$2:$B$85,Confirm!E$2:E$85,0))</f>
        <v>945</v>
      </c>
      <c r="E16" s="52">
        <f t="array" ref="E16">SUM(IF($A16&amp;$B16=Confirm!$C$2:$C$85&amp;Confirm!$B$2:$B$85,Confirm!F$2:F$85,0))</f>
        <v>883.5</v>
      </c>
      <c r="F16" s="52">
        <f t="array" ref="F16">SUM(IF($A16&amp;$B16=Confirm!$C$2:$C$85&amp;Confirm!$B$2:$B$85,Confirm!G$2:G$85,0))</f>
        <v>790.5</v>
      </c>
      <c r="G16" s="52">
        <f t="array" ref="G16">SUM(IF($A16&amp;$B16=Confirm!$C$2:$C$85&amp;Confirm!$B$2:$B$85,Confirm!H$2:H$85,0))</f>
        <v>765</v>
      </c>
      <c r="H16" s="52">
        <f t="array" ref="H16">SUM(IF($A16&amp;$B16=Confirm!$C$2:$C$85&amp;Confirm!$B$2:$B$85,Confirm!I$2:I$85,0))</f>
        <v>697.5</v>
      </c>
      <c r="I16" s="52">
        <f t="array" ref="I16">SUM(IF($A16&amp;$B16=Confirm!$C$2:$C$85&amp;Confirm!$B$2:$B$85,Confirm!J$2:J$85,0))</f>
        <v>630</v>
      </c>
      <c r="J16" s="52">
        <f t="array" ref="J16">SUM(IF($A16&amp;$B16=Confirm!$C$2:$C$85&amp;Confirm!$B$2:$B$85,Confirm!K$2:K$85,0))</f>
        <v>604.5</v>
      </c>
      <c r="K16" s="52">
        <f t="array" ref="K16">SUM(IF($A16&amp;$B16=Confirm!$C$2:$C$85&amp;Confirm!$B$2:$B$85,Confirm!L$2:L$85,0))</f>
        <v>558</v>
      </c>
      <c r="L16" s="52">
        <f t="array" ref="L16">SUM(IF($A16&amp;$B16=Confirm!$C$2:$C$85&amp;Confirm!$B$2:$B$85,Confirm!M$2:M$85,0))</f>
        <v>0</v>
      </c>
      <c r="M16" s="52">
        <f t="array" ref="M16">SUM(IF($A16&amp;$B16=Confirm!$C$2:$C$85&amp;Confirm!$B$2:$B$85,Confirm!N$2:N$85,0))</f>
        <v>0</v>
      </c>
      <c r="N16" s="52">
        <f t="array" ref="N16">SUM(IF($A16&amp;$B16=Confirm!$C$2:$C$85&amp;Confirm!$B$2:$B$85,Confirm!O$2:O$85,0))</f>
        <v>0</v>
      </c>
      <c r="O16" s="52">
        <f t="array" ref="O16">SUM(IF($A16&amp;$B16=Confirm!$C$2:$C$85&amp;Confirm!$B$2:$B$85,Confirm!P$2:P$85,0))</f>
        <v>0</v>
      </c>
      <c r="P16" s="52">
        <f t="array" ref="P16">SUM(IF($A16&amp;$B16=Confirm!$C$2:$C$85&amp;Confirm!$B$2:$B$85,Confirm!Q$2:Q$85,0))</f>
        <v>0</v>
      </c>
      <c r="Q16" s="52">
        <f t="array" ref="Q16">SUM(IF($A16&amp;$B16=Confirm!$C$2:$C$85&amp;Confirm!$B$2:$B$85,Confirm!R$2:R$85,0))</f>
        <v>0</v>
      </c>
      <c r="R16" s="52">
        <f t="array" ref="R16">SUM(IF($A16&amp;$B16=Confirm!$C$2:$C$85&amp;Confirm!$B$2:$B$85,Confirm!S$2:S$85,0))</f>
        <v>0</v>
      </c>
      <c r="S16" s="52">
        <f t="array" ref="S16">SUM(IF($A16&amp;$B16=Confirm!$C$2:$C$85&amp;Confirm!$B$2:$B$85,Confirm!T$2:T$85,0))</f>
        <v>0</v>
      </c>
      <c r="T16" s="52">
        <f t="array" ref="T16">SUM(IF($A16&amp;$B16=Confirm!$C$2:$C$85&amp;Confirm!$B$2:$B$85,Confirm!U$2:U$85,0))</f>
        <v>0</v>
      </c>
      <c r="U16" s="52">
        <f t="array" ref="U16">SUM(IF($A16&amp;$B16=Confirm!$C$2:$C$85&amp;Confirm!$B$2:$B$85,Confirm!V$2:V$85,0))</f>
        <v>0</v>
      </c>
      <c r="V16" s="52">
        <f t="array" ref="V16">SUM(IF($A16&amp;$B16=Confirm!$C$2:$C$85&amp;Confirm!$B$2:$B$85,Confirm!W$2:W$85,0))</f>
        <v>0</v>
      </c>
      <c r="W16" s="52">
        <f t="array" ref="W16">SUM(IF($A16&amp;$B16=Confirm!$C$2:$C$85&amp;Confirm!$B$2:$B$85,Confirm!X$2:X$85,0))</f>
        <v>0</v>
      </c>
      <c r="X16" s="52">
        <f t="array" ref="X16">SUM(IF($A16&amp;$B16=Confirm!$C$2:$C$85&amp;Confirm!$B$2:$B$85,Confirm!Y$2:Y$85,0))</f>
        <v>0</v>
      </c>
      <c r="Y16" s="52">
        <f t="array" ref="Y16">SUM(IF($A16&amp;$B16=Confirm!$C$2:$C$85&amp;Confirm!$B$2:$B$85,Confirm!Z$2:Z$85,0))</f>
        <v>0</v>
      </c>
      <c r="Z16" s="52">
        <f t="array" ref="Z16">SUM(IF($A16&amp;$B16=Confirm!$C$2:$C$85&amp;Confirm!$B$2:$B$85,Confirm!AA$2:AA$85,0))</f>
        <v>0</v>
      </c>
      <c r="AA16" s="52">
        <f t="array" ref="AA16">SUM(IF($A16&amp;$B16=Confirm!$C$2:$C$85&amp;Confirm!$B$2:$B$85,Confirm!AB$2:AB$85,0))</f>
        <v>0</v>
      </c>
      <c r="AB16" s="52">
        <f t="array" ref="AB16">SUM(IF($A16&amp;$B16=Confirm!$C$2:$C$85&amp;Confirm!$B$2:$B$85,Confirm!AC$2:AC$85,0))</f>
        <v>0</v>
      </c>
      <c r="AC16" s="52">
        <f t="array" ref="AC16">SUM(IF($A16&amp;$B16=Confirm!$C$2:$C$85&amp;Confirm!$B$2:$B$85,Confirm!AD$2:AD$85,0))</f>
        <v>0</v>
      </c>
      <c r="AD16" s="52">
        <f t="array" ref="AD16">SUM(IF($A16&amp;$B16=Confirm!$C$2:$C$85&amp;Confirm!$B$2:$B$85,Confirm!AE$2:AE$85,0))</f>
        <v>0</v>
      </c>
      <c r="AE16" s="52">
        <f t="array" ref="AE16">SUM(IF($A16&amp;$B16=Confirm!$C$2:$C$85&amp;Confirm!$B$2:$B$85,Confirm!AF$2:AF$85,0))</f>
        <v>0</v>
      </c>
      <c r="AF16" s="52">
        <f t="array" ref="AF16">SUM(IF($A16&amp;$B16=Confirm!$C$2:$C$85&amp;Confirm!$B$2:$B$85,Confirm!AG$2:AG$85,0))</f>
        <v>0</v>
      </c>
      <c r="AG16" s="52">
        <f t="array" ref="AG16">SUM(IF($A16&amp;$B16=Confirm!$C$2:$C$85&amp;Confirm!$B$2:$B$85,Confirm!AH$2:AH$85,0))</f>
        <v>0</v>
      </c>
      <c r="AH16" s="52">
        <f t="array" ref="AH16">SUM(IF($A16&amp;$B16=Confirm!$C$2:$C$85&amp;Confirm!$B$2:$B$85,Confirm!AI$2:AI$85,0))</f>
        <v>0</v>
      </c>
      <c r="AI16" s="52">
        <f t="array" ref="AI16">SUM(IF($A16&amp;$B16=Confirm!$C$2:$C$85&amp;Confirm!$B$2:$B$85,Confirm!AJ$2:AJ$85,0))</f>
        <v>0</v>
      </c>
      <c r="AJ16" s="52">
        <f t="array" ref="AJ16">SUM(IF($A16&amp;$B16=Confirm!$C$2:$C$85&amp;Confirm!$B$2:$B$85,Confirm!AK$2:AK$85,0))</f>
        <v>0</v>
      </c>
      <c r="AK16" s="52">
        <f t="array" ref="AK16">SUM(IF($A16&amp;$B16=Confirm!$C$2:$C$85&amp;Confirm!$B$2:$B$85,Confirm!AL$2:AL$85,0))</f>
        <v>0</v>
      </c>
      <c r="AL16" s="52">
        <f t="array" ref="AL16">SUM(IF($A16&amp;$B16=Confirm!$C$2:$C$85&amp;Confirm!$B$2:$B$85,Confirm!AM$2:AM$85,0))</f>
        <v>0</v>
      </c>
      <c r="AM16" s="52">
        <f t="array" ref="AM16">SUM(IF($A16&amp;$B16=Confirm!$C$2:$C$85&amp;Confirm!$B$2:$B$85,Confirm!AN$2:AN$85,0))</f>
        <v>0</v>
      </c>
      <c r="AN16" s="52">
        <f t="array" ref="AN16">SUM(IF($A16&amp;$B16=Confirm!$C$2:$C$85&amp;Confirm!$B$2:$B$85,Confirm!AO$2:AO$85,0))</f>
        <v>0</v>
      </c>
      <c r="AO16" s="52">
        <f t="array" ref="AO16">SUM(IF($A16&amp;$B16=Confirm!$C$2:$C$85&amp;Confirm!$B$2:$B$85,Confirm!AP$2:AP$85,0))</f>
        <v>0</v>
      </c>
      <c r="AP16" s="52">
        <f t="array" ref="AP16">SUM(IF($A16&amp;$B16=Confirm!$C$2:$C$85&amp;Confirm!$B$2:$B$85,Confirm!AQ$2:AQ$85,0))</f>
        <v>0</v>
      </c>
      <c r="AQ16" s="52">
        <f t="array" ref="AQ16">SUM(IF($A16&amp;$B16=Confirm!$C$2:$C$85&amp;Confirm!$B$2:$B$85,Confirm!AR$2:AR$85,0))</f>
        <v>0</v>
      </c>
      <c r="AR16" s="52">
        <f t="array" ref="AR16">SUM(IF($A16&amp;$B16=Confirm!$C$2:$C$85&amp;Confirm!$B$2:$B$85,Confirm!AS$2:AS$85,0))</f>
        <v>0</v>
      </c>
      <c r="AS16" s="52">
        <f t="array" ref="AS16">SUM(IF($A16&amp;$B16=Confirm!$C$2:$C$85&amp;Confirm!$B$2:$B$85,Confirm!AT$2:AT$85,0))</f>
        <v>0</v>
      </c>
      <c r="AT16" s="52">
        <f t="array" ref="AT16">SUM(IF($A16&amp;$B16=Confirm!$C$2:$C$85&amp;Confirm!$B$2:$B$85,Confirm!AU$2:AU$85,0))</f>
        <v>0</v>
      </c>
      <c r="AU16" s="52">
        <f t="array" ref="AU16">SUM(IF($A16&amp;$B16=Confirm!$C$2:$C$85&amp;Confirm!$B$2:$B$85,Confirm!AV$2:AV$85,0))</f>
        <v>0</v>
      </c>
      <c r="AV16" s="52">
        <f t="array" ref="AV16">SUM(IF($A16&amp;$B16=Confirm!$C$2:$C$85&amp;Confirm!$B$2:$B$85,Confirm!AW$2:AW$85,0))</f>
        <v>0</v>
      </c>
      <c r="AW16" s="52">
        <f t="array" ref="AW16">SUM(IF($A16&amp;$B16=Confirm!$C$2:$C$85&amp;Confirm!$B$2:$B$85,Confirm!AX$2:AX$85,0))</f>
        <v>0</v>
      </c>
      <c r="AX16" s="52">
        <f t="array" ref="AX16">SUM(IF($A16&amp;$B16=Confirm!$C$2:$C$85&amp;Confirm!$B$2:$B$85,Confirm!AY$2:AY$85,0))</f>
        <v>0</v>
      </c>
      <c r="AY16" s="52">
        <f t="array" ref="AY16">SUM(IF($A16&amp;$B16=Confirm!$C$2:$C$85&amp;Confirm!$B$2:$B$85,Confirm!AZ$2:AZ$85,0))</f>
        <v>0</v>
      </c>
      <c r="AZ16" s="52">
        <f t="array" ref="AZ16">SUM(IF($A16&amp;$B16=Confirm!$C$2:$C$85&amp;Confirm!$B$2:$B$85,Confirm!BA$2:BA$85,0))</f>
        <v>0</v>
      </c>
      <c r="BA16" s="52">
        <f t="array" ref="BA16">SUM(IF($A16&amp;$B16=Confirm!$C$2:$C$85&amp;Confirm!$B$2:$B$85,Confirm!BB$2:BB$85,0))</f>
        <v>0</v>
      </c>
      <c r="BB16" s="52">
        <f t="array" ref="BB16">SUM(IF($A16&amp;$B16=Confirm!$C$2:$C$85&amp;Confirm!$B$2:$B$85,Confirm!BC$2:BC$85,0))</f>
        <v>0</v>
      </c>
      <c r="BC16" s="52">
        <f t="array" ref="BC16">SUM(IF($A16&amp;$B16=Confirm!$C$2:$C$85&amp;Confirm!$B$2:$B$85,Confirm!BD$2:BD$85,0))</f>
        <v>0</v>
      </c>
      <c r="BD16" s="52">
        <f t="array" ref="BD16">SUM(IF($A16&amp;$B16=Confirm!$C$2:$C$85&amp;Confirm!$B$2:$B$85,Confirm!BE$2:BE$85,0))</f>
        <v>0</v>
      </c>
      <c r="BE16" s="52">
        <f t="array" ref="BE16">SUM(IF($A16&amp;$B16=Confirm!$C$2:$C$85&amp;Confirm!$B$2:$B$85,Confirm!BF$2:BF$85,0))</f>
        <v>0</v>
      </c>
      <c r="BF16" s="52">
        <f t="array" ref="BF16">SUM(IF($A16&amp;$B16=Confirm!$C$2:$C$85&amp;Confirm!$B$2:$B$85,Confirm!BG$2:BG$85,0))</f>
        <v>0</v>
      </c>
      <c r="BG16" s="52">
        <f t="array" ref="BG16">SUM(IF($A16&amp;$B16=Confirm!$C$2:$C$85&amp;Confirm!$B$2:$B$85,Confirm!BH$2:BH$85,0))</f>
        <v>0</v>
      </c>
      <c r="BH16" s="53">
        <f t="shared" si="0"/>
        <v>6897</v>
      </c>
    </row>
    <row r="17" spans="1:60" x14ac:dyDescent="0.25">
      <c r="A17" t="s">
        <v>71</v>
      </c>
      <c r="B17" t="s">
        <v>50</v>
      </c>
      <c r="C17" s="52">
        <f t="array" ref="C17">SUM(IF($A17&amp;$B17=Confirm!$C$2:$C$85&amp;Confirm!$B$2:$B$85,Confirm!D$2:D$85,0))</f>
        <v>56420</v>
      </c>
      <c r="D17" s="52">
        <f t="array" ref="D17">SUM(IF($A17&amp;$B17=Confirm!$C$2:$C$85&amp;Confirm!$B$2:$B$85,Confirm!E$2:E$85,0))</f>
        <v>55500</v>
      </c>
      <c r="E17" s="52">
        <f t="array" ref="E17">SUM(IF($A17&amp;$B17=Confirm!$C$2:$C$85&amp;Confirm!$B$2:$B$85,Confirm!F$2:F$85,0))</f>
        <v>54560</v>
      </c>
      <c r="F17" s="52">
        <f t="array" ref="F17">SUM(IF($A17&amp;$B17=Confirm!$C$2:$C$85&amp;Confirm!$B$2:$B$85,Confirm!G$2:G$85,0))</f>
        <v>53630</v>
      </c>
      <c r="G17" s="52">
        <f t="array" ref="G17">SUM(IF($A17&amp;$B17=Confirm!$C$2:$C$85&amp;Confirm!$B$2:$B$85,Confirm!H$2:H$85,0))</f>
        <v>52650</v>
      </c>
      <c r="H17" s="52">
        <f t="array" ref="H17">SUM(IF($A17&amp;$B17=Confirm!$C$2:$C$85&amp;Confirm!$B$2:$B$85,Confirm!I$2:I$85,0))</f>
        <v>51925</v>
      </c>
      <c r="I17" s="52">
        <f t="array" ref="I17">SUM(IF($A17&amp;$B17=Confirm!$C$2:$C$85&amp;Confirm!$B$2:$B$85,Confirm!J$2:J$85,0))</f>
        <v>51000</v>
      </c>
      <c r="J17" s="52">
        <f t="array" ref="J17">SUM(IF($A17&amp;$B17=Confirm!$C$2:$C$85&amp;Confirm!$B$2:$B$85,Confirm!K$2:K$85,0))</f>
        <v>50065</v>
      </c>
      <c r="K17" s="52">
        <f t="array" ref="K17">SUM(IF($A17&amp;$B17=Confirm!$C$2:$C$85&amp;Confirm!$B$2:$B$85,Confirm!L$2:L$85,0))</f>
        <v>49290</v>
      </c>
      <c r="L17" s="52">
        <f t="array" ref="L17">SUM(IF($A17&amp;$B17=Confirm!$C$2:$C$85&amp;Confirm!$B$2:$B$85,Confirm!M$2:M$85,0))</f>
        <v>48440</v>
      </c>
      <c r="M17" s="52">
        <f t="array" ref="M17">SUM(IF($A17&amp;$B17=Confirm!$C$2:$C$85&amp;Confirm!$B$2:$B$85,Confirm!N$2:N$85,0))</f>
        <v>47585</v>
      </c>
      <c r="N17" s="52">
        <f t="array" ref="N17">SUM(IF($A17&amp;$B17=Confirm!$C$2:$C$85&amp;Confirm!$B$2:$B$85,Confirm!O$2:O$85,0))</f>
        <v>46800</v>
      </c>
      <c r="O17" s="52">
        <f t="array" ref="O17">SUM(IF($A17&amp;$B17=Confirm!$C$2:$C$85&amp;Confirm!$B$2:$B$85,Confirm!P$2:P$85,0))</f>
        <v>46035</v>
      </c>
      <c r="P17" s="52">
        <f t="array" ref="P17">SUM(IF($A17&amp;$B17=Confirm!$C$2:$C$85&amp;Confirm!$B$2:$B$85,Confirm!Q$2:Q$85,0))</f>
        <v>45300</v>
      </c>
      <c r="Q17" s="52">
        <f t="array" ref="Q17">SUM(IF($A17&amp;$B17=Confirm!$C$2:$C$85&amp;Confirm!$B$2:$B$85,Confirm!R$2:R$85,0))</f>
        <v>44485</v>
      </c>
      <c r="R17" s="52">
        <f t="array" ref="R17">SUM(IF($A17&amp;$B17=Confirm!$C$2:$C$85&amp;Confirm!$B$2:$B$85,Confirm!S$2:S$85,0))</f>
        <v>43710</v>
      </c>
      <c r="S17" s="52">
        <f t="array" ref="S17">SUM(IF($A17&amp;$B17=Confirm!$C$2:$C$85&amp;Confirm!$B$2:$B$85,Confirm!T$2:T$85,0))</f>
        <v>43050</v>
      </c>
      <c r="T17" s="52">
        <f t="array" ref="T17">SUM(IF($A17&amp;$B17=Confirm!$C$2:$C$85&amp;Confirm!$B$2:$B$85,Confirm!U$2:U$85,0))</f>
        <v>42315</v>
      </c>
      <c r="U17" s="52">
        <f t="array" ref="U17">SUM(IF($A17&amp;$B17=Confirm!$C$2:$C$85&amp;Confirm!$B$2:$B$85,Confirm!V$2:V$85,0))</f>
        <v>41550</v>
      </c>
      <c r="V17" s="52">
        <f t="array" ref="V17">SUM(IF($A17&amp;$B17=Confirm!$C$2:$C$85&amp;Confirm!$B$2:$B$85,Confirm!W$2:W$85,0))</f>
        <v>40765</v>
      </c>
      <c r="W17" s="52">
        <f t="array" ref="W17">SUM(IF($A17&amp;$B17=Confirm!$C$2:$C$85&amp;Confirm!$B$2:$B$85,Confirm!X$2:X$85,0))</f>
        <v>40145</v>
      </c>
      <c r="X17" s="52">
        <f t="array" ref="X17">SUM(IF($A17&amp;$B17=Confirm!$C$2:$C$85&amp;Confirm!$B$2:$B$85,Confirm!Y$2:Y$85,0))</f>
        <v>39480</v>
      </c>
      <c r="Y17" s="52">
        <f t="array" ref="Y17">SUM(IF($A17&amp;$B17=Confirm!$C$2:$C$85&amp;Confirm!$B$2:$B$85,Confirm!Z$2:Z$85,0))</f>
        <v>38750</v>
      </c>
      <c r="Z17" s="52">
        <f t="array" ref="Z17">SUM(IF($A17&amp;$B17=Confirm!$C$2:$C$85&amp;Confirm!$B$2:$B$85,Confirm!AA$2:AA$85,0))</f>
        <v>38100</v>
      </c>
      <c r="AA17" s="52">
        <f t="array" ref="AA17">SUM(IF($A17&amp;$B17=Confirm!$C$2:$C$85&amp;Confirm!$B$2:$B$85,Confirm!AB$2:AB$85,0))</f>
        <v>37355</v>
      </c>
      <c r="AB17" s="52">
        <f t="array" ref="AB17">SUM(IF($A17&amp;$B17=Confirm!$C$2:$C$85&amp;Confirm!$B$2:$B$85,Confirm!AC$2:AC$85,0))</f>
        <v>36750</v>
      </c>
      <c r="AC17" s="52">
        <f t="array" ref="AC17">SUM(IF($A17&amp;$B17=Confirm!$C$2:$C$85&amp;Confirm!$B$2:$B$85,Confirm!AD$2:AD$85,0))</f>
        <v>36115</v>
      </c>
      <c r="AD17" s="52">
        <f t="array" ref="AD17">SUM(IF($A17&amp;$B17=Confirm!$C$2:$C$85&amp;Confirm!$B$2:$B$85,Confirm!AE$2:AE$85,0))</f>
        <v>35340</v>
      </c>
      <c r="AE17" s="52">
        <f t="array" ref="AE17">SUM(IF($A17&amp;$B17=Confirm!$C$2:$C$85&amp;Confirm!$B$2:$B$85,Confirm!AF$2:AF$85,0))</f>
        <v>34650</v>
      </c>
      <c r="AF17" s="52">
        <f t="array" ref="AF17">SUM(IF($A17&amp;$B17=Confirm!$C$2:$C$85&amp;Confirm!$B$2:$B$85,Confirm!AG$2:AG$85,0))</f>
        <v>34100</v>
      </c>
      <c r="AG17" s="52">
        <f t="array" ref="AG17">SUM(IF($A17&amp;$B17=Confirm!$C$2:$C$85&amp;Confirm!$B$2:$B$85,Confirm!AH$2:AH$85,0))</f>
        <v>33450</v>
      </c>
      <c r="AH17" s="52">
        <f t="array" ref="AH17">SUM(IF($A17&amp;$B17=Confirm!$C$2:$C$85&amp;Confirm!$B$2:$B$85,Confirm!AI$2:AI$85,0))</f>
        <v>32860</v>
      </c>
      <c r="AI17" s="52">
        <f t="array" ref="AI17">SUM(IF($A17&amp;$B17=Confirm!$C$2:$C$85&amp;Confirm!$B$2:$B$85,Confirm!AJ$2:AJ$85,0))</f>
        <v>32240</v>
      </c>
      <c r="AJ17" s="52">
        <f t="array" ref="AJ17">SUM(IF($A17&amp;$B17=Confirm!$C$2:$C$85&amp;Confirm!$B$2:$B$85,Confirm!AK$2:AK$85,0))</f>
        <v>31610</v>
      </c>
      <c r="AK17" s="52">
        <f t="array" ref="AK17">SUM(IF($A17&amp;$B17=Confirm!$C$2:$C$85&amp;Confirm!$B$2:$B$85,Confirm!AL$2:AL$85,0))</f>
        <v>31000</v>
      </c>
      <c r="AL17" s="52">
        <f t="array" ref="AL17">SUM(IF($A17&amp;$B17=Confirm!$C$2:$C$85&amp;Confirm!$B$2:$B$85,Confirm!AM$2:AM$85,0))</f>
        <v>30300</v>
      </c>
      <c r="AM17" s="52">
        <f t="array" ref="AM17">SUM(IF($A17&amp;$B17=Confirm!$C$2:$C$85&amp;Confirm!$B$2:$B$85,Confirm!AN$2:AN$85,0))</f>
        <v>29760</v>
      </c>
      <c r="AN17" s="52">
        <f t="array" ref="AN17">SUM(IF($A17&amp;$B17=Confirm!$C$2:$C$85&amp;Confirm!$B$2:$B$85,Confirm!AO$2:AO$85,0))</f>
        <v>29100</v>
      </c>
      <c r="AO17" s="52">
        <f t="array" ref="AO17">SUM(IF($A17&amp;$B17=Confirm!$C$2:$C$85&amp;Confirm!$B$2:$B$85,Confirm!AP$2:AP$85,0))</f>
        <v>28675</v>
      </c>
      <c r="AP17" s="52">
        <f t="array" ref="AP17">SUM(IF($A17&amp;$B17=Confirm!$C$2:$C$85&amp;Confirm!$B$2:$B$85,Confirm!AQ$2:AQ$85,0))</f>
        <v>28055</v>
      </c>
      <c r="AQ17" s="52">
        <f t="array" ref="AQ17">SUM(IF($A17&amp;$B17=Confirm!$C$2:$C$85&amp;Confirm!$B$2:$B$85,Confirm!AR$2:AR$85,0))</f>
        <v>27450</v>
      </c>
      <c r="AR17" s="52">
        <f t="array" ref="AR17">SUM(IF($A17&amp;$B17=Confirm!$C$2:$C$85&amp;Confirm!$B$2:$B$85,Confirm!AS$2:AS$85,0))</f>
        <v>26660</v>
      </c>
      <c r="AS17" s="52">
        <f t="array" ref="AS17">SUM(IF($A17&amp;$B17=Confirm!$C$2:$C$85&amp;Confirm!$B$2:$B$85,Confirm!AT$2:AT$85,0))</f>
        <v>26100</v>
      </c>
      <c r="AT17" s="52">
        <f t="array" ref="AT17">SUM(IF($A17&amp;$B17=Confirm!$C$2:$C$85&amp;Confirm!$B$2:$B$85,Confirm!AU$2:AU$85,0))</f>
        <v>25575</v>
      </c>
      <c r="AU17" s="52">
        <f t="array" ref="AU17">SUM(IF($A17&amp;$B17=Confirm!$C$2:$C$85&amp;Confirm!$B$2:$B$85,Confirm!AV$2:AV$85,0))</f>
        <v>24955</v>
      </c>
      <c r="AV17" s="52">
        <f t="array" ref="AV17">SUM(IF($A17&amp;$B17=Confirm!$C$2:$C$85&amp;Confirm!$B$2:$B$85,Confirm!AW$2:AW$85,0))</f>
        <v>24360</v>
      </c>
      <c r="AW17" s="52">
        <f t="array" ref="AW17">SUM(IF($A17&amp;$B17=Confirm!$C$2:$C$85&amp;Confirm!$B$2:$B$85,Confirm!AX$2:AX$85,0))</f>
        <v>23870</v>
      </c>
      <c r="AX17" s="52">
        <f t="array" ref="AX17">SUM(IF($A17&amp;$B17=Confirm!$C$2:$C$85&amp;Confirm!$B$2:$B$85,Confirm!AY$2:AY$85,0))</f>
        <v>23400</v>
      </c>
      <c r="AY17" s="52">
        <f t="array" ref="AY17">SUM(IF($A17&amp;$B17=Confirm!$C$2:$C$85&amp;Confirm!$B$2:$B$85,Confirm!AZ$2:AZ$85,0))</f>
        <v>22785</v>
      </c>
      <c r="AZ17" s="52">
        <f t="array" ref="AZ17">SUM(IF($A17&amp;$B17=Confirm!$C$2:$C$85&amp;Confirm!$B$2:$B$85,Confirm!BA$2:BA$85,0))</f>
        <v>22200</v>
      </c>
      <c r="BA17" s="52">
        <f t="array" ref="BA17">SUM(IF($A17&amp;$B17=Confirm!$C$2:$C$85&amp;Confirm!$B$2:$B$85,Confirm!BB$2:BB$85,0))</f>
        <v>21700</v>
      </c>
      <c r="BB17" s="52">
        <f t="array" ref="BB17">SUM(IF($A17&amp;$B17=Confirm!$C$2:$C$85&amp;Confirm!$B$2:$B$85,Confirm!BC$2:BC$85,0))</f>
        <v>21080</v>
      </c>
      <c r="BC17" s="52">
        <f t="array" ref="BC17">SUM(IF($A17&amp;$B17=Confirm!$C$2:$C$85&amp;Confirm!$B$2:$B$85,Confirm!BD$2:BD$85,0))</f>
        <v>20550</v>
      </c>
      <c r="BD17" s="52">
        <f t="array" ref="BD17">SUM(IF($A17&amp;$B17=Confirm!$C$2:$C$85&amp;Confirm!$B$2:$B$85,Confirm!BE$2:BE$85,0))</f>
        <v>19995</v>
      </c>
      <c r="BE17" s="52">
        <f t="array" ref="BE17">SUM(IF($A17&amp;$B17=Confirm!$C$2:$C$85&amp;Confirm!$B$2:$B$85,Confirm!BF$2:BF$85,0))</f>
        <v>19500</v>
      </c>
      <c r="BF17" s="52">
        <f t="array" ref="BF17">SUM(IF($A17&amp;$B17=Confirm!$C$2:$C$85&amp;Confirm!$B$2:$B$85,Confirm!BG$2:BG$85,0))</f>
        <v>18910</v>
      </c>
      <c r="BG17" s="52">
        <f t="array" ref="BG17">SUM(IF($A17&amp;$B17=Confirm!$C$2:$C$85&amp;Confirm!$B$2:$B$85,Confirm!BH$2:BH$85,0))</f>
        <v>18445</v>
      </c>
      <c r="BH17" s="53">
        <f t="shared" si="0"/>
        <v>2030445</v>
      </c>
    </row>
    <row r="18" spans="1:60" x14ac:dyDescent="0.25">
      <c r="A18" t="s">
        <v>72</v>
      </c>
      <c r="B18" t="s">
        <v>50</v>
      </c>
      <c r="C18" s="52">
        <f t="array" ref="C18">SUM(IF($A18&amp;$B18=Confirm!$C$2:$C$85&amp;Confirm!$B$2:$B$85,Confirm!D$2:D$85,0))</f>
        <v>96255</v>
      </c>
      <c r="D18" s="52">
        <f t="array" ref="D18">SUM(IF($A18&amp;$B18=Confirm!$C$2:$C$85&amp;Confirm!$B$2:$B$85,Confirm!E$2:E$85,0))</f>
        <v>91950</v>
      </c>
      <c r="E18" s="52">
        <f t="array" ref="E18">SUM(IF($A18&amp;$B18=Confirm!$C$2:$C$85&amp;Confirm!$B$2:$B$85,Confirm!F$2:F$85,0))</f>
        <v>87730</v>
      </c>
      <c r="F18" s="52">
        <f t="array" ref="F18">SUM(IF($A18&amp;$B18=Confirm!$C$2:$C$85&amp;Confirm!$B$2:$B$85,Confirm!G$2:G$85,0))</f>
        <v>83545</v>
      </c>
      <c r="G18" s="52">
        <f t="array" ref="G18">SUM(IF($A18&amp;$B18=Confirm!$C$2:$C$85&amp;Confirm!$B$2:$B$85,Confirm!H$2:H$85,0))</f>
        <v>79350</v>
      </c>
      <c r="H18" s="52">
        <f t="array" ref="H18">SUM(IF($A18&amp;$B18=Confirm!$C$2:$C$85&amp;Confirm!$B$2:$B$85,Confirm!I$2:I$85,0))</f>
        <v>75175</v>
      </c>
      <c r="I18" s="52">
        <f t="array" ref="I18">SUM(IF($A18&amp;$B18=Confirm!$C$2:$C$85&amp;Confirm!$B$2:$B$85,Confirm!J$2:J$85,0))</f>
        <v>70800</v>
      </c>
      <c r="J18" s="52">
        <f t="array" ref="J18">SUM(IF($A18&amp;$B18=Confirm!$C$2:$C$85&amp;Confirm!$B$2:$B$85,Confirm!K$2:K$85,0))</f>
        <v>66650</v>
      </c>
      <c r="K18" s="52">
        <f t="array" ref="K18">SUM(IF($A18&amp;$B18=Confirm!$C$2:$C$85&amp;Confirm!$B$2:$B$85,Confirm!L$2:L$85,0))</f>
        <v>62465</v>
      </c>
      <c r="L18" s="52">
        <f t="array" ref="L18">SUM(IF($A18&amp;$B18=Confirm!$C$2:$C$85&amp;Confirm!$B$2:$B$85,Confirm!M$2:M$85,0))</f>
        <v>58240</v>
      </c>
      <c r="M18" s="52">
        <f t="array" ref="M18">SUM(IF($A18&amp;$B18=Confirm!$C$2:$C$85&amp;Confirm!$B$2:$B$85,Confirm!N$2:N$85,0))</f>
        <v>53940</v>
      </c>
      <c r="N18" s="52">
        <f t="array" ref="N18">SUM(IF($A18&amp;$B18=Confirm!$C$2:$C$85&amp;Confirm!$B$2:$B$85,Confirm!O$2:O$85,0))</f>
        <v>49800</v>
      </c>
      <c r="O18" s="52">
        <f t="array" ref="O18">SUM(IF($A18&amp;$B18=Confirm!$C$2:$C$85&amp;Confirm!$B$2:$B$85,Confirm!P$2:P$85,0))</f>
        <v>45570</v>
      </c>
      <c r="P18" s="52">
        <f t="array" ref="P18">SUM(IF($A18&amp;$B18=Confirm!$C$2:$C$85&amp;Confirm!$B$2:$B$85,Confirm!Q$2:Q$85,0))</f>
        <v>41250</v>
      </c>
      <c r="Q18" s="52">
        <f t="array" ref="Q18">SUM(IF($A18&amp;$B18=Confirm!$C$2:$C$85&amp;Confirm!$B$2:$B$85,Confirm!R$2:R$85,0))</f>
        <v>47585</v>
      </c>
      <c r="R18" s="52">
        <f t="array" ref="R18">SUM(IF($A18&amp;$B18=Confirm!$C$2:$C$85&amp;Confirm!$B$2:$B$85,Confirm!S$2:S$85,0))</f>
        <v>43400</v>
      </c>
      <c r="S18" s="52">
        <f t="array" ref="S18">SUM(IF($A18&amp;$B18=Confirm!$C$2:$C$85&amp;Confirm!$B$2:$B$85,Confirm!T$2:T$85,0))</f>
        <v>39150</v>
      </c>
      <c r="T18" s="52">
        <f t="array" ref="T18">SUM(IF($A18&amp;$B18=Confirm!$C$2:$C$85&amp;Confirm!$B$2:$B$85,Confirm!U$2:U$85,0))</f>
        <v>34875</v>
      </c>
      <c r="U18" s="52">
        <f t="array" ref="U18">SUM(IF($A18&amp;$B18=Confirm!$C$2:$C$85&amp;Confirm!$B$2:$B$85,Confirm!V$2:V$85,0))</f>
        <v>30750</v>
      </c>
      <c r="V18" s="52">
        <f t="array" ref="V18">SUM(IF($A18&amp;$B18=Confirm!$C$2:$C$85&amp;Confirm!$B$2:$B$85,Confirm!W$2:W$85,0))</f>
        <v>26505</v>
      </c>
      <c r="W18" s="52">
        <f t="array" ref="W18">SUM(IF($A18&amp;$B18=Confirm!$C$2:$C$85&amp;Confirm!$B$2:$B$85,Confirm!X$2:X$85,0))</f>
        <v>22165</v>
      </c>
      <c r="X18" s="52">
        <f t="array" ref="X18">SUM(IF($A18&amp;$B18=Confirm!$C$2:$C$85&amp;Confirm!$B$2:$B$85,Confirm!Y$2:Y$85,0))</f>
        <v>18060</v>
      </c>
      <c r="Y18" s="52">
        <f t="array" ref="Y18">SUM(IF($A18&amp;$B18=Confirm!$C$2:$C$85&amp;Confirm!$B$2:$B$85,Confirm!Z$2:Z$85,0))</f>
        <v>13795</v>
      </c>
      <c r="Z18" s="52">
        <f t="array" ref="Z18">SUM(IF($A18&amp;$B18=Confirm!$C$2:$C$85&amp;Confirm!$B$2:$B$85,Confirm!AA$2:AA$85,0))</f>
        <v>9600</v>
      </c>
      <c r="AA18" s="52">
        <f t="array" ref="AA18">SUM(IF($A18&amp;$B18=Confirm!$C$2:$C$85&amp;Confirm!$B$2:$B$85,Confirm!AB$2:AB$85,0))</f>
        <v>5270</v>
      </c>
      <c r="AB18" s="52">
        <f t="array" ref="AB18">SUM(IF($A18&amp;$B18=Confirm!$C$2:$C$85&amp;Confirm!$B$2:$B$85,Confirm!AC$2:AC$85,0))</f>
        <v>1050</v>
      </c>
      <c r="AC18" s="52">
        <f t="array" ref="AC18">SUM(IF($A18&amp;$B18=Confirm!$C$2:$C$85&amp;Confirm!$B$2:$B$85,Confirm!AD$2:AD$85,0))</f>
        <v>4650</v>
      </c>
      <c r="AD18" s="52">
        <f t="array" ref="AD18">SUM(IF($A18&amp;$B18=Confirm!$C$2:$C$85&amp;Confirm!$B$2:$B$85,Confirm!AE$2:AE$85,0))</f>
        <v>4340</v>
      </c>
      <c r="AE18" s="52">
        <f t="array" ref="AE18">SUM(IF($A18&amp;$B18=Confirm!$C$2:$C$85&amp;Confirm!$B$2:$B$85,Confirm!AF$2:AF$85,0))</f>
        <v>3900</v>
      </c>
      <c r="AF18" s="52">
        <f t="array" ref="AF18">SUM(IF($A18&amp;$B18=Confirm!$C$2:$C$85&amp;Confirm!$B$2:$B$85,Confirm!AG$2:AG$85,0))</f>
        <v>3565</v>
      </c>
      <c r="AG18" s="52">
        <f t="array" ref="AG18">SUM(IF($A18&amp;$B18=Confirm!$C$2:$C$85&amp;Confirm!$B$2:$B$85,Confirm!AH$2:AH$85,0))</f>
        <v>3300</v>
      </c>
      <c r="AH18" s="52">
        <f t="array" ref="AH18">SUM(IF($A18&amp;$B18=Confirm!$C$2:$C$85&amp;Confirm!$B$2:$B$85,Confirm!AI$2:AI$85,0))</f>
        <v>3100</v>
      </c>
      <c r="AI18" s="52">
        <f t="array" ref="AI18">SUM(IF($A18&amp;$B18=Confirm!$C$2:$C$85&amp;Confirm!$B$2:$B$85,Confirm!AJ$2:AJ$85,0))</f>
        <v>2790</v>
      </c>
      <c r="AJ18" s="52">
        <f t="array" ref="AJ18">SUM(IF($A18&amp;$B18=Confirm!$C$2:$C$85&amp;Confirm!$B$2:$B$85,Confirm!AK$2:AK$85,0))</f>
        <v>2610</v>
      </c>
      <c r="AK18" s="52">
        <f t="array" ref="AK18">SUM(IF($A18&amp;$B18=Confirm!$C$2:$C$85&amp;Confirm!$B$2:$B$85,Confirm!AL$2:AL$85,0))</f>
        <v>2480</v>
      </c>
      <c r="AL18" s="52">
        <f t="array" ref="AL18">SUM(IF($A18&amp;$B18=Confirm!$C$2:$C$85&amp;Confirm!$B$2:$B$85,Confirm!AM$2:AM$85,0))</f>
        <v>2250</v>
      </c>
      <c r="AM18" s="52">
        <f t="array" ref="AM18">SUM(IF($A18&amp;$B18=Confirm!$C$2:$C$85&amp;Confirm!$B$2:$B$85,Confirm!AN$2:AN$85,0))</f>
        <v>2015</v>
      </c>
      <c r="AN18" s="52">
        <f t="array" ref="AN18">SUM(IF($A18&amp;$B18=Confirm!$C$2:$C$85&amp;Confirm!$B$2:$B$85,Confirm!AO$2:AO$85,0))</f>
        <v>1950</v>
      </c>
      <c r="AO18" s="52">
        <f t="array" ref="AO18">SUM(IF($A18&amp;$B18=Confirm!$C$2:$C$85&amp;Confirm!$B$2:$B$85,Confirm!AP$2:AP$85,0))</f>
        <v>1705</v>
      </c>
      <c r="AP18" s="52">
        <f t="array" ref="AP18">SUM(IF($A18&amp;$B18=Confirm!$C$2:$C$85&amp;Confirm!$B$2:$B$85,Confirm!AQ$2:AQ$85,0))</f>
        <v>1550</v>
      </c>
      <c r="AQ18" s="52">
        <f t="array" ref="AQ18">SUM(IF($A18&amp;$B18=Confirm!$C$2:$C$85&amp;Confirm!$B$2:$B$85,Confirm!AR$2:AR$85,0))</f>
        <v>1500</v>
      </c>
      <c r="AR18" s="52">
        <f t="array" ref="AR18">SUM(IF($A18&amp;$B18=Confirm!$C$2:$C$85&amp;Confirm!$B$2:$B$85,Confirm!AS$2:AS$85,0))</f>
        <v>1395</v>
      </c>
      <c r="AS18" s="52">
        <f t="array" ref="AS18">SUM(IF($A18&amp;$B18=Confirm!$C$2:$C$85&amp;Confirm!$B$2:$B$85,Confirm!AT$2:AT$85,0))</f>
        <v>1200</v>
      </c>
      <c r="AT18" s="52">
        <f t="array" ref="AT18">SUM(IF($A18&amp;$B18=Confirm!$C$2:$C$85&amp;Confirm!$B$2:$B$85,Confirm!AU$2:AU$85,0))</f>
        <v>1085</v>
      </c>
      <c r="AU18" s="52">
        <f t="array" ref="AU18">SUM(IF($A18&amp;$B18=Confirm!$C$2:$C$85&amp;Confirm!$B$2:$B$85,Confirm!AV$2:AV$85,0))</f>
        <v>1085</v>
      </c>
      <c r="AV18" s="52">
        <f t="array" ref="AV18">SUM(IF($A18&amp;$B18=Confirm!$C$2:$C$85&amp;Confirm!$B$2:$B$85,Confirm!AW$2:AW$85,0))</f>
        <v>980</v>
      </c>
      <c r="AW18" s="52">
        <f t="array" ref="AW18">SUM(IF($A18&amp;$B18=Confirm!$C$2:$C$85&amp;Confirm!$B$2:$B$85,Confirm!AX$2:AX$85,0))</f>
        <v>930</v>
      </c>
      <c r="AX18" s="52">
        <f t="array" ref="AX18">SUM(IF($A18&amp;$B18=Confirm!$C$2:$C$85&amp;Confirm!$B$2:$B$85,Confirm!AY$2:AY$85,0))</f>
        <v>750</v>
      </c>
      <c r="AY18" s="52">
        <f t="array" ref="AY18">SUM(IF($A18&amp;$B18=Confirm!$C$2:$C$85&amp;Confirm!$B$2:$B$85,Confirm!AZ$2:AZ$85,0))</f>
        <v>775</v>
      </c>
      <c r="AZ18" s="52">
        <f t="array" ref="AZ18">SUM(IF($A18&amp;$B18=Confirm!$C$2:$C$85&amp;Confirm!$B$2:$B$85,Confirm!BA$2:BA$85,0))</f>
        <v>750</v>
      </c>
      <c r="BA18" s="52">
        <f t="array" ref="BA18">SUM(IF($A18&amp;$B18=Confirm!$C$2:$C$85&amp;Confirm!$B$2:$B$85,Confirm!BB$2:BB$85,0))</f>
        <v>620</v>
      </c>
      <c r="BB18" s="52">
        <f t="array" ref="BB18">SUM(IF($A18&amp;$B18=Confirm!$C$2:$C$85&amp;Confirm!$B$2:$B$85,Confirm!BC$2:BC$85,0))</f>
        <v>620</v>
      </c>
      <c r="BC18" s="52">
        <f t="array" ref="BC18">SUM(IF($A18&amp;$B18=Confirm!$C$2:$C$85&amp;Confirm!$B$2:$B$85,Confirm!BD$2:BD$85,0))</f>
        <v>600</v>
      </c>
      <c r="BD18" s="52">
        <f t="array" ref="BD18">SUM(IF($A18&amp;$B18=Confirm!$C$2:$C$85&amp;Confirm!$B$2:$B$85,Confirm!BE$2:BE$85,0))</f>
        <v>465</v>
      </c>
      <c r="BE18" s="52">
        <f t="array" ref="BE18">SUM(IF($A18&amp;$B18=Confirm!$C$2:$C$85&amp;Confirm!$B$2:$B$85,Confirm!BF$2:BF$85,0))</f>
        <v>450</v>
      </c>
      <c r="BF18" s="52">
        <f t="array" ref="BF18">SUM(IF($A18&amp;$B18=Confirm!$C$2:$C$85&amp;Confirm!$B$2:$B$85,Confirm!BG$2:BG$85,0))</f>
        <v>465</v>
      </c>
      <c r="BG18" s="52">
        <f t="array" ref="BG18">SUM(IF($A18&amp;$B18=Confirm!$C$2:$C$85&amp;Confirm!$B$2:$B$85,Confirm!BH$2:BH$85,0))</f>
        <v>465</v>
      </c>
      <c r="BH18" s="53">
        <f t="shared" si="0"/>
        <v>1309265</v>
      </c>
    </row>
    <row r="19" spans="1:60" x14ac:dyDescent="0.25">
      <c r="A19" t="s">
        <v>73</v>
      </c>
      <c r="B19" t="s">
        <v>50</v>
      </c>
      <c r="C19" s="52">
        <f t="array" ref="C19">SUM(IF($A19&amp;$B19=Confirm!$C$2:$C$85&amp;Confirm!$B$2:$B$85,Confirm!D$2:D$85,0))</f>
        <v>17205</v>
      </c>
      <c r="D19" s="52">
        <f t="array" ref="D19">SUM(IF($A19&amp;$B19=Confirm!$C$2:$C$85&amp;Confirm!$B$2:$B$85,Confirm!E$2:E$85,0))</f>
        <v>16650</v>
      </c>
      <c r="E19" s="52">
        <f t="array" ref="E19">SUM(IF($A19&amp;$B19=Confirm!$C$2:$C$85&amp;Confirm!$B$2:$B$85,Confirm!F$2:F$85,0))</f>
        <v>16120</v>
      </c>
      <c r="F19" s="52">
        <f t="array" ref="F19">SUM(IF($A19&amp;$B19=Confirm!$C$2:$C$85&amp;Confirm!$B$2:$B$85,Confirm!G$2:G$85,0))</f>
        <v>15655</v>
      </c>
      <c r="G19" s="52">
        <f t="array" ref="G19">SUM(IF($A19&amp;$B19=Confirm!$C$2:$C$85&amp;Confirm!$B$2:$B$85,Confirm!H$2:H$85,0))</f>
        <v>15150</v>
      </c>
      <c r="H19" s="52">
        <f t="array" ref="H19">SUM(IF($A19&amp;$B19=Confirm!$C$2:$C$85&amp;Confirm!$B$2:$B$85,Confirm!I$2:I$85,0))</f>
        <v>14725</v>
      </c>
      <c r="I19" s="52">
        <f t="array" ref="I19">SUM(IF($A19&amp;$B19=Confirm!$C$2:$C$85&amp;Confirm!$B$2:$B$85,Confirm!J$2:J$85,0))</f>
        <v>14250</v>
      </c>
      <c r="J19" s="52">
        <f t="array" ref="J19">SUM(IF($A19&amp;$B19=Confirm!$C$2:$C$85&amp;Confirm!$B$2:$B$85,Confirm!K$2:K$85,0))</f>
        <v>13795</v>
      </c>
      <c r="K19" s="52">
        <f t="array" ref="K19">SUM(IF($A19&amp;$B19=Confirm!$C$2:$C$85&amp;Confirm!$B$2:$B$85,Confirm!L$2:L$85,0))</f>
        <v>13330</v>
      </c>
      <c r="L19" s="52">
        <f t="array" ref="L19">SUM(IF($A19&amp;$B19=Confirm!$C$2:$C$85&amp;Confirm!$B$2:$B$85,Confirm!M$2:M$85,0))</f>
        <v>12880</v>
      </c>
      <c r="M19" s="52">
        <f t="array" ref="M19">SUM(IF($A19&amp;$B19=Confirm!$C$2:$C$85&amp;Confirm!$B$2:$B$85,Confirm!N$2:N$85,0))</f>
        <v>12400</v>
      </c>
      <c r="N19" s="52">
        <f t="array" ref="N19">SUM(IF($A19&amp;$B19=Confirm!$C$2:$C$85&amp;Confirm!$B$2:$B$85,Confirm!O$2:O$85,0))</f>
        <v>12000</v>
      </c>
      <c r="O19" s="52">
        <f t="array" ref="O19">SUM(IF($A19&amp;$B19=Confirm!$C$2:$C$85&amp;Confirm!$B$2:$B$85,Confirm!P$2:P$85,0))</f>
        <v>11625</v>
      </c>
      <c r="P19" s="52">
        <f t="array" ref="P19">SUM(IF($A19&amp;$B19=Confirm!$C$2:$C$85&amp;Confirm!$B$2:$B$85,Confirm!Q$2:Q$85,0))</f>
        <v>11250</v>
      </c>
      <c r="Q19" s="52">
        <f t="array" ref="Q19">SUM(IF($A19&amp;$B19=Confirm!$C$2:$C$85&amp;Confirm!$B$2:$B$85,Confirm!R$2:R$85,0))</f>
        <v>10850</v>
      </c>
      <c r="R19" s="52">
        <f t="array" ref="R19">SUM(IF($A19&amp;$B19=Confirm!$C$2:$C$85&amp;Confirm!$B$2:$B$85,Confirm!S$2:S$85,0))</f>
        <v>10540</v>
      </c>
      <c r="S19" s="52">
        <f t="array" ref="S19">SUM(IF($A19&amp;$B19=Confirm!$C$2:$C$85&amp;Confirm!$B$2:$B$85,Confirm!T$2:T$85,0))</f>
        <v>10200</v>
      </c>
      <c r="T19" s="52">
        <f t="array" ref="T19">SUM(IF($A19&amp;$B19=Confirm!$C$2:$C$85&amp;Confirm!$B$2:$B$85,Confirm!U$2:U$85,0))</f>
        <v>9920</v>
      </c>
      <c r="U19" s="52">
        <f t="array" ref="U19">SUM(IF($A19&amp;$B19=Confirm!$C$2:$C$85&amp;Confirm!$B$2:$B$85,Confirm!V$2:V$85,0))</f>
        <v>9600</v>
      </c>
      <c r="V19" s="52">
        <f t="array" ref="V19">SUM(IF($A19&amp;$B19=Confirm!$C$2:$C$85&amp;Confirm!$B$2:$B$85,Confirm!W$2:W$85,0))</f>
        <v>9300</v>
      </c>
      <c r="W19" s="52">
        <f t="array" ref="W19">SUM(IF($A19&amp;$B19=Confirm!$C$2:$C$85&amp;Confirm!$B$2:$B$85,Confirm!X$2:X$85,0))</f>
        <v>8990</v>
      </c>
      <c r="X19" s="52">
        <f t="array" ref="X19">SUM(IF($A19&amp;$B19=Confirm!$C$2:$C$85&amp;Confirm!$B$2:$B$85,Confirm!Y$2:Y$85,0))</f>
        <v>8680</v>
      </c>
      <c r="Y19" s="52">
        <f t="array" ref="Y19">SUM(IF($A19&amp;$B19=Confirm!$C$2:$C$85&amp;Confirm!$B$2:$B$85,Confirm!Z$2:Z$85,0))</f>
        <v>8370</v>
      </c>
      <c r="Z19" s="52">
        <f t="array" ref="Z19">SUM(IF($A19&amp;$B19=Confirm!$C$2:$C$85&amp;Confirm!$B$2:$B$85,Confirm!AA$2:AA$85,0))</f>
        <v>8100</v>
      </c>
      <c r="AA19" s="52">
        <f t="array" ref="AA19">SUM(IF($A19&amp;$B19=Confirm!$C$2:$C$85&amp;Confirm!$B$2:$B$85,Confirm!AB$2:AB$85,0))</f>
        <v>7905</v>
      </c>
      <c r="AB19" s="52">
        <f t="array" ref="AB19">SUM(IF($A19&amp;$B19=Confirm!$C$2:$C$85&amp;Confirm!$B$2:$B$85,Confirm!AC$2:AC$85,0))</f>
        <v>7650</v>
      </c>
      <c r="AC19" s="52">
        <f t="array" ref="AC19">SUM(IF($A19&amp;$B19=Confirm!$C$2:$C$85&amp;Confirm!$B$2:$B$85,Confirm!AD$2:AD$85,0))</f>
        <v>7440</v>
      </c>
      <c r="AD19" s="52">
        <f t="array" ref="AD19">SUM(IF($A19&amp;$B19=Confirm!$C$2:$C$85&amp;Confirm!$B$2:$B$85,Confirm!AE$2:AE$85,0))</f>
        <v>7130</v>
      </c>
      <c r="AE19" s="52">
        <f t="array" ref="AE19">SUM(IF($A19&amp;$B19=Confirm!$C$2:$C$85&amp;Confirm!$B$2:$B$85,Confirm!AF$2:AF$85,0))</f>
        <v>6900</v>
      </c>
      <c r="AF19" s="52">
        <f t="array" ref="AF19">SUM(IF($A19&amp;$B19=Confirm!$C$2:$C$85&amp;Confirm!$B$2:$B$85,Confirm!AG$2:AG$85,0))</f>
        <v>6665</v>
      </c>
      <c r="AG19" s="52">
        <f t="array" ref="AG19">SUM(IF($A19&amp;$B19=Confirm!$C$2:$C$85&amp;Confirm!$B$2:$B$85,Confirm!AH$2:AH$85,0))</f>
        <v>6450</v>
      </c>
      <c r="AH19" s="52">
        <f t="array" ref="AH19">SUM(IF($A19&amp;$B19=Confirm!$C$2:$C$85&amp;Confirm!$B$2:$B$85,Confirm!AI$2:AI$85,0))</f>
        <v>6200</v>
      </c>
      <c r="AI19" s="52">
        <f t="array" ref="AI19">SUM(IF($A19&amp;$B19=Confirm!$C$2:$C$85&amp;Confirm!$B$2:$B$85,Confirm!AJ$2:AJ$85,0))</f>
        <v>6045</v>
      </c>
      <c r="AJ19" s="52">
        <f t="array" ref="AJ19">SUM(IF($A19&amp;$B19=Confirm!$C$2:$C$85&amp;Confirm!$B$2:$B$85,Confirm!AK$2:AK$85,0))</f>
        <v>5945</v>
      </c>
      <c r="AK19" s="52">
        <f t="array" ref="AK19">SUM(IF($A19&amp;$B19=Confirm!$C$2:$C$85&amp;Confirm!$B$2:$B$85,Confirm!AL$2:AL$85,0))</f>
        <v>5735</v>
      </c>
      <c r="AL19" s="52">
        <f t="array" ref="AL19">SUM(IF($A19&amp;$B19=Confirm!$C$2:$C$85&amp;Confirm!$B$2:$B$85,Confirm!AM$2:AM$85,0))</f>
        <v>5550</v>
      </c>
      <c r="AM19" s="52">
        <f t="array" ref="AM19">SUM(IF($A19&amp;$B19=Confirm!$C$2:$C$85&amp;Confirm!$B$2:$B$85,Confirm!AN$2:AN$85,0))</f>
        <v>5270</v>
      </c>
      <c r="AN19" s="52">
        <f t="array" ref="AN19">SUM(IF($A19&amp;$B19=Confirm!$C$2:$C$85&amp;Confirm!$B$2:$B$85,Confirm!AO$2:AO$85,0))</f>
        <v>5100</v>
      </c>
      <c r="AO19" s="52">
        <f t="array" ref="AO19">SUM(IF($A19&amp;$B19=Confirm!$C$2:$C$85&amp;Confirm!$B$2:$B$85,Confirm!AP$2:AP$85,0))</f>
        <v>4960</v>
      </c>
      <c r="AP19" s="52">
        <f t="array" ref="AP19">SUM(IF($A19&amp;$B19=Confirm!$C$2:$C$85&amp;Confirm!$B$2:$B$85,Confirm!AQ$2:AQ$85,0))</f>
        <v>4805</v>
      </c>
      <c r="AQ19" s="52">
        <f t="array" ref="AQ19">SUM(IF($A19&amp;$B19=Confirm!$C$2:$C$85&amp;Confirm!$B$2:$B$85,Confirm!AR$2:AR$85,0))</f>
        <v>4650</v>
      </c>
      <c r="AR19" s="52">
        <f t="array" ref="AR19">SUM(IF($A19&amp;$B19=Confirm!$C$2:$C$85&amp;Confirm!$B$2:$B$85,Confirm!AS$2:AS$85,0))</f>
        <v>4495</v>
      </c>
      <c r="AS19" s="52">
        <f t="array" ref="AS19">SUM(IF($A19&amp;$B19=Confirm!$C$2:$C$85&amp;Confirm!$B$2:$B$85,Confirm!AT$2:AT$85,0))</f>
        <v>4350</v>
      </c>
      <c r="AT19" s="52">
        <f t="array" ref="AT19">SUM(IF($A19&amp;$B19=Confirm!$C$2:$C$85&amp;Confirm!$B$2:$B$85,Confirm!AU$2:AU$85,0))</f>
        <v>4185</v>
      </c>
      <c r="AU19" s="52">
        <f t="array" ref="AU19">SUM(IF($A19&amp;$B19=Confirm!$C$2:$C$85&amp;Confirm!$B$2:$B$85,Confirm!AV$2:AV$85,0))</f>
        <v>4030</v>
      </c>
      <c r="AV19" s="52">
        <f t="array" ref="AV19">SUM(IF($A19&amp;$B19=Confirm!$C$2:$C$85&amp;Confirm!$B$2:$B$85,Confirm!AW$2:AW$85,0))</f>
        <v>3920</v>
      </c>
      <c r="AW19" s="52">
        <f t="array" ref="AW19">SUM(IF($A19&amp;$B19=Confirm!$C$2:$C$85&amp;Confirm!$B$2:$B$85,Confirm!AX$2:AX$85,0))</f>
        <v>3875</v>
      </c>
      <c r="AX19" s="52">
        <f t="array" ref="AX19">SUM(IF($A19&amp;$B19=Confirm!$C$2:$C$85&amp;Confirm!$B$2:$B$85,Confirm!AY$2:AY$85,0))</f>
        <v>3750</v>
      </c>
      <c r="AY19" s="52">
        <f t="array" ref="AY19">SUM(IF($A19&amp;$B19=Confirm!$C$2:$C$85&amp;Confirm!$B$2:$B$85,Confirm!AZ$2:AZ$85,0))</f>
        <v>3565</v>
      </c>
      <c r="AZ19" s="52">
        <f t="array" ref="AZ19">SUM(IF($A19&amp;$B19=Confirm!$C$2:$C$85&amp;Confirm!$B$2:$B$85,Confirm!BA$2:BA$85,0))</f>
        <v>3450</v>
      </c>
      <c r="BA19" s="52">
        <f t="array" ref="BA19">SUM(IF($A19&amp;$B19=Confirm!$C$2:$C$85&amp;Confirm!$B$2:$B$85,Confirm!BB$2:BB$85,0))</f>
        <v>3410</v>
      </c>
      <c r="BB19" s="52">
        <f t="array" ref="BB19">SUM(IF($A19&amp;$B19=Confirm!$C$2:$C$85&amp;Confirm!$B$2:$B$85,Confirm!BC$2:BC$85,0))</f>
        <v>3255</v>
      </c>
      <c r="BC19" s="52">
        <f t="array" ref="BC19">SUM(IF($A19&amp;$B19=Confirm!$C$2:$C$85&amp;Confirm!$B$2:$B$85,Confirm!BD$2:BD$85,0))</f>
        <v>3150</v>
      </c>
      <c r="BD19" s="52">
        <f t="array" ref="BD19">SUM(IF($A19&amp;$B19=Confirm!$C$2:$C$85&amp;Confirm!$B$2:$B$85,Confirm!BE$2:BE$85,0))</f>
        <v>3100</v>
      </c>
      <c r="BE19" s="52">
        <f t="array" ref="BE19">SUM(IF($A19&amp;$B19=Confirm!$C$2:$C$85&amp;Confirm!$B$2:$B$85,Confirm!BF$2:BF$85,0))</f>
        <v>3000</v>
      </c>
      <c r="BF19" s="52">
        <f t="array" ref="BF19">SUM(IF($A19&amp;$B19=Confirm!$C$2:$C$85&amp;Confirm!$B$2:$B$85,Confirm!BG$2:BG$85,0))</f>
        <v>2790</v>
      </c>
      <c r="BG19" s="52">
        <f t="array" ref="BG19">SUM(IF($A19&amp;$B19=Confirm!$C$2:$C$85&amp;Confirm!$B$2:$B$85,Confirm!BH$2:BH$85,0))</f>
        <v>2790</v>
      </c>
      <c r="BH19" s="53">
        <f t="shared" si="0"/>
        <v>453100</v>
      </c>
    </row>
    <row r="20" spans="1:60" x14ac:dyDescent="0.25">
      <c r="A20" t="s">
        <v>74</v>
      </c>
      <c r="B20" t="s">
        <v>50</v>
      </c>
      <c r="C20" s="52">
        <f t="array" ref="C20">SUM(IF($A20&amp;$B20=Confirm!$C$2:$C$85&amp;Confirm!$B$2:$B$85,Confirm!D$2:D$85,0))</f>
        <v>45725</v>
      </c>
      <c r="D20" s="52">
        <f t="array" ref="D20">SUM(IF($A20&amp;$B20=Confirm!$C$2:$C$85&amp;Confirm!$B$2:$B$85,Confirm!E$2:E$85,0))</f>
        <v>44250</v>
      </c>
      <c r="E20" s="52">
        <f t="array" ref="E20">SUM(IF($A20&amp;$B20=Confirm!$C$2:$C$85&amp;Confirm!$B$2:$B$85,Confirm!F$2:F$85,0))</f>
        <v>42625</v>
      </c>
      <c r="F20" s="52">
        <f t="array" ref="F20">SUM(IF($A20&amp;$B20=Confirm!$C$2:$C$85&amp;Confirm!$B$2:$B$85,Confirm!G$2:G$85,0))</f>
        <v>41230</v>
      </c>
      <c r="G20" s="52">
        <f t="array" ref="G20">SUM(IF($A20&amp;$B20=Confirm!$C$2:$C$85&amp;Confirm!$B$2:$B$85,Confirm!H$2:H$85,0))</f>
        <v>39750</v>
      </c>
      <c r="H20" s="52">
        <f t="array" ref="H20">SUM(IF($A20&amp;$B20=Confirm!$C$2:$C$85&amp;Confirm!$B$2:$B$85,Confirm!I$2:I$85,0))</f>
        <v>38285</v>
      </c>
      <c r="I20" s="52">
        <f t="array" ref="I20">SUM(IF($A20&amp;$B20=Confirm!$C$2:$C$85&amp;Confirm!$B$2:$B$85,Confirm!J$2:J$85,0))</f>
        <v>37050</v>
      </c>
      <c r="J20" s="52">
        <f t="array" ref="J20">SUM(IF($A20&amp;$B20=Confirm!$C$2:$C$85&amp;Confirm!$B$2:$B$85,Confirm!K$2:K$85,0))</f>
        <v>35805</v>
      </c>
      <c r="K20" s="52">
        <f t="array" ref="K20">SUM(IF($A20&amp;$B20=Confirm!$C$2:$C$85&amp;Confirm!$B$2:$B$85,Confirm!L$2:L$85,0))</f>
        <v>34565</v>
      </c>
      <c r="L20" s="52">
        <f t="array" ref="L20">SUM(IF($A20&amp;$B20=Confirm!$C$2:$C$85&amp;Confirm!$B$2:$B$85,Confirm!M$2:M$85,0))</f>
        <v>33320</v>
      </c>
      <c r="M20" s="52">
        <f t="array" ref="M20">SUM(IF($A20&amp;$B20=Confirm!$C$2:$C$85&amp;Confirm!$B$2:$B$85,Confirm!N$2:N$85,0))</f>
        <v>32085</v>
      </c>
      <c r="N20" s="52">
        <f t="array" ref="N20">SUM(IF($A20&amp;$B20=Confirm!$C$2:$C$85&amp;Confirm!$B$2:$B$85,Confirm!O$2:O$85,0))</f>
        <v>31050</v>
      </c>
      <c r="O20" s="52">
        <f t="array" ref="O20">SUM(IF($A20&amp;$B20=Confirm!$C$2:$C$85&amp;Confirm!$B$2:$B$85,Confirm!P$2:P$85,0))</f>
        <v>29915</v>
      </c>
      <c r="P20" s="52">
        <f t="array" ref="P20">SUM(IF($A20&amp;$B20=Confirm!$C$2:$C$85&amp;Confirm!$B$2:$B$85,Confirm!Q$2:Q$85,0))</f>
        <v>28950</v>
      </c>
      <c r="Q20" s="52">
        <f t="array" ref="Q20">SUM(IF($A20&amp;$B20=Confirm!$C$2:$C$85&amp;Confirm!$B$2:$B$85,Confirm!R$2:R$85,0))</f>
        <v>27900</v>
      </c>
      <c r="R20" s="52">
        <f t="array" ref="R20">SUM(IF($A20&amp;$B20=Confirm!$C$2:$C$85&amp;Confirm!$B$2:$B$85,Confirm!S$2:S$85,0))</f>
        <v>26970</v>
      </c>
      <c r="S20" s="52">
        <f t="array" ref="S20">SUM(IF($A20&amp;$B20=Confirm!$C$2:$C$85&amp;Confirm!$B$2:$B$85,Confirm!T$2:T$85,0))</f>
        <v>25950</v>
      </c>
      <c r="T20" s="52">
        <f t="array" ref="T20">SUM(IF($A20&amp;$B20=Confirm!$C$2:$C$85&amp;Confirm!$B$2:$B$85,Confirm!U$2:U$85,0))</f>
        <v>25110</v>
      </c>
      <c r="U20" s="52">
        <f t="array" ref="U20">SUM(IF($A20&amp;$B20=Confirm!$C$2:$C$85&amp;Confirm!$B$2:$B$85,Confirm!V$2:V$85,0))</f>
        <v>24150</v>
      </c>
      <c r="V20" s="52">
        <f t="array" ref="V20">SUM(IF($A20&amp;$B20=Confirm!$C$2:$C$85&amp;Confirm!$B$2:$B$85,Confirm!W$2:W$85,0))</f>
        <v>23405</v>
      </c>
      <c r="W20" s="52">
        <f t="array" ref="W20">SUM(IF($A20&amp;$B20=Confirm!$C$2:$C$85&amp;Confirm!$B$2:$B$85,Confirm!X$2:X$85,0))</f>
        <v>22475</v>
      </c>
      <c r="X20" s="52">
        <f t="array" ref="X20">SUM(IF($A20&amp;$B20=Confirm!$C$2:$C$85&amp;Confirm!$B$2:$B$85,Confirm!Y$2:Y$85,0))</f>
        <v>21700</v>
      </c>
      <c r="Y20" s="52">
        <f t="array" ref="Y20">SUM(IF($A20&amp;$B20=Confirm!$C$2:$C$85&amp;Confirm!$B$2:$B$85,Confirm!Z$2:Z$85,0))</f>
        <v>20925</v>
      </c>
      <c r="Z20" s="52">
        <f t="array" ref="Z20">SUM(IF($A20&amp;$B20=Confirm!$C$2:$C$85&amp;Confirm!$B$2:$B$85,Confirm!AA$2:AA$85,0))</f>
        <v>20250</v>
      </c>
      <c r="AA20" s="52">
        <f t="array" ref="AA20">SUM(IF($A20&amp;$B20=Confirm!$C$2:$C$85&amp;Confirm!$B$2:$B$85,Confirm!AB$2:AB$85,0))</f>
        <v>19530</v>
      </c>
      <c r="AB20" s="52">
        <f t="array" ref="AB20">SUM(IF($A20&amp;$B20=Confirm!$C$2:$C$85&amp;Confirm!$B$2:$B$85,Confirm!AC$2:AC$85,0))</f>
        <v>18900</v>
      </c>
      <c r="AC20" s="52">
        <f t="array" ref="AC20">SUM(IF($A20&amp;$B20=Confirm!$C$2:$C$85&amp;Confirm!$B$2:$B$85,Confirm!AD$2:AD$85,0))</f>
        <v>18290</v>
      </c>
      <c r="AD20" s="52">
        <f t="array" ref="AD20">SUM(IF($A20&amp;$B20=Confirm!$C$2:$C$85&amp;Confirm!$B$2:$B$85,Confirm!AE$2:AE$85,0))</f>
        <v>17515</v>
      </c>
      <c r="AE20" s="52">
        <f t="array" ref="AE20">SUM(IF($A20&amp;$B20=Confirm!$C$2:$C$85&amp;Confirm!$B$2:$B$85,Confirm!AF$2:AF$85,0))</f>
        <v>16950</v>
      </c>
      <c r="AF20" s="52">
        <f t="array" ref="AF20">SUM(IF($A20&amp;$B20=Confirm!$C$2:$C$85&amp;Confirm!$B$2:$B$85,Confirm!AG$2:AG$85,0))</f>
        <v>16430</v>
      </c>
      <c r="AG20" s="52">
        <f t="array" ref="AG20">SUM(IF($A20&amp;$B20=Confirm!$C$2:$C$85&amp;Confirm!$B$2:$B$85,Confirm!AH$2:AH$85,0))</f>
        <v>15750</v>
      </c>
      <c r="AH20" s="52">
        <f t="array" ref="AH20">SUM(IF($A20&amp;$B20=Confirm!$C$2:$C$85&amp;Confirm!$B$2:$B$85,Confirm!AI$2:AI$85,0))</f>
        <v>15190</v>
      </c>
      <c r="AI20" s="52">
        <f t="array" ref="AI20">SUM(IF($A20&amp;$B20=Confirm!$C$2:$C$85&amp;Confirm!$B$2:$B$85,Confirm!AJ$2:AJ$85,0))</f>
        <v>14725</v>
      </c>
      <c r="AJ20" s="52">
        <f t="array" ref="AJ20">SUM(IF($A20&amp;$B20=Confirm!$C$2:$C$85&amp;Confirm!$B$2:$B$85,Confirm!AK$2:AK$85,0))</f>
        <v>14210</v>
      </c>
      <c r="AK20" s="52">
        <f t="array" ref="AK20">SUM(IF($A20&amp;$B20=Confirm!$C$2:$C$85&amp;Confirm!$B$2:$B$85,Confirm!AL$2:AL$85,0))</f>
        <v>13795</v>
      </c>
      <c r="AL20" s="52">
        <f t="array" ref="AL20">SUM(IF($A20&amp;$B20=Confirm!$C$2:$C$85&amp;Confirm!$B$2:$B$85,Confirm!AM$2:AM$85,0))</f>
        <v>13200</v>
      </c>
      <c r="AM20" s="52">
        <f t="array" ref="AM20">SUM(IF($A20&amp;$B20=Confirm!$C$2:$C$85&amp;Confirm!$B$2:$B$85,Confirm!AN$2:AN$85,0))</f>
        <v>12865</v>
      </c>
      <c r="AN20" s="52">
        <f t="array" ref="AN20">SUM(IF($A20&amp;$B20=Confirm!$C$2:$C$85&amp;Confirm!$B$2:$B$85,Confirm!AO$2:AO$85,0))</f>
        <v>12300</v>
      </c>
      <c r="AO20" s="52">
        <f t="array" ref="AO20">SUM(IF($A20&amp;$B20=Confirm!$C$2:$C$85&amp;Confirm!$B$2:$B$85,Confirm!AP$2:AP$85,0))</f>
        <v>11935</v>
      </c>
      <c r="AP20" s="52">
        <f t="array" ref="AP20">SUM(IF($A20&amp;$B20=Confirm!$C$2:$C$85&amp;Confirm!$B$2:$B$85,Confirm!AQ$2:AQ$85,0))</f>
        <v>11470</v>
      </c>
      <c r="AQ20" s="52">
        <f t="array" ref="AQ20">SUM(IF($A20&amp;$B20=Confirm!$C$2:$C$85&amp;Confirm!$B$2:$B$85,Confirm!AR$2:AR$85,0))</f>
        <v>11100</v>
      </c>
      <c r="AR20" s="52">
        <f t="array" ref="AR20">SUM(IF($A20&amp;$B20=Confirm!$C$2:$C$85&amp;Confirm!$B$2:$B$85,Confirm!AS$2:AS$85,0))</f>
        <v>10695</v>
      </c>
      <c r="AS20" s="52">
        <f t="array" ref="AS20">SUM(IF($A20&amp;$B20=Confirm!$C$2:$C$85&amp;Confirm!$B$2:$B$85,Confirm!AT$2:AT$85,0))</f>
        <v>10350</v>
      </c>
      <c r="AT20" s="52">
        <f t="array" ref="AT20">SUM(IF($A20&amp;$B20=Confirm!$C$2:$C$85&amp;Confirm!$B$2:$B$85,Confirm!AU$2:AU$85,0))</f>
        <v>9920</v>
      </c>
      <c r="AU20" s="52">
        <f t="array" ref="AU20">SUM(IF($A20&amp;$B20=Confirm!$C$2:$C$85&amp;Confirm!$B$2:$B$85,Confirm!AV$2:AV$85,0))</f>
        <v>9610</v>
      </c>
      <c r="AV20" s="52">
        <f t="array" ref="AV20">SUM(IF($A20&amp;$B20=Confirm!$C$2:$C$85&amp;Confirm!$B$2:$B$85,Confirm!AW$2:AW$85,0))</f>
        <v>9240</v>
      </c>
      <c r="AW20" s="52">
        <f t="array" ref="AW20">SUM(IF($A20&amp;$B20=Confirm!$C$2:$C$85&amp;Confirm!$B$2:$B$85,Confirm!AX$2:AX$85,0))</f>
        <v>8990</v>
      </c>
      <c r="AX20" s="52">
        <f t="array" ref="AX20">SUM(IF($A20&amp;$B20=Confirm!$C$2:$C$85&amp;Confirm!$B$2:$B$85,Confirm!AY$2:AY$85,0))</f>
        <v>8700</v>
      </c>
      <c r="AY20" s="52">
        <f t="array" ref="AY20">SUM(IF($A20&amp;$B20=Confirm!$C$2:$C$85&amp;Confirm!$B$2:$B$85,Confirm!AZ$2:AZ$85,0))</f>
        <v>8370</v>
      </c>
      <c r="AZ20" s="52">
        <f t="array" ref="AZ20">SUM(IF($A20&amp;$B20=Confirm!$C$2:$C$85&amp;Confirm!$B$2:$B$85,Confirm!BA$2:BA$85,0))</f>
        <v>8100</v>
      </c>
      <c r="BA20" s="52">
        <f t="array" ref="BA20">SUM(IF($A20&amp;$B20=Confirm!$C$2:$C$85&amp;Confirm!$B$2:$B$85,Confirm!BB$2:BB$85,0))</f>
        <v>7750</v>
      </c>
      <c r="BB20" s="52">
        <f t="array" ref="BB20">SUM(IF($A20&amp;$B20=Confirm!$C$2:$C$85&amp;Confirm!$B$2:$B$85,Confirm!BC$2:BC$85,0))</f>
        <v>7440</v>
      </c>
      <c r="BC20" s="52">
        <f t="array" ref="BC20">SUM(IF($A20&amp;$B20=Confirm!$C$2:$C$85&amp;Confirm!$B$2:$B$85,Confirm!BD$2:BD$85,0))</f>
        <v>7200</v>
      </c>
      <c r="BD20" s="52">
        <f t="array" ref="BD20">SUM(IF($A20&amp;$B20=Confirm!$C$2:$C$85&amp;Confirm!$B$2:$B$85,Confirm!BE$2:BE$85,0))</f>
        <v>6975</v>
      </c>
      <c r="BE20" s="52">
        <f t="array" ref="BE20">SUM(IF($A20&amp;$B20=Confirm!$C$2:$C$85&amp;Confirm!$B$2:$B$85,Confirm!BF$2:BF$85,0))</f>
        <v>6750</v>
      </c>
      <c r="BF20" s="52">
        <f t="array" ref="BF20">SUM(IF($A20&amp;$B20=Confirm!$C$2:$C$85&amp;Confirm!$B$2:$B$85,Confirm!BG$2:BG$85,0))</f>
        <v>6510</v>
      </c>
      <c r="BG20" s="52">
        <f t="array" ref="BG20">SUM(IF($A20&amp;$B20=Confirm!$C$2:$C$85&amp;Confirm!$B$2:$B$85,Confirm!BH$2:BH$85,0))</f>
        <v>6355</v>
      </c>
      <c r="BH20" s="53">
        <f t="shared" si="0"/>
        <v>1140550</v>
      </c>
    </row>
    <row r="21" spans="1:60" x14ac:dyDescent="0.25">
      <c r="A21" t="s">
        <v>75</v>
      </c>
      <c r="B21" t="s">
        <v>50</v>
      </c>
      <c r="C21" s="52">
        <f t="array" ref="C21">SUM(IF($A21&amp;$B21=Confirm!$C$2:$C$85&amp;Confirm!$B$2:$B$85,Confirm!D$2:D$85,0))</f>
        <v>30070</v>
      </c>
      <c r="D21" s="52">
        <f t="array" ref="D21">SUM(IF($A21&amp;$B21=Confirm!$C$2:$C$85&amp;Confirm!$B$2:$B$85,Confirm!E$2:E$85,0))</f>
        <v>28950</v>
      </c>
      <c r="E21" s="52">
        <f t="array" ref="E21">SUM(IF($A21&amp;$B21=Confirm!$C$2:$C$85&amp;Confirm!$B$2:$B$85,Confirm!F$2:F$85,0))</f>
        <v>27745</v>
      </c>
      <c r="F21" s="52">
        <f t="array" ref="F21">SUM(IF($A21&amp;$B21=Confirm!$C$2:$C$85&amp;Confirm!$B$2:$B$85,Confirm!G$2:G$85,0))</f>
        <v>26660</v>
      </c>
      <c r="G21" s="52">
        <f t="array" ref="G21">SUM(IF($A21&amp;$B21=Confirm!$C$2:$C$85&amp;Confirm!$B$2:$B$85,Confirm!H$2:H$85,0))</f>
        <v>25650</v>
      </c>
      <c r="H21" s="52">
        <f t="array" ref="H21">SUM(IF($A21&amp;$B21=Confirm!$C$2:$C$85&amp;Confirm!$B$2:$B$85,Confirm!I$2:I$85,0))</f>
        <v>24645</v>
      </c>
      <c r="I21" s="52">
        <f t="array" ref="I21">SUM(IF($A21&amp;$B21=Confirm!$C$2:$C$85&amp;Confirm!$B$2:$B$85,Confirm!J$2:J$85,0))</f>
        <v>23700</v>
      </c>
      <c r="J21" s="52">
        <f t="array" ref="J21">SUM(IF($A21&amp;$B21=Confirm!$C$2:$C$85&amp;Confirm!$B$2:$B$85,Confirm!K$2:K$85,0))</f>
        <v>22785</v>
      </c>
      <c r="K21" s="52">
        <f t="array" ref="K21">SUM(IF($A21&amp;$B21=Confirm!$C$2:$C$85&amp;Confirm!$B$2:$B$85,Confirm!L$2:L$85,0))</f>
        <v>21855</v>
      </c>
      <c r="L21" s="52">
        <f t="array" ref="L21">SUM(IF($A21&amp;$B21=Confirm!$C$2:$C$85&amp;Confirm!$B$2:$B$85,Confirm!M$2:M$85,0))</f>
        <v>11620</v>
      </c>
      <c r="M21" s="52">
        <f t="array" ref="M21">SUM(IF($A21&amp;$B21=Confirm!$C$2:$C$85&amp;Confirm!$B$2:$B$85,Confirm!N$2:N$85,0))</f>
        <v>11005</v>
      </c>
      <c r="N21" s="52">
        <f t="array" ref="N21">SUM(IF($A21&amp;$B21=Confirm!$C$2:$C$85&amp;Confirm!$B$2:$B$85,Confirm!O$2:O$85,0))</f>
        <v>10350</v>
      </c>
      <c r="O21" s="52">
        <f t="array" ref="O21">SUM(IF($A21&amp;$B21=Confirm!$C$2:$C$85&amp;Confirm!$B$2:$B$85,Confirm!P$2:P$85,0))</f>
        <v>9610</v>
      </c>
      <c r="P21" s="52">
        <f t="array" ref="P21">SUM(IF($A21&amp;$B21=Confirm!$C$2:$C$85&amp;Confirm!$B$2:$B$85,Confirm!Q$2:Q$85,0))</f>
        <v>9000</v>
      </c>
      <c r="Q21" s="52">
        <f t="array" ref="Q21">SUM(IF($A21&amp;$B21=Confirm!$C$2:$C$85&amp;Confirm!$B$2:$B$85,Confirm!R$2:R$85,0))</f>
        <v>8525</v>
      </c>
      <c r="R21" s="52">
        <f t="array" ref="R21">SUM(IF($A21&amp;$B21=Confirm!$C$2:$C$85&amp;Confirm!$B$2:$B$85,Confirm!S$2:S$85,0))</f>
        <v>7905</v>
      </c>
      <c r="S21" s="52">
        <f t="array" ref="S21">SUM(IF($A21&amp;$B21=Confirm!$C$2:$C$85&amp;Confirm!$B$2:$B$85,Confirm!T$2:T$85,0))</f>
        <v>7500</v>
      </c>
      <c r="T21" s="52">
        <f t="array" ref="T21">SUM(IF($A21&amp;$B21=Confirm!$C$2:$C$85&amp;Confirm!$B$2:$B$85,Confirm!U$2:U$85,0))</f>
        <v>6975</v>
      </c>
      <c r="U21" s="52">
        <f t="array" ref="U21">SUM(IF($A21&amp;$B21=Confirm!$C$2:$C$85&amp;Confirm!$B$2:$B$85,Confirm!V$2:V$85,0))</f>
        <v>6600</v>
      </c>
      <c r="V21" s="52">
        <f t="array" ref="V21">SUM(IF($A21&amp;$B21=Confirm!$C$2:$C$85&amp;Confirm!$B$2:$B$85,Confirm!W$2:W$85,0))</f>
        <v>6200</v>
      </c>
      <c r="W21" s="52">
        <f t="array" ref="W21">SUM(IF($A21&amp;$B21=Confirm!$C$2:$C$85&amp;Confirm!$B$2:$B$85,Confirm!X$2:X$85,0))</f>
        <v>5735</v>
      </c>
      <c r="X21" s="52">
        <f t="array" ref="X21">SUM(IF($A21&amp;$B21=Confirm!$C$2:$C$85&amp;Confirm!$B$2:$B$85,Confirm!Y$2:Y$85,0))</f>
        <v>1820</v>
      </c>
      <c r="Y21" s="52">
        <f t="array" ref="Y21">SUM(IF($A21&amp;$B21=Confirm!$C$2:$C$85&amp;Confirm!$B$2:$B$85,Confirm!Z$2:Z$85,0))</f>
        <v>1705</v>
      </c>
      <c r="Z21" s="52">
        <f t="array" ref="Z21">SUM(IF($A21&amp;$B21=Confirm!$C$2:$C$85&amp;Confirm!$B$2:$B$85,Confirm!AA$2:AA$85,0))</f>
        <v>1650</v>
      </c>
      <c r="AA21" s="52">
        <f t="array" ref="AA21">SUM(IF($A21&amp;$B21=Confirm!$C$2:$C$85&amp;Confirm!$B$2:$B$85,Confirm!AB$2:AB$85,0))</f>
        <v>1550</v>
      </c>
      <c r="AB21" s="52">
        <f t="array" ref="AB21">SUM(IF($A21&amp;$B21=Confirm!$C$2:$C$85&amp;Confirm!$B$2:$B$85,Confirm!AC$2:AC$85,0))</f>
        <v>1500</v>
      </c>
      <c r="AC21" s="52">
        <f t="array" ref="AC21">SUM(IF($A21&amp;$B21=Confirm!$C$2:$C$85&amp;Confirm!$B$2:$B$85,Confirm!AD$2:AD$85,0))</f>
        <v>1395</v>
      </c>
      <c r="AD21" s="52">
        <f t="array" ref="AD21">SUM(IF($A21&amp;$B21=Confirm!$C$2:$C$85&amp;Confirm!$B$2:$B$85,Confirm!AE$2:AE$85,0))</f>
        <v>1395</v>
      </c>
      <c r="AE21" s="52">
        <f t="array" ref="AE21">SUM(IF($A21&amp;$B21=Confirm!$C$2:$C$85&amp;Confirm!$B$2:$B$85,Confirm!AF$2:AF$85,0))</f>
        <v>1350</v>
      </c>
      <c r="AF21" s="52">
        <f t="array" ref="AF21">SUM(IF($A21&amp;$B21=Confirm!$C$2:$C$85&amp;Confirm!$B$2:$B$85,Confirm!AG$2:AG$85,0))</f>
        <v>1240</v>
      </c>
      <c r="AG21" s="52">
        <f t="array" ref="AG21">SUM(IF($A21&amp;$B21=Confirm!$C$2:$C$85&amp;Confirm!$B$2:$B$85,Confirm!AH$2:AH$85,0))</f>
        <v>1200</v>
      </c>
      <c r="AH21" s="52">
        <f t="array" ref="AH21">SUM(IF($A21&amp;$B21=Confirm!$C$2:$C$85&amp;Confirm!$B$2:$B$85,Confirm!AI$2:AI$85,0))</f>
        <v>1240</v>
      </c>
      <c r="AI21" s="52">
        <f t="array" ref="AI21">SUM(IF($A21&amp;$B21=Confirm!$C$2:$C$85&amp;Confirm!$B$2:$B$85,Confirm!AJ$2:AJ$85,0))</f>
        <v>1085</v>
      </c>
      <c r="AJ21" s="52">
        <f t="array" ref="AJ21">SUM(IF($A21&amp;$B21=Confirm!$C$2:$C$85&amp;Confirm!$B$2:$B$85,Confirm!AK$2:AK$85,0))</f>
        <v>1160</v>
      </c>
      <c r="AK21" s="52">
        <f t="array" ref="AK21">SUM(IF($A21&amp;$B21=Confirm!$C$2:$C$85&amp;Confirm!$B$2:$B$85,Confirm!AL$2:AL$85,0))</f>
        <v>1085</v>
      </c>
      <c r="AL21" s="52">
        <f t="array" ref="AL21">SUM(IF($A21&amp;$B21=Confirm!$C$2:$C$85&amp;Confirm!$B$2:$B$85,Confirm!AM$2:AM$85,0))</f>
        <v>1050</v>
      </c>
      <c r="AM21" s="52">
        <f t="array" ref="AM21">SUM(IF($A21&amp;$B21=Confirm!$C$2:$C$85&amp;Confirm!$B$2:$B$85,Confirm!AN$2:AN$85,0))</f>
        <v>930</v>
      </c>
      <c r="AN21" s="52">
        <f t="array" ref="AN21">SUM(IF($A21&amp;$B21=Confirm!$C$2:$C$85&amp;Confirm!$B$2:$B$85,Confirm!AO$2:AO$85,0))</f>
        <v>900</v>
      </c>
      <c r="AO21" s="52">
        <f t="array" ref="AO21">SUM(IF($A21&amp;$B21=Confirm!$C$2:$C$85&amp;Confirm!$B$2:$B$85,Confirm!AP$2:AP$85,0))</f>
        <v>930</v>
      </c>
      <c r="AP21" s="52">
        <f t="array" ref="AP21">SUM(IF($A21&amp;$B21=Confirm!$C$2:$C$85&amp;Confirm!$B$2:$B$85,Confirm!AQ$2:AQ$85,0))</f>
        <v>930</v>
      </c>
      <c r="AQ21" s="52">
        <f t="array" ref="AQ21">SUM(IF($A21&amp;$B21=Confirm!$C$2:$C$85&amp;Confirm!$B$2:$B$85,Confirm!AR$2:AR$85,0))</f>
        <v>900</v>
      </c>
      <c r="AR21" s="52">
        <f t="array" ref="AR21">SUM(IF($A21&amp;$B21=Confirm!$C$2:$C$85&amp;Confirm!$B$2:$B$85,Confirm!AS$2:AS$85,0))</f>
        <v>775</v>
      </c>
      <c r="AS21" s="52">
        <f t="array" ref="AS21">SUM(IF($A21&amp;$B21=Confirm!$C$2:$C$85&amp;Confirm!$B$2:$B$85,Confirm!AT$2:AT$85,0))</f>
        <v>750</v>
      </c>
      <c r="AT21" s="52">
        <f t="array" ref="AT21">SUM(IF($A21&amp;$B21=Confirm!$C$2:$C$85&amp;Confirm!$B$2:$B$85,Confirm!AU$2:AU$85,0))</f>
        <v>775</v>
      </c>
      <c r="AU21" s="52">
        <f t="array" ref="AU21">SUM(IF($A21&amp;$B21=Confirm!$C$2:$C$85&amp;Confirm!$B$2:$B$85,Confirm!AV$2:AV$85,0))</f>
        <v>775</v>
      </c>
      <c r="AV21" s="52">
        <f t="array" ref="AV21">SUM(IF($A21&amp;$B21=Confirm!$C$2:$C$85&amp;Confirm!$B$2:$B$85,Confirm!AW$2:AW$85,0))</f>
        <v>700</v>
      </c>
      <c r="AW21" s="52">
        <f t="array" ref="AW21">SUM(IF($A21&amp;$B21=Confirm!$C$2:$C$85&amp;Confirm!$B$2:$B$85,Confirm!AX$2:AX$85,0))</f>
        <v>620</v>
      </c>
      <c r="AX21" s="52">
        <f t="array" ref="AX21">SUM(IF($A21&amp;$B21=Confirm!$C$2:$C$85&amp;Confirm!$B$2:$B$85,Confirm!AY$2:AY$85,0))</f>
        <v>600</v>
      </c>
      <c r="AY21" s="52">
        <f t="array" ref="AY21">SUM(IF($A21&amp;$B21=Confirm!$C$2:$C$85&amp;Confirm!$B$2:$B$85,Confirm!AZ$2:AZ$85,0))</f>
        <v>620</v>
      </c>
      <c r="AZ21" s="52">
        <f t="array" ref="AZ21">SUM(IF($A21&amp;$B21=Confirm!$C$2:$C$85&amp;Confirm!$B$2:$B$85,Confirm!BA$2:BA$85,0))</f>
        <v>600</v>
      </c>
      <c r="BA21" s="52">
        <f t="array" ref="BA21">SUM(IF($A21&amp;$B21=Confirm!$C$2:$C$85&amp;Confirm!$B$2:$B$85,Confirm!BB$2:BB$85,0))</f>
        <v>620</v>
      </c>
      <c r="BB21" s="52">
        <f t="array" ref="BB21">SUM(IF($A21&amp;$B21=Confirm!$C$2:$C$85&amp;Confirm!$B$2:$B$85,Confirm!BC$2:BC$85,0))</f>
        <v>465</v>
      </c>
      <c r="BC21" s="52">
        <f t="array" ref="BC21">SUM(IF($A21&amp;$B21=Confirm!$C$2:$C$85&amp;Confirm!$B$2:$B$85,Confirm!BD$2:BD$85,0))</f>
        <v>450</v>
      </c>
      <c r="BD21" s="52">
        <f t="array" ref="BD21">SUM(IF($A21&amp;$B21=Confirm!$C$2:$C$85&amp;Confirm!$B$2:$B$85,Confirm!BE$2:BE$85,0))</f>
        <v>465</v>
      </c>
      <c r="BE21" s="52">
        <f t="array" ref="BE21">SUM(IF($A21&amp;$B21=Confirm!$C$2:$C$85&amp;Confirm!$B$2:$B$85,Confirm!BF$2:BF$85,0))</f>
        <v>450</v>
      </c>
      <c r="BF21" s="52">
        <f t="array" ref="BF21">SUM(IF($A21&amp;$B21=Confirm!$C$2:$C$85&amp;Confirm!$B$2:$B$85,Confirm!BG$2:BG$85,0))</f>
        <v>465</v>
      </c>
      <c r="BG21" s="52">
        <f t="array" ref="BG21">SUM(IF($A21&amp;$B21=Confirm!$C$2:$C$85&amp;Confirm!$B$2:$B$85,Confirm!BH$2:BH$85,0))</f>
        <v>465</v>
      </c>
      <c r="BH21" s="53">
        <f t="shared" si="0"/>
        <v>367695</v>
      </c>
    </row>
    <row r="22" spans="1:60" x14ac:dyDescent="0.25">
      <c r="A22" t="s">
        <v>76</v>
      </c>
      <c r="B22" t="s">
        <v>50</v>
      </c>
      <c r="C22" s="52">
        <f t="array" ref="C22">SUM(IF($A22&amp;$B22=Confirm!$C$2:$C$85&amp;Confirm!$B$2:$B$85,Confirm!D$2:D$85,0))</f>
        <v>14105</v>
      </c>
      <c r="D22" s="52">
        <f t="array" ref="D22">SUM(IF($A22&amp;$B22=Confirm!$C$2:$C$85&amp;Confirm!$B$2:$B$85,Confirm!E$2:E$85,0))</f>
        <v>13050</v>
      </c>
      <c r="E22" s="52">
        <f t="array" ref="E22">SUM(IF($A22&amp;$B22=Confirm!$C$2:$C$85&amp;Confirm!$B$2:$B$85,Confirm!F$2:F$85,0))</f>
        <v>12245</v>
      </c>
      <c r="F22" s="52">
        <f t="array" ref="F22">SUM(IF($A22&amp;$B22=Confirm!$C$2:$C$85&amp;Confirm!$B$2:$B$85,Confirm!G$2:G$85,0))</f>
        <v>11470</v>
      </c>
      <c r="G22" s="52">
        <f t="array" ref="G22">SUM(IF($A22&amp;$B22=Confirm!$C$2:$C$85&amp;Confirm!$B$2:$B$85,Confirm!H$2:H$85,0))</f>
        <v>10650</v>
      </c>
      <c r="H22" s="52">
        <f t="array" ref="H22">SUM(IF($A22&amp;$B22=Confirm!$C$2:$C$85&amp;Confirm!$B$2:$B$85,Confirm!I$2:I$85,0))</f>
        <v>9920</v>
      </c>
      <c r="I22" s="52">
        <f t="array" ref="I22">SUM(IF($A22&amp;$B22=Confirm!$C$2:$C$85&amp;Confirm!$B$2:$B$85,Confirm!J$2:J$85,0))</f>
        <v>9300</v>
      </c>
      <c r="J22" s="52">
        <f t="array" ref="J22">SUM(IF($A22&amp;$B22=Confirm!$C$2:$C$85&amp;Confirm!$B$2:$B$85,Confirm!K$2:K$85,0))</f>
        <v>8680</v>
      </c>
      <c r="K22" s="52">
        <f t="array" ref="K22">SUM(IF($A22&amp;$B22=Confirm!$C$2:$C$85&amp;Confirm!$B$2:$B$85,Confirm!L$2:L$85,0))</f>
        <v>8060</v>
      </c>
      <c r="L22" s="52">
        <f t="array" ref="L22">SUM(IF($A22&amp;$B22=Confirm!$C$2:$C$85&amp;Confirm!$B$2:$B$85,Confirm!M$2:M$85,0))</f>
        <v>7560</v>
      </c>
      <c r="M22" s="52">
        <f t="array" ref="M22">SUM(IF($A22&amp;$B22=Confirm!$C$2:$C$85&amp;Confirm!$B$2:$B$85,Confirm!N$2:N$85,0))</f>
        <v>7130</v>
      </c>
      <c r="N22" s="52">
        <f t="array" ref="N22">SUM(IF($A22&amp;$B22=Confirm!$C$2:$C$85&amp;Confirm!$B$2:$B$85,Confirm!O$2:O$85,0))</f>
        <v>6600</v>
      </c>
      <c r="O22" s="52">
        <f t="array" ref="O22">SUM(IF($A22&amp;$B22=Confirm!$C$2:$C$85&amp;Confirm!$B$2:$B$85,Confirm!P$2:P$85,0))</f>
        <v>6200</v>
      </c>
      <c r="P22" s="52">
        <f t="array" ref="P22">SUM(IF($A22&amp;$B22=Confirm!$C$2:$C$85&amp;Confirm!$B$2:$B$85,Confirm!Q$2:Q$85,0))</f>
        <v>5700</v>
      </c>
      <c r="Q22" s="52">
        <f t="array" ref="Q22">SUM(IF($A22&amp;$B22=Confirm!$C$2:$C$85&amp;Confirm!$B$2:$B$85,Confirm!R$2:R$85,0))</f>
        <v>5425</v>
      </c>
      <c r="R22" s="52">
        <f t="array" ref="R22">SUM(IF($A22&amp;$B22=Confirm!$C$2:$C$85&amp;Confirm!$B$2:$B$85,Confirm!S$2:S$85,0))</f>
        <v>4960</v>
      </c>
      <c r="S22" s="52">
        <f t="array" ref="S22">SUM(IF($A22&amp;$B22=Confirm!$C$2:$C$85&amp;Confirm!$B$2:$B$85,Confirm!T$2:T$85,0))</f>
        <v>4650</v>
      </c>
      <c r="T22" s="52">
        <f t="array" ref="T22">SUM(IF($A22&amp;$B22=Confirm!$C$2:$C$85&amp;Confirm!$B$2:$B$85,Confirm!U$2:U$85,0))</f>
        <v>4340</v>
      </c>
      <c r="U22" s="52">
        <f t="array" ref="U22">SUM(IF($A22&amp;$B22=Confirm!$C$2:$C$85&amp;Confirm!$B$2:$B$85,Confirm!V$2:V$85,0))</f>
        <v>4050</v>
      </c>
      <c r="V22" s="52">
        <f t="array" ref="V22">SUM(IF($A22&amp;$B22=Confirm!$C$2:$C$85&amp;Confirm!$B$2:$B$85,Confirm!W$2:W$85,0))</f>
        <v>3875</v>
      </c>
      <c r="W22" s="52">
        <f t="array" ref="W22">SUM(IF($A22&amp;$B22=Confirm!$C$2:$C$85&amp;Confirm!$B$2:$B$85,Confirm!X$2:X$85,0))</f>
        <v>3565</v>
      </c>
      <c r="X22" s="52">
        <f t="array" ref="X22">SUM(IF($A22&amp;$B22=Confirm!$C$2:$C$85&amp;Confirm!$B$2:$B$85,Confirm!Y$2:Y$85,0))</f>
        <v>3360</v>
      </c>
      <c r="Y22" s="52">
        <f t="array" ref="Y22">SUM(IF($A22&amp;$B22=Confirm!$C$2:$C$85&amp;Confirm!$B$2:$B$85,Confirm!Z$2:Z$85,0))</f>
        <v>3100</v>
      </c>
      <c r="Z22" s="52">
        <f t="array" ref="Z22">SUM(IF($A22&amp;$B22=Confirm!$C$2:$C$85&amp;Confirm!$B$2:$B$85,Confirm!AA$2:AA$85,0))</f>
        <v>2850</v>
      </c>
      <c r="AA22" s="52">
        <f t="array" ref="AA22">SUM(IF($A22&amp;$B22=Confirm!$C$2:$C$85&amp;Confirm!$B$2:$B$85,Confirm!AB$2:AB$85,0))</f>
        <v>2635</v>
      </c>
      <c r="AB22" s="52">
        <f t="array" ref="AB22">SUM(IF($A22&amp;$B22=Confirm!$C$2:$C$85&amp;Confirm!$B$2:$B$85,Confirm!AC$2:AC$85,0))</f>
        <v>2550</v>
      </c>
      <c r="AC22" s="52">
        <f t="array" ref="AC22">SUM(IF($A22&amp;$B22=Confirm!$C$2:$C$85&amp;Confirm!$B$2:$B$85,Confirm!AD$2:AD$85,0))</f>
        <v>2325</v>
      </c>
      <c r="AD22" s="52">
        <f t="array" ref="AD22">SUM(IF($A22&amp;$B22=Confirm!$C$2:$C$85&amp;Confirm!$B$2:$B$85,Confirm!AE$2:AE$85,0))</f>
        <v>2170</v>
      </c>
      <c r="AE22" s="52">
        <f t="array" ref="AE22">SUM(IF($A22&amp;$B22=Confirm!$C$2:$C$85&amp;Confirm!$B$2:$B$85,Confirm!AF$2:AF$85,0))</f>
        <v>2100</v>
      </c>
      <c r="AF22" s="52">
        <f t="array" ref="AF22">SUM(IF($A22&amp;$B22=Confirm!$C$2:$C$85&amp;Confirm!$B$2:$B$85,Confirm!AG$2:AG$85,0))</f>
        <v>1860</v>
      </c>
      <c r="AG22" s="52">
        <f t="array" ref="AG22">SUM(IF($A22&amp;$B22=Confirm!$C$2:$C$85&amp;Confirm!$B$2:$B$85,Confirm!AH$2:AH$85,0))</f>
        <v>1800</v>
      </c>
      <c r="AH22" s="52">
        <f t="array" ref="AH22">SUM(IF($A22&amp;$B22=Confirm!$C$2:$C$85&amp;Confirm!$B$2:$B$85,Confirm!AI$2:AI$85,0))</f>
        <v>1705</v>
      </c>
      <c r="AI22" s="52">
        <f t="array" ref="AI22">SUM(IF($A22&amp;$B22=Confirm!$C$2:$C$85&amp;Confirm!$B$2:$B$85,Confirm!AJ$2:AJ$85,0))</f>
        <v>1550</v>
      </c>
      <c r="AJ22" s="52">
        <f t="array" ref="AJ22">SUM(IF($A22&amp;$B22=Confirm!$C$2:$C$85&amp;Confirm!$B$2:$B$85,Confirm!AK$2:AK$85,0))</f>
        <v>1450</v>
      </c>
      <c r="AK22" s="52">
        <f t="array" ref="AK22">SUM(IF($A22&amp;$B22=Confirm!$C$2:$C$85&amp;Confirm!$B$2:$B$85,Confirm!AL$2:AL$85,0))</f>
        <v>1395</v>
      </c>
      <c r="AL22" s="52">
        <f t="array" ref="AL22">SUM(IF($A22&amp;$B22=Confirm!$C$2:$C$85&amp;Confirm!$B$2:$B$85,Confirm!AM$2:AM$85,0))</f>
        <v>1200</v>
      </c>
      <c r="AM22" s="52">
        <f t="array" ref="AM22">SUM(IF($A22&amp;$B22=Confirm!$C$2:$C$85&amp;Confirm!$B$2:$B$85,Confirm!AN$2:AN$85,0))</f>
        <v>1240</v>
      </c>
      <c r="AN22" s="52">
        <f t="array" ref="AN22">SUM(IF($A22&amp;$B22=Confirm!$C$2:$C$85&amp;Confirm!$B$2:$B$85,Confirm!AO$2:AO$85,0))</f>
        <v>1050</v>
      </c>
      <c r="AO22" s="52">
        <f t="array" ref="AO22">SUM(IF($A22&amp;$B22=Confirm!$C$2:$C$85&amp;Confirm!$B$2:$B$85,Confirm!AP$2:AP$85,0))</f>
        <v>1085</v>
      </c>
      <c r="AP22" s="52">
        <f t="array" ref="AP22">SUM(IF($A22&amp;$B22=Confirm!$C$2:$C$85&amp;Confirm!$B$2:$B$85,Confirm!AQ$2:AQ$85,0))</f>
        <v>930</v>
      </c>
      <c r="AQ22" s="52">
        <f t="array" ref="AQ22">SUM(IF($A22&amp;$B22=Confirm!$C$2:$C$85&amp;Confirm!$B$2:$B$85,Confirm!AR$2:AR$85,0))</f>
        <v>900</v>
      </c>
      <c r="AR22" s="52">
        <f t="array" ref="AR22">SUM(IF($A22&amp;$B22=Confirm!$C$2:$C$85&amp;Confirm!$B$2:$B$85,Confirm!AS$2:AS$85,0))</f>
        <v>775</v>
      </c>
      <c r="AS22" s="52">
        <f t="array" ref="AS22">SUM(IF($A22&amp;$B22=Confirm!$C$2:$C$85&amp;Confirm!$B$2:$B$85,Confirm!AT$2:AT$85,0))</f>
        <v>750</v>
      </c>
      <c r="AT22" s="52">
        <f t="array" ref="AT22">SUM(IF($A22&amp;$B22=Confirm!$C$2:$C$85&amp;Confirm!$B$2:$B$85,Confirm!AU$2:AU$85,0))</f>
        <v>775</v>
      </c>
      <c r="AU22" s="52">
        <f t="array" ref="AU22">SUM(IF($A22&amp;$B22=Confirm!$C$2:$C$85&amp;Confirm!$B$2:$B$85,Confirm!AV$2:AV$85,0))</f>
        <v>620</v>
      </c>
      <c r="AV22" s="52">
        <f t="array" ref="AV22">SUM(IF($A22&amp;$B22=Confirm!$C$2:$C$85&amp;Confirm!$B$2:$B$85,Confirm!AW$2:AW$85,0))</f>
        <v>700</v>
      </c>
      <c r="AW22" s="52">
        <f t="array" ref="AW22">SUM(IF($A22&amp;$B22=Confirm!$C$2:$C$85&amp;Confirm!$B$2:$B$85,Confirm!AX$2:AX$85,0))</f>
        <v>620</v>
      </c>
      <c r="AX22" s="52">
        <f t="array" ref="AX22">SUM(IF($A22&amp;$B22=Confirm!$C$2:$C$85&amp;Confirm!$B$2:$B$85,Confirm!AY$2:AY$85,0))</f>
        <v>600</v>
      </c>
      <c r="AY22" s="52">
        <f t="array" ref="AY22">SUM(IF($A22&amp;$B22=Confirm!$C$2:$C$85&amp;Confirm!$B$2:$B$85,Confirm!AZ$2:AZ$85,0))</f>
        <v>465</v>
      </c>
      <c r="AZ22" s="52">
        <f t="array" ref="AZ22">SUM(IF($A22&amp;$B22=Confirm!$C$2:$C$85&amp;Confirm!$B$2:$B$85,Confirm!BA$2:BA$85,0))</f>
        <v>450</v>
      </c>
      <c r="BA22" s="52">
        <f t="array" ref="BA22">SUM(IF($A22&amp;$B22=Confirm!$C$2:$C$85&amp;Confirm!$B$2:$B$85,Confirm!BB$2:BB$85,0))</f>
        <v>465</v>
      </c>
      <c r="BB22" s="52">
        <f t="array" ref="BB22">SUM(IF($A22&amp;$B22=Confirm!$C$2:$C$85&amp;Confirm!$B$2:$B$85,Confirm!BC$2:BC$85,0))</f>
        <v>465</v>
      </c>
      <c r="BC22" s="52">
        <f t="array" ref="BC22">SUM(IF($A22&amp;$B22=Confirm!$C$2:$C$85&amp;Confirm!$B$2:$B$85,Confirm!BD$2:BD$85,0))</f>
        <v>450</v>
      </c>
      <c r="BD22" s="52">
        <f t="array" ref="BD22">SUM(IF($A22&amp;$B22=Confirm!$C$2:$C$85&amp;Confirm!$B$2:$B$85,Confirm!BE$2:BE$85,0))</f>
        <v>310</v>
      </c>
      <c r="BE22" s="52">
        <f t="array" ref="BE22">SUM(IF($A22&amp;$B22=Confirm!$C$2:$C$85&amp;Confirm!$B$2:$B$85,Confirm!BF$2:BF$85,0))</f>
        <v>300</v>
      </c>
      <c r="BF22" s="52">
        <f t="array" ref="BF22">SUM(IF($A22&amp;$B22=Confirm!$C$2:$C$85&amp;Confirm!$B$2:$B$85,Confirm!BG$2:BG$85,0))</f>
        <v>310</v>
      </c>
      <c r="BG22" s="52">
        <f t="array" ref="BG22">SUM(IF($A22&amp;$B22=Confirm!$C$2:$C$85&amp;Confirm!$B$2:$B$85,Confirm!BH$2:BH$85,0))</f>
        <v>310</v>
      </c>
      <c r="BH22" s="53">
        <f t="shared" si="0"/>
        <v>207155</v>
      </c>
    </row>
    <row r="23" spans="1:60" x14ac:dyDescent="0.25">
      <c r="A23" t="s">
        <v>77</v>
      </c>
      <c r="B23" t="s">
        <v>50</v>
      </c>
      <c r="C23" s="52">
        <f t="array" ref="C23">SUM(IF($A23&amp;$B23=Confirm!$C$2:$C$85&amp;Confirm!$B$2:$B$85,Confirm!D$2:D$85,0))</f>
        <v>28210</v>
      </c>
      <c r="D23" s="52">
        <f t="array" ref="D23">SUM(IF($A23&amp;$B23=Confirm!$C$2:$C$85&amp;Confirm!$B$2:$B$85,Confirm!E$2:E$85,0))</f>
        <v>48750</v>
      </c>
      <c r="E23" s="52">
        <f t="array" ref="E23">SUM(IF($A23&amp;$B23=Confirm!$C$2:$C$85&amp;Confirm!$B$2:$B$85,Confirm!F$2:F$85,0))</f>
        <v>48670</v>
      </c>
      <c r="F23" s="52">
        <f t="array" ref="F23">SUM(IF($A23&amp;$B23=Confirm!$C$2:$C$85&amp;Confirm!$B$2:$B$85,Confirm!G$2:G$85,0))</f>
        <v>47895</v>
      </c>
      <c r="G23" s="52">
        <f t="array" ref="G23">SUM(IF($A23&amp;$B23=Confirm!$C$2:$C$85&amp;Confirm!$B$2:$B$85,Confirm!H$2:H$85,0))</f>
        <v>44850</v>
      </c>
      <c r="H23" s="52">
        <f t="array" ref="H23">SUM(IF($A23&amp;$B23=Confirm!$C$2:$C$85&amp;Confirm!$B$2:$B$85,Confirm!I$2:I$85,0))</f>
        <v>32705</v>
      </c>
      <c r="I23" s="52">
        <f t="array" ref="I23">SUM(IF($A23&amp;$B23=Confirm!$C$2:$C$85&amp;Confirm!$B$2:$B$85,Confirm!J$2:J$85,0))</f>
        <v>23550</v>
      </c>
      <c r="J23" s="52">
        <f t="array" ref="J23">SUM(IF($A23&amp;$B23=Confirm!$C$2:$C$85&amp;Confirm!$B$2:$B$85,Confirm!K$2:K$85,0))</f>
        <v>16740</v>
      </c>
      <c r="K23" s="52">
        <f t="array" ref="K23">SUM(IF($A23&amp;$B23=Confirm!$C$2:$C$85&amp;Confirm!$B$2:$B$85,Confirm!L$2:L$85,0))</f>
        <v>12245</v>
      </c>
      <c r="L23" s="52">
        <f t="array" ref="L23">SUM(IF($A23&amp;$B23=Confirm!$C$2:$C$85&amp;Confirm!$B$2:$B$85,Confirm!M$2:M$85,0))</f>
        <v>10640</v>
      </c>
      <c r="M23" s="52">
        <f t="array" ref="M23">SUM(IF($A23&amp;$B23=Confirm!$C$2:$C$85&amp;Confirm!$B$2:$B$85,Confirm!N$2:N$85,0))</f>
        <v>19840</v>
      </c>
      <c r="N23" s="52">
        <f t="array" ref="N23">SUM(IF($A23&amp;$B23=Confirm!$C$2:$C$85&amp;Confirm!$B$2:$B$85,Confirm!O$2:O$85,0))</f>
        <v>14550</v>
      </c>
      <c r="O23" s="52">
        <f t="array" ref="O23">SUM(IF($A23&amp;$B23=Confirm!$C$2:$C$85&amp;Confirm!$B$2:$B$85,Confirm!P$2:P$85,0))</f>
        <v>10695</v>
      </c>
      <c r="P23" s="52">
        <f t="array" ref="P23">SUM(IF($A23&amp;$B23=Confirm!$C$2:$C$85&amp;Confirm!$B$2:$B$85,Confirm!Q$2:Q$85,0))</f>
        <v>23550</v>
      </c>
      <c r="Q23" s="52">
        <f t="array" ref="Q23">SUM(IF($A23&amp;$B23=Confirm!$C$2:$C$85&amp;Confirm!$B$2:$B$85,Confirm!R$2:R$85,0))</f>
        <v>32705</v>
      </c>
      <c r="R23" s="52">
        <f t="array" ref="R23">SUM(IF($A23&amp;$B23=Confirm!$C$2:$C$85&amp;Confirm!$B$2:$B$85,Confirm!S$2:S$85,0))</f>
        <v>29760</v>
      </c>
      <c r="S23" s="52">
        <f t="array" ref="S23">SUM(IF($A23&amp;$B23=Confirm!$C$2:$C$85&amp;Confirm!$B$2:$B$85,Confirm!T$2:T$85,0))</f>
        <v>22050</v>
      </c>
      <c r="T23" s="52">
        <f t="array" ref="T23">SUM(IF($A23&amp;$B23=Confirm!$C$2:$C$85&amp;Confirm!$B$2:$B$85,Confirm!U$2:U$85,0))</f>
        <v>15965</v>
      </c>
      <c r="U23" s="52">
        <f t="array" ref="U23">SUM(IF($A23&amp;$B23=Confirm!$C$2:$C$85&amp;Confirm!$B$2:$B$85,Confirm!V$2:V$85,0))</f>
        <v>11400</v>
      </c>
      <c r="V23" s="52">
        <f t="array" ref="V23">SUM(IF($A23&amp;$B23=Confirm!$C$2:$C$85&amp;Confirm!$B$2:$B$85,Confirm!W$2:W$85,0))</f>
        <v>12245</v>
      </c>
      <c r="W23" s="52">
        <f t="array" ref="W23">SUM(IF($A23&amp;$B23=Confirm!$C$2:$C$85&amp;Confirm!$B$2:$B$85,Confirm!X$2:X$85,0))</f>
        <v>27435</v>
      </c>
      <c r="X23" s="52">
        <f t="array" ref="X23">SUM(IF($A23&amp;$B23=Confirm!$C$2:$C$85&amp;Confirm!$B$2:$B$85,Confirm!Y$2:Y$85,0))</f>
        <v>0</v>
      </c>
      <c r="Y23" s="52">
        <f t="array" ref="Y23">SUM(IF($A23&amp;$B23=Confirm!$C$2:$C$85&amp;Confirm!$B$2:$B$85,Confirm!Z$2:Z$85,0))</f>
        <v>0</v>
      </c>
      <c r="Z23" s="52">
        <f t="array" ref="Z23">SUM(IF($A23&amp;$B23=Confirm!$C$2:$C$85&amp;Confirm!$B$2:$B$85,Confirm!AA$2:AA$85,0))</f>
        <v>0</v>
      </c>
      <c r="AA23" s="52">
        <f t="array" ref="AA23">SUM(IF($A23&amp;$B23=Confirm!$C$2:$C$85&amp;Confirm!$B$2:$B$85,Confirm!AB$2:AB$85,0))</f>
        <v>0</v>
      </c>
      <c r="AB23" s="52">
        <f t="array" ref="AB23">SUM(IF($A23&amp;$B23=Confirm!$C$2:$C$85&amp;Confirm!$B$2:$B$85,Confirm!AC$2:AC$85,0))</f>
        <v>0</v>
      </c>
      <c r="AC23" s="52">
        <f t="array" ref="AC23">SUM(IF($A23&amp;$B23=Confirm!$C$2:$C$85&amp;Confirm!$B$2:$B$85,Confirm!AD$2:AD$85,0))</f>
        <v>0</v>
      </c>
      <c r="AD23" s="52">
        <f t="array" ref="AD23">SUM(IF($A23&amp;$B23=Confirm!$C$2:$C$85&amp;Confirm!$B$2:$B$85,Confirm!AE$2:AE$85,0))</f>
        <v>0</v>
      </c>
      <c r="AE23" s="52">
        <f t="array" ref="AE23">SUM(IF($A23&amp;$B23=Confirm!$C$2:$C$85&amp;Confirm!$B$2:$B$85,Confirm!AF$2:AF$85,0))</f>
        <v>0</v>
      </c>
      <c r="AF23" s="52">
        <f t="array" ref="AF23">SUM(IF($A23&amp;$B23=Confirm!$C$2:$C$85&amp;Confirm!$B$2:$B$85,Confirm!AG$2:AG$85,0))</f>
        <v>0</v>
      </c>
      <c r="AG23" s="52">
        <f t="array" ref="AG23">SUM(IF($A23&amp;$B23=Confirm!$C$2:$C$85&amp;Confirm!$B$2:$B$85,Confirm!AH$2:AH$85,0))</f>
        <v>0</v>
      </c>
      <c r="AH23" s="52">
        <f t="array" ref="AH23">SUM(IF($A23&amp;$B23=Confirm!$C$2:$C$85&amp;Confirm!$B$2:$B$85,Confirm!AI$2:AI$85,0))</f>
        <v>0</v>
      </c>
      <c r="AI23" s="52">
        <f t="array" ref="AI23">SUM(IF($A23&amp;$B23=Confirm!$C$2:$C$85&amp;Confirm!$B$2:$B$85,Confirm!AJ$2:AJ$85,0))</f>
        <v>0</v>
      </c>
      <c r="AJ23" s="52">
        <f t="array" ref="AJ23">SUM(IF($A23&amp;$B23=Confirm!$C$2:$C$85&amp;Confirm!$B$2:$B$85,Confirm!AK$2:AK$85,0))</f>
        <v>0</v>
      </c>
      <c r="AK23" s="52">
        <f t="array" ref="AK23">SUM(IF($A23&amp;$B23=Confirm!$C$2:$C$85&amp;Confirm!$B$2:$B$85,Confirm!AL$2:AL$85,0))</f>
        <v>0</v>
      </c>
      <c r="AL23" s="52">
        <f t="array" ref="AL23">SUM(IF($A23&amp;$B23=Confirm!$C$2:$C$85&amp;Confirm!$B$2:$B$85,Confirm!AM$2:AM$85,0))</f>
        <v>0</v>
      </c>
      <c r="AM23" s="52">
        <f t="array" ref="AM23">SUM(IF($A23&amp;$B23=Confirm!$C$2:$C$85&amp;Confirm!$B$2:$B$85,Confirm!AN$2:AN$85,0))</f>
        <v>0</v>
      </c>
      <c r="AN23" s="52">
        <f t="array" ref="AN23">SUM(IF($A23&amp;$B23=Confirm!$C$2:$C$85&amp;Confirm!$B$2:$B$85,Confirm!AO$2:AO$85,0))</f>
        <v>0</v>
      </c>
      <c r="AO23" s="52">
        <f t="array" ref="AO23">SUM(IF($A23&amp;$B23=Confirm!$C$2:$C$85&amp;Confirm!$B$2:$B$85,Confirm!AP$2:AP$85,0))</f>
        <v>0</v>
      </c>
      <c r="AP23" s="52">
        <f t="array" ref="AP23">SUM(IF($A23&amp;$B23=Confirm!$C$2:$C$85&amp;Confirm!$B$2:$B$85,Confirm!AQ$2:AQ$85,0))</f>
        <v>0</v>
      </c>
      <c r="AQ23" s="52">
        <f t="array" ref="AQ23">SUM(IF($A23&amp;$B23=Confirm!$C$2:$C$85&amp;Confirm!$B$2:$B$85,Confirm!AR$2:AR$85,0))</f>
        <v>0</v>
      </c>
      <c r="AR23" s="52">
        <f t="array" ref="AR23">SUM(IF($A23&amp;$B23=Confirm!$C$2:$C$85&amp;Confirm!$B$2:$B$85,Confirm!AS$2:AS$85,0))</f>
        <v>0</v>
      </c>
      <c r="AS23" s="52">
        <f t="array" ref="AS23">SUM(IF($A23&amp;$B23=Confirm!$C$2:$C$85&amp;Confirm!$B$2:$B$85,Confirm!AT$2:AT$85,0))</f>
        <v>0</v>
      </c>
      <c r="AT23" s="52">
        <f t="array" ref="AT23">SUM(IF($A23&amp;$B23=Confirm!$C$2:$C$85&amp;Confirm!$B$2:$B$85,Confirm!AU$2:AU$85,0))</f>
        <v>0</v>
      </c>
      <c r="AU23" s="52">
        <f t="array" ref="AU23">SUM(IF($A23&amp;$B23=Confirm!$C$2:$C$85&amp;Confirm!$B$2:$B$85,Confirm!AV$2:AV$85,0))</f>
        <v>0</v>
      </c>
      <c r="AV23" s="52">
        <f t="array" ref="AV23">SUM(IF($A23&amp;$B23=Confirm!$C$2:$C$85&amp;Confirm!$B$2:$B$85,Confirm!AW$2:AW$85,0))</f>
        <v>0</v>
      </c>
      <c r="AW23" s="52">
        <f t="array" ref="AW23">SUM(IF($A23&amp;$B23=Confirm!$C$2:$C$85&amp;Confirm!$B$2:$B$85,Confirm!AX$2:AX$85,0))</f>
        <v>0</v>
      </c>
      <c r="AX23" s="52">
        <f t="array" ref="AX23">SUM(IF($A23&amp;$B23=Confirm!$C$2:$C$85&amp;Confirm!$B$2:$B$85,Confirm!AY$2:AY$85,0))</f>
        <v>0</v>
      </c>
      <c r="AY23" s="52">
        <f t="array" ref="AY23">SUM(IF($A23&amp;$B23=Confirm!$C$2:$C$85&amp;Confirm!$B$2:$B$85,Confirm!AZ$2:AZ$85,0))</f>
        <v>0</v>
      </c>
      <c r="AZ23" s="52">
        <f t="array" ref="AZ23">SUM(IF($A23&amp;$B23=Confirm!$C$2:$C$85&amp;Confirm!$B$2:$B$85,Confirm!BA$2:BA$85,0))</f>
        <v>0</v>
      </c>
      <c r="BA23" s="52">
        <f t="array" ref="BA23">SUM(IF($A23&amp;$B23=Confirm!$C$2:$C$85&amp;Confirm!$B$2:$B$85,Confirm!BB$2:BB$85,0))</f>
        <v>0</v>
      </c>
      <c r="BB23" s="52">
        <f t="array" ref="BB23">SUM(IF($A23&amp;$B23=Confirm!$C$2:$C$85&amp;Confirm!$B$2:$B$85,Confirm!BC$2:BC$85,0))</f>
        <v>0</v>
      </c>
      <c r="BC23" s="52">
        <f t="array" ref="BC23">SUM(IF($A23&amp;$B23=Confirm!$C$2:$C$85&amp;Confirm!$B$2:$B$85,Confirm!BD$2:BD$85,0))</f>
        <v>0</v>
      </c>
      <c r="BD23" s="52">
        <f t="array" ref="BD23">SUM(IF($A23&amp;$B23=Confirm!$C$2:$C$85&amp;Confirm!$B$2:$B$85,Confirm!BE$2:BE$85,0))</f>
        <v>0</v>
      </c>
      <c r="BE23" s="52">
        <f t="array" ref="BE23">SUM(IF($A23&amp;$B23=Confirm!$C$2:$C$85&amp;Confirm!$B$2:$B$85,Confirm!BF$2:BF$85,0))</f>
        <v>0</v>
      </c>
      <c r="BF23" s="52">
        <f t="array" ref="BF23">SUM(IF($A23&amp;$B23=Confirm!$C$2:$C$85&amp;Confirm!$B$2:$B$85,Confirm!BG$2:BG$85,0))</f>
        <v>0</v>
      </c>
      <c r="BG23" s="52">
        <f t="array" ref="BG23">SUM(IF($A23&amp;$B23=Confirm!$C$2:$C$85&amp;Confirm!$B$2:$B$85,Confirm!BH$2:BH$85,0))</f>
        <v>0</v>
      </c>
      <c r="BH23" s="53">
        <f t="shared" si="0"/>
        <v>534450</v>
      </c>
    </row>
    <row r="24" spans="1:60" x14ac:dyDescent="0.25">
      <c r="A24" t="s">
        <v>78</v>
      </c>
      <c r="B24" t="s">
        <v>50</v>
      </c>
      <c r="C24" s="52">
        <f t="array" ref="C24">SUM(IF($A24&amp;$B24=Confirm!$C$2:$C$85&amp;Confirm!$B$2:$B$85,Confirm!D$2:D$85,0))</f>
        <v>2635</v>
      </c>
      <c r="D24" s="52">
        <f t="array" ref="D24">SUM(IF($A24&amp;$B24=Confirm!$C$2:$C$85&amp;Confirm!$B$2:$B$85,Confirm!E$2:E$85,0))</f>
        <v>300</v>
      </c>
      <c r="E24" s="52">
        <f t="array" ref="E24">SUM(IF($A24&amp;$B24=Confirm!$C$2:$C$85&amp;Confirm!$B$2:$B$85,Confirm!F$2:F$85,0))</f>
        <v>0</v>
      </c>
      <c r="F24" s="52">
        <f t="array" ref="F24">SUM(IF($A24&amp;$B24=Confirm!$C$2:$C$85&amp;Confirm!$B$2:$B$85,Confirm!G$2:G$85,0))</f>
        <v>0</v>
      </c>
      <c r="G24" s="52">
        <f t="array" ref="G24">SUM(IF($A24&amp;$B24=Confirm!$C$2:$C$85&amp;Confirm!$B$2:$B$85,Confirm!H$2:H$85,0))</f>
        <v>0</v>
      </c>
      <c r="H24" s="52">
        <f t="array" ref="H24">SUM(IF($A24&amp;$B24=Confirm!$C$2:$C$85&amp;Confirm!$B$2:$B$85,Confirm!I$2:I$85,0))</f>
        <v>0</v>
      </c>
      <c r="I24" s="52">
        <f t="array" ref="I24">SUM(IF($A24&amp;$B24=Confirm!$C$2:$C$85&amp;Confirm!$B$2:$B$85,Confirm!J$2:J$85,0))</f>
        <v>0</v>
      </c>
      <c r="J24" s="52">
        <f t="array" ref="J24">SUM(IF($A24&amp;$B24=Confirm!$C$2:$C$85&amp;Confirm!$B$2:$B$85,Confirm!K$2:K$85,0))</f>
        <v>0</v>
      </c>
      <c r="K24" s="52">
        <f t="array" ref="K24">SUM(IF($A24&amp;$B24=Confirm!$C$2:$C$85&amp;Confirm!$B$2:$B$85,Confirm!L$2:L$85,0))</f>
        <v>0</v>
      </c>
      <c r="L24" s="52">
        <f t="array" ref="L24">SUM(IF($A24&amp;$B24=Confirm!$C$2:$C$85&amp;Confirm!$B$2:$B$85,Confirm!M$2:M$85,0))</f>
        <v>0</v>
      </c>
      <c r="M24" s="52">
        <f t="array" ref="M24">SUM(IF($A24&amp;$B24=Confirm!$C$2:$C$85&amp;Confirm!$B$2:$B$85,Confirm!N$2:N$85,0))</f>
        <v>0</v>
      </c>
      <c r="N24" s="52">
        <f t="array" ref="N24">SUM(IF($A24&amp;$B24=Confirm!$C$2:$C$85&amp;Confirm!$B$2:$B$85,Confirm!O$2:O$85,0))</f>
        <v>0</v>
      </c>
      <c r="O24" s="52">
        <f t="array" ref="O24">SUM(IF($A24&amp;$B24=Confirm!$C$2:$C$85&amp;Confirm!$B$2:$B$85,Confirm!P$2:P$85,0))</f>
        <v>0</v>
      </c>
      <c r="P24" s="52">
        <f t="array" ref="P24">SUM(IF($A24&amp;$B24=Confirm!$C$2:$C$85&amp;Confirm!$B$2:$B$85,Confirm!Q$2:Q$85,0))</f>
        <v>0</v>
      </c>
      <c r="Q24" s="52">
        <f t="array" ref="Q24">SUM(IF($A24&amp;$B24=Confirm!$C$2:$C$85&amp;Confirm!$B$2:$B$85,Confirm!R$2:R$85,0))</f>
        <v>0</v>
      </c>
      <c r="R24" s="52">
        <f t="array" ref="R24">SUM(IF($A24&amp;$B24=Confirm!$C$2:$C$85&amp;Confirm!$B$2:$B$85,Confirm!S$2:S$85,0))</f>
        <v>0</v>
      </c>
      <c r="S24" s="52">
        <f t="array" ref="S24">SUM(IF($A24&amp;$B24=Confirm!$C$2:$C$85&amp;Confirm!$B$2:$B$85,Confirm!T$2:T$85,0))</f>
        <v>0</v>
      </c>
      <c r="T24" s="52">
        <f t="array" ref="T24">SUM(IF($A24&amp;$B24=Confirm!$C$2:$C$85&amp;Confirm!$B$2:$B$85,Confirm!U$2:U$85,0))</f>
        <v>0</v>
      </c>
      <c r="U24" s="52">
        <f t="array" ref="U24">SUM(IF($A24&amp;$B24=Confirm!$C$2:$C$85&amp;Confirm!$B$2:$B$85,Confirm!V$2:V$85,0))</f>
        <v>0</v>
      </c>
      <c r="V24" s="52">
        <f t="array" ref="V24">SUM(IF($A24&amp;$B24=Confirm!$C$2:$C$85&amp;Confirm!$B$2:$B$85,Confirm!W$2:W$85,0))</f>
        <v>0</v>
      </c>
      <c r="W24" s="52">
        <f t="array" ref="W24">SUM(IF($A24&amp;$B24=Confirm!$C$2:$C$85&amp;Confirm!$B$2:$B$85,Confirm!X$2:X$85,0))</f>
        <v>0</v>
      </c>
      <c r="X24" s="52">
        <f t="array" ref="X24">SUM(IF($A24&amp;$B24=Confirm!$C$2:$C$85&amp;Confirm!$B$2:$B$85,Confirm!Y$2:Y$85,0))</f>
        <v>0</v>
      </c>
      <c r="Y24" s="52">
        <f t="array" ref="Y24">SUM(IF($A24&amp;$B24=Confirm!$C$2:$C$85&amp;Confirm!$B$2:$B$85,Confirm!Z$2:Z$85,0))</f>
        <v>0</v>
      </c>
      <c r="Z24" s="52">
        <f t="array" ref="Z24">SUM(IF($A24&amp;$B24=Confirm!$C$2:$C$85&amp;Confirm!$B$2:$B$85,Confirm!AA$2:AA$85,0))</f>
        <v>0</v>
      </c>
      <c r="AA24" s="52">
        <f t="array" ref="AA24">SUM(IF($A24&amp;$B24=Confirm!$C$2:$C$85&amp;Confirm!$B$2:$B$85,Confirm!AB$2:AB$85,0))</f>
        <v>0</v>
      </c>
      <c r="AB24" s="52">
        <f t="array" ref="AB24">SUM(IF($A24&amp;$B24=Confirm!$C$2:$C$85&amp;Confirm!$B$2:$B$85,Confirm!AC$2:AC$85,0))</f>
        <v>0</v>
      </c>
      <c r="AC24" s="52">
        <f t="array" ref="AC24">SUM(IF($A24&amp;$B24=Confirm!$C$2:$C$85&amp;Confirm!$B$2:$B$85,Confirm!AD$2:AD$85,0))</f>
        <v>0</v>
      </c>
      <c r="AD24" s="52">
        <f t="array" ref="AD24">SUM(IF($A24&amp;$B24=Confirm!$C$2:$C$85&amp;Confirm!$B$2:$B$85,Confirm!AE$2:AE$85,0))</f>
        <v>0</v>
      </c>
      <c r="AE24" s="52">
        <f t="array" ref="AE24">SUM(IF($A24&amp;$B24=Confirm!$C$2:$C$85&amp;Confirm!$B$2:$B$85,Confirm!AF$2:AF$85,0))</f>
        <v>0</v>
      </c>
      <c r="AF24" s="52">
        <f t="array" ref="AF24">SUM(IF($A24&amp;$B24=Confirm!$C$2:$C$85&amp;Confirm!$B$2:$B$85,Confirm!AG$2:AG$85,0))</f>
        <v>0</v>
      </c>
      <c r="AG24" s="52">
        <f t="array" ref="AG24">SUM(IF($A24&amp;$B24=Confirm!$C$2:$C$85&amp;Confirm!$B$2:$B$85,Confirm!AH$2:AH$85,0))</f>
        <v>0</v>
      </c>
      <c r="AH24" s="52">
        <f t="array" ref="AH24">SUM(IF($A24&amp;$B24=Confirm!$C$2:$C$85&amp;Confirm!$B$2:$B$85,Confirm!AI$2:AI$85,0))</f>
        <v>0</v>
      </c>
      <c r="AI24" s="52">
        <f t="array" ref="AI24">SUM(IF($A24&amp;$B24=Confirm!$C$2:$C$85&amp;Confirm!$B$2:$B$85,Confirm!AJ$2:AJ$85,0))</f>
        <v>0</v>
      </c>
      <c r="AJ24" s="52">
        <f t="array" ref="AJ24">SUM(IF($A24&amp;$B24=Confirm!$C$2:$C$85&amp;Confirm!$B$2:$B$85,Confirm!AK$2:AK$85,0))</f>
        <v>0</v>
      </c>
      <c r="AK24" s="52">
        <f t="array" ref="AK24">SUM(IF($A24&amp;$B24=Confirm!$C$2:$C$85&amp;Confirm!$B$2:$B$85,Confirm!AL$2:AL$85,0))</f>
        <v>0</v>
      </c>
      <c r="AL24" s="52">
        <f t="array" ref="AL24">SUM(IF($A24&amp;$B24=Confirm!$C$2:$C$85&amp;Confirm!$B$2:$B$85,Confirm!AM$2:AM$85,0))</f>
        <v>0</v>
      </c>
      <c r="AM24" s="52">
        <f t="array" ref="AM24">SUM(IF($A24&amp;$B24=Confirm!$C$2:$C$85&amp;Confirm!$B$2:$B$85,Confirm!AN$2:AN$85,0))</f>
        <v>0</v>
      </c>
      <c r="AN24" s="52">
        <f t="array" ref="AN24">SUM(IF($A24&amp;$B24=Confirm!$C$2:$C$85&amp;Confirm!$B$2:$B$85,Confirm!AO$2:AO$85,0))</f>
        <v>0</v>
      </c>
      <c r="AO24" s="52">
        <f t="array" ref="AO24">SUM(IF($A24&amp;$B24=Confirm!$C$2:$C$85&amp;Confirm!$B$2:$B$85,Confirm!AP$2:AP$85,0))</f>
        <v>0</v>
      </c>
      <c r="AP24" s="52">
        <f t="array" ref="AP24">SUM(IF($A24&amp;$B24=Confirm!$C$2:$C$85&amp;Confirm!$B$2:$B$85,Confirm!AQ$2:AQ$85,0))</f>
        <v>0</v>
      </c>
      <c r="AQ24" s="52">
        <f t="array" ref="AQ24">SUM(IF($A24&amp;$B24=Confirm!$C$2:$C$85&amp;Confirm!$B$2:$B$85,Confirm!AR$2:AR$85,0))</f>
        <v>0</v>
      </c>
      <c r="AR24" s="52">
        <f t="array" ref="AR24">SUM(IF($A24&amp;$B24=Confirm!$C$2:$C$85&amp;Confirm!$B$2:$B$85,Confirm!AS$2:AS$85,0))</f>
        <v>0</v>
      </c>
      <c r="AS24" s="52">
        <f t="array" ref="AS24">SUM(IF($A24&amp;$B24=Confirm!$C$2:$C$85&amp;Confirm!$B$2:$B$85,Confirm!AT$2:AT$85,0))</f>
        <v>0</v>
      </c>
      <c r="AT24" s="52">
        <f t="array" ref="AT24">SUM(IF($A24&amp;$B24=Confirm!$C$2:$C$85&amp;Confirm!$B$2:$B$85,Confirm!AU$2:AU$85,0))</f>
        <v>0</v>
      </c>
      <c r="AU24" s="52">
        <f t="array" ref="AU24">SUM(IF($A24&amp;$B24=Confirm!$C$2:$C$85&amp;Confirm!$B$2:$B$85,Confirm!AV$2:AV$85,0))</f>
        <v>0</v>
      </c>
      <c r="AV24" s="52">
        <f t="array" ref="AV24">SUM(IF($A24&amp;$B24=Confirm!$C$2:$C$85&amp;Confirm!$B$2:$B$85,Confirm!AW$2:AW$85,0))</f>
        <v>0</v>
      </c>
      <c r="AW24" s="52">
        <f t="array" ref="AW24">SUM(IF($A24&amp;$B24=Confirm!$C$2:$C$85&amp;Confirm!$B$2:$B$85,Confirm!AX$2:AX$85,0))</f>
        <v>0</v>
      </c>
      <c r="AX24" s="52">
        <f t="array" ref="AX24">SUM(IF($A24&amp;$B24=Confirm!$C$2:$C$85&amp;Confirm!$B$2:$B$85,Confirm!AY$2:AY$85,0))</f>
        <v>0</v>
      </c>
      <c r="AY24" s="52">
        <f t="array" ref="AY24">SUM(IF($A24&amp;$B24=Confirm!$C$2:$C$85&amp;Confirm!$B$2:$B$85,Confirm!AZ$2:AZ$85,0))</f>
        <v>0</v>
      </c>
      <c r="AZ24" s="52">
        <f t="array" ref="AZ24">SUM(IF($A24&amp;$B24=Confirm!$C$2:$C$85&amp;Confirm!$B$2:$B$85,Confirm!BA$2:BA$85,0))</f>
        <v>0</v>
      </c>
      <c r="BA24" s="52">
        <f t="array" ref="BA24">SUM(IF($A24&amp;$B24=Confirm!$C$2:$C$85&amp;Confirm!$B$2:$B$85,Confirm!BB$2:BB$85,0))</f>
        <v>0</v>
      </c>
      <c r="BB24" s="52">
        <f t="array" ref="BB24">SUM(IF($A24&amp;$B24=Confirm!$C$2:$C$85&amp;Confirm!$B$2:$B$85,Confirm!BC$2:BC$85,0))</f>
        <v>0</v>
      </c>
      <c r="BC24" s="52">
        <f t="array" ref="BC24">SUM(IF($A24&amp;$B24=Confirm!$C$2:$C$85&amp;Confirm!$B$2:$B$85,Confirm!BD$2:BD$85,0))</f>
        <v>0</v>
      </c>
      <c r="BD24" s="52">
        <f t="array" ref="BD24">SUM(IF($A24&amp;$B24=Confirm!$C$2:$C$85&amp;Confirm!$B$2:$B$85,Confirm!BE$2:BE$85,0))</f>
        <v>0</v>
      </c>
      <c r="BE24" s="52">
        <f t="array" ref="BE24">SUM(IF($A24&amp;$B24=Confirm!$C$2:$C$85&amp;Confirm!$B$2:$B$85,Confirm!BF$2:BF$85,0))</f>
        <v>0</v>
      </c>
      <c r="BF24" s="52">
        <f t="array" ref="BF24">SUM(IF($A24&amp;$B24=Confirm!$C$2:$C$85&amp;Confirm!$B$2:$B$85,Confirm!BG$2:BG$85,0))</f>
        <v>0</v>
      </c>
      <c r="BG24" s="52">
        <f t="array" ref="BG24">SUM(IF($A24&amp;$B24=Confirm!$C$2:$C$85&amp;Confirm!$B$2:$B$85,Confirm!BH$2:BH$85,0))</f>
        <v>0</v>
      </c>
      <c r="BH24" s="53">
        <f t="shared" si="0"/>
        <v>2935</v>
      </c>
    </row>
    <row r="25" spans="1:60" x14ac:dyDescent="0.25">
      <c r="A25" t="s">
        <v>79</v>
      </c>
      <c r="B25" t="s">
        <v>50</v>
      </c>
      <c r="C25" s="52">
        <f t="array" ref="C25">SUM(IF($A25&amp;$B25=Confirm!$C$2:$C$85&amp;Confirm!$B$2:$B$85,Confirm!D$2:D$85,0))</f>
        <v>44795</v>
      </c>
      <c r="D25" s="52">
        <f t="array" ref="D25">SUM(IF($A25&amp;$B25=Confirm!$C$2:$C$85&amp;Confirm!$B$2:$B$85,Confirm!E$2:E$85,0))</f>
        <v>56400</v>
      </c>
      <c r="E25" s="52">
        <f t="array" ref="E25">SUM(IF($A25&amp;$B25=Confirm!$C$2:$C$85&amp;Confirm!$B$2:$B$85,Confirm!F$2:F$85,0))</f>
        <v>53320</v>
      </c>
      <c r="F25" s="52">
        <f t="array" ref="F25">SUM(IF($A25&amp;$B25=Confirm!$C$2:$C$85&amp;Confirm!$B$2:$B$85,Confirm!G$2:G$85,0))</f>
        <v>50995</v>
      </c>
      <c r="G25" s="52">
        <f t="array" ref="G25">SUM(IF($A25&amp;$B25=Confirm!$C$2:$C$85&amp;Confirm!$B$2:$B$85,Confirm!H$2:H$85,0))</f>
        <v>46350</v>
      </c>
      <c r="H25" s="52">
        <f t="array" ref="H25">SUM(IF($A25&amp;$B25=Confirm!$C$2:$C$85&amp;Confirm!$B$2:$B$85,Confirm!I$2:I$85,0))</f>
        <v>120900</v>
      </c>
      <c r="I25" s="52">
        <f t="array" ref="I25">SUM(IF($A25&amp;$B25=Confirm!$C$2:$C$85&amp;Confirm!$B$2:$B$85,Confirm!J$2:J$85,0))</f>
        <v>105000</v>
      </c>
      <c r="J25" s="52">
        <f t="array" ref="J25">SUM(IF($A25&amp;$B25=Confirm!$C$2:$C$85&amp;Confirm!$B$2:$B$85,Confirm!K$2:K$85,0))</f>
        <v>103540</v>
      </c>
      <c r="K25" s="52">
        <f t="array" ref="K25">SUM(IF($A25&amp;$B25=Confirm!$C$2:$C$85&amp;Confirm!$B$2:$B$85,Confirm!L$2:L$85,0))</f>
        <v>80755</v>
      </c>
      <c r="L25" s="52">
        <f t="array" ref="L25">SUM(IF($A25&amp;$B25=Confirm!$C$2:$C$85&amp;Confirm!$B$2:$B$85,Confirm!M$2:M$85,0))</f>
        <v>54740</v>
      </c>
      <c r="M25" s="52">
        <f t="array" ref="M25">SUM(IF($A25&amp;$B25=Confirm!$C$2:$C$85&amp;Confirm!$B$2:$B$85,Confirm!N$2:N$85,0))</f>
        <v>37355</v>
      </c>
      <c r="N25" s="52">
        <f t="array" ref="N25">SUM(IF($A25&amp;$B25=Confirm!$C$2:$C$85&amp;Confirm!$B$2:$B$85,Confirm!O$2:O$85,0))</f>
        <v>41100</v>
      </c>
      <c r="O25" s="52">
        <f t="array" ref="O25">SUM(IF($A25&amp;$B25=Confirm!$C$2:$C$85&amp;Confirm!$B$2:$B$85,Confirm!P$2:P$85,0))</f>
        <v>58590</v>
      </c>
      <c r="P25" s="52">
        <f t="array" ref="P25">SUM(IF($A25&amp;$B25=Confirm!$C$2:$C$85&amp;Confirm!$B$2:$B$85,Confirm!Q$2:Q$85,0))</f>
        <v>41850</v>
      </c>
      <c r="Q25" s="52">
        <f t="array" ref="Q25">SUM(IF($A25&amp;$B25=Confirm!$C$2:$C$85&amp;Confirm!$B$2:$B$85,Confirm!R$2:R$85,0))</f>
        <v>20460</v>
      </c>
      <c r="R25" s="52">
        <f t="array" ref="R25">SUM(IF($A25&amp;$B25=Confirm!$C$2:$C$85&amp;Confirm!$B$2:$B$85,Confirm!S$2:S$85,0))</f>
        <v>0</v>
      </c>
      <c r="S25" s="52">
        <f t="array" ref="S25">SUM(IF($A25&amp;$B25=Confirm!$C$2:$C$85&amp;Confirm!$B$2:$B$85,Confirm!T$2:T$85,0))</f>
        <v>0</v>
      </c>
      <c r="T25" s="52">
        <f t="array" ref="T25">SUM(IF($A25&amp;$B25=Confirm!$C$2:$C$85&amp;Confirm!$B$2:$B$85,Confirm!U$2:U$85,0))</f>
        <v>0</v>
      </c>
      <c r="U25" s="52">
        <f t="array" ref="U25">SUM(IF($A25&amp;$B25=Confirm!$C$2:$C$85&amp;Confirm!$B$2:$B$85,Confirm!V$2:V$85,0))</f>
        <v>0</v>
      </c>
      <c r="V25" s="52">
        <f t="array" ref="V25">SUM(IF($A25&amp;$B25=Confirm!$C$2:$C$85&amp;Confirm!$B$2:$B$85,Confirm!W$2:W$85,0))</f>
        <v>0</v>
      </c>
      <c r="W25" s="52">
        <f t="array" ref="W25">SUM(IF($A25&amp;$B25=Confirm!$C$2:$C$85&amp;Confirm!$B$2:$B$85,Confirm!X$2:X$85,0))</f>
        <v>0</v>
      </c>
      <c r="X25" s="52">
        <f t="array" ref="X25">SUM(IF($A25&amp;$B25=Confirm!$C$2:$C$85&amp;Confirm!$B$2:$B$85,Confirm!Y$2:Y$85,0))</f>
        <v>0</v>
      </c>
      <c r="Y25" s="52">
        <f t="array" ref="Y25">SUM(IF($A25&amp;$B25=Confirm!$C$2:$C$85&amp;Confirm!$B$2:$B$85,Confirm!Z$2:Z$85,0))</f>
        <v>0</v>
      </c>
      <c r="Z25" s="52">
        <f t="array" ref="Z25">SUM(IF($A25&amp;$B25=Confirm!$C$2:$C$85&amp;Confirm!$B$2:$B$85,Confirm!AA$2:AA$85,0))</f>
        <v>0</v>
      </c>
      <c r="AA25" s="52">
        <f t="array" ref="AA25">SUM(IF($A25&amp;$B25=Confirm!$C$2:$C$85&amp;Confirm!$B$2:$B$85,Confirm!AB$2:AB$85,0))</f>
        <v>0</v>
      </c>
      <c r="AB25" s="52">
        <f t="array" ref="AB25">SUM(IF($A25&amp;$B25=Confirm!$C$2:$C$85&amp;Confirm!$B$2:$B$85,Confirm!AC$2:AC$85,0))</f>
        <v>0</v>
      </c>
      <c r="AC25" s="52">
        <f t="array" ref="AC25">SUM(IF($A25&amp;$B25=Confirm!$C$2:$C$85&amp;Confirm!$B$2:$B$85,Confirm!AD$2:AD$85,0))</f>
        <v>0</v>
      </c>
      <c r="AD25" s="52">
        <f t="array" ref="AD25">SUM(IF($A25&amp;$B25=Confirm!$C$2:$C$85&amp;Confirm!$B$2:$B$85,Confirm!AE$2:AE$85,0))</f>
        <v>0</v>
      </c>
      <c r="AE25" s="52">
        <f t="array" ref="AE25">SUM(IF($A25&amp;$B25=Confirm!$C$2:$C$85&amp;Confirm!$B$2:$B$85,Confirm!AF$2:AF$85,0))</f>
        <v>0</v>
      </c>
      <c r="AF25" s="52">
        <f t="array" ref="AF25">SUM(IF($A25&amp;$B25=Confirm!$C$2:$C$85&amp;Confirm!$B$2:$B$85,Confirm!AG$2:AG$85,0))</f>
        <v>0</v>
      </c>
      <c r="AG25" s="52">
        <f t="array" ref="AG25">SUM(IF($A25&amp;$B25=Confirm!$C$2:$C$85&amp;Confirm!$B$2:$B$85,Confirm!AH$2:AH$85,0))</f>
        <v>0</v>
      </c>
      <c r="AH25" s="52">
        <f t="array" ref="AH25">SUM(IF($A25&amp;$B25=Confirm!$C$2:$C$85&amp;Confirm!$B$2:$B$85,Confirm!AI$2:AI$85,0))</f>
        <v>0</v>
      </c>
      <c r="AI25" s="52">
        <f t="array" ref="AI25">SUM(IF($A25&amp;$B25=Confirm!$C$2:$C$85&amp;Confirm!$B$2:$B$85,Confirm!AJ$2:AJ$85,0))</f>
        <v>0</v>
      </c>
      <c r="AJ25" s="52">
        <f t="array" ref="AJ25">SUM(IF($A25&amp;$B25=Confirm!$C$2:$C$85&amp;Confirm!$B$2:$B$85,Confirm!AK$2:AK$85,0))</f>
        <v>0</v>
      </c>
      <c r="AK25" s="52">
        <f t="array" ref="AK25">SUM(IF($A25&amp;$B25=Confirm!$C$2:$C$85&amp;Confirm!$B$2:$B$85,Confirm!AL$2:AL$85,0))</f>
        <v>0</v>
      </c>
      <c r="AL25" s="52">
        <f t="array" ref="AL25">SUM(IF($A25&amp;$B25=Confirm!$C$2:$C$85&amp;Confirm!$B$2:$B$85,Confirm!AM$2:AM$85,0))</f>
        <v>0</v>
      </c>
      <c r="AM25" s="52">
        <f t="array" ref="AM25">SUM(IF($A25&amp;$B25=Confirm!$C$2:$C$85&amp;Confirm!$B$2:$B$85,Confirm!AN$2:AN$85,0))</f>
        <v>0</v>
      </c>
      <c r="AN25" s="52">
        <f t="array" ref="AN25">SUM(IF($A25&amp;$B25=Confirm!$C$2:$C$85&amp;Confirm!$B$2:$B$85,Confirm!AO$2:AO$85,0))</f>
        <v>0</v>
      </c>
      <c r="AO25" s="52">
        <f t="array" ref="AO25">SUM(IF($A25&amp;$B25=Confirm!$C$2:$C$85&amp;Confirm!$B$2:$B$85,Confirm!AP$2:AP$85,0))</f>
        <v>0</v>
      </c>
      <c r="AP25" s="52">
        <f t="array" ref="AP25">SUM(IF($A25&amp;$B25=Confirm!$C$2:$C$85&amp;Confirm!$B$2:$B$85,Confirm!AQ$2:AQ$85,0))</f>
        <v>0</v>
      </c>
      <c r="AQ25" s="52">
        <f t="array" ref="AQ25">SUM(IF($A25&amp;$B25=Confirm!$C$2:$C$85&amp;Confirm!$B$2:$B$85,Confirm!AR$2:AR$85,0))</f>
        <v>0</v>
      </c>
      <c r="AR25" s="52">
        <f t="array" ref="AR25">SUM(IF($A25&amp;$B25=Confirm!$C$2:$C$85&amp;Confirm!$B$2:$B$85,Confirm!AS$2:AS$85,0))</f>
        <v>0</v>
      </c>
      <c r="AS25" s="52">
        <f t="array" ref="AS25">SUM(IF($A25&amp;$B25=Confirm!$C$2:$C$85&amp;Confirm!$B$2:$B$85,Confirm!AT$2:AT$85,0))</f>
        <v>0</v>
      </c>
      <c r="AT25" s="52">
        <f t="array" ref="AT25">SUM(IF($A25&amp;$B25=Confirm!$C$2:$C$85&amp;Confirm!$B$2:$B$85,Confirm!AU$2:AU$85,0))</f>
        <v>0</v>
      </c>
      <c r="AU25" s="52">
        <f t="array" ref="AU25">SUM(IF($A25&amp;$B25=Confirm!$C$2:$C$85&amp;Confirm!$B$2:$B$85,Confirm!AV$2:AV$85,0))</f>
        <v>0</v>
      </c>
      <c r="AV25" s="52">
        <f t="array" ref="AV25">SUM(IF($A25&amp;$B25=Confirm!$C$2:$C$85&amp;Confirm!$B$2:$B$85,Confirm!AW$2:AW$85,0))</f>
        <v>0</v>
      </c>
      <c r="AW25" s="52">
        <f t="array" ref="AW25">SUM(IF($A25&amp;$B25=Confirm!$C$2:$C$85&amp;Confirm!$B$2:$B$85,Confirm!AX$2:AX$85,0))</f>
        <v>0</v>
      </c>
      <c r="AX25" s="52">
        <f t="array" ref="AX25">SUM(IF($A25&amp;$B25=Confirm!$C$2:$C$85&amp;Confirm!$B$2:$B$85,Confirm!AY$2:AY$85,0))</f>
        <v>0</v>
      </c>
      <c r="AY25" s="52">
        <f t="array" ref="AY25">SUM(IF($A25&amp;$B25=Confirm!$C$2:$C$85&amp;Confirm!$B$2:$B$85,Confirm!AZ$2:AZ$85,0))</f>
        <v>0</v>
      </c>
      <c r="AZ25" s="52">
        <f t="array" ref="AZ25">SUM(IF($A25&amp;$B25=Confirm!$C$2:$C$85&amp;Confirm!$B$2:$B$85,Confirm!BA$2:BA$85,0))</f>
        <v>0</v>
      </c>
      <c r="BA25" s="52">
        <f t="array" ref="BA25">SUM(IF($A25&amp;$B25=Confirm!$C$2:$C$85&amp;Confirm!$B$2:$B$85,Confirm!BB$2:BB$85,0))</f>
        <v>0</v>
      </c>
      <c r="BB25" s="52">
        <f t="array" ref="BB25">SUM(IF($A25&amp;$B25=Confirm!$C$2:$C$85&amp;Confirm!$B$2:$B$85,Confirm!BC$2:BC$85,0))</f>
        <v>0</v>
      </c>
      <c r="BC25" s="52">
        <f t="array" ref="BC25">SUM(IF($A25&amp;$B25=Confirm!$C$2:$C$85&amp;Confirm!$B$2:$B$85,Confirm!BD$2:BD$85,0))</f>
        <v>0</v>
      </c>
      <c r="BD25" s="52">
        <f t="array" ref="BD25">SUM(IF($A25&amp;$B25=Confirm!$C$2:$C$85&amp;Confirm!$B$2:$B$85,Confirm!BE$2:BE$85,0))</f>
        <v>0</v>
      </c>
      <c r="BE25" s="52">
        <f t="array" ref="BE25">SUM(IF($A25&amp;$B25=Confirm!$C$2:$C$85&amp;Confirm!$B$2:$B$85,Confirm!BF$2:BF$85,0))</f>
        <v>0</v>
      </c>
      <c r="BF25" s="52">
        <f t="array" ref="BF25">SUM(IF($A25&amp;$B25=Confirm!$C$2:$C$85&amp;Confirm!$B$2:$B$85,Confirm!BG$2:BG$85,0))</f>
        <v>0</v>
      </c>
      <c r="BG25" s="52">
        <f t="array" ref="BG25">SUM(IF($A25&amp;$B25=Confirm!$C$2:$C$85&amp;Confirm!$B$2:$B$85,Confirm!BH$2:BH$85,0))</f>
        <v>0</v>
      </c>
      <c r="BH25" s="53">
        <f t="shared" si="0"/>
        <v>916150</v>
      </c>
    </row>
    <row r="26" spans="1:60" x14ac:dyDescent="0.25">
      <c r="A26" t="s">
        <v>80</v>
      </c>
      <c r="B26" t="s">
        <v>50</v>
      </c>
      <c r="C26" s="52">
        <f t="array" ref="C26">SUM(IF($A26&amp;$B26=Confirm!$C$2:$C$85&amp;Confirm!$B$2:$B$85,Confirm!D$2:D$85,0))</f>
        <v>136710</v>
      </c>
      <c r="D26" s="52">
        <f t="array" ref="D26">SUM(IF($A26&amp;$B26=Confirm!$C$2:$C$85&amp;Confirm!$B$2:$B$85,Confirm!E$2:E$85,0))</f>
        <v>99450</v>
      </c>
      <c r="E26" s="52">
        <f t="array" ref="E26">SUM(IF($A26&amp;$B26=Confirm!$C$2:$C$85&amp;Confirm!$B$2:$B$85,Confirm!F$2:F$85,0))</f>
        <v>127720</v>
      </c>
      <c r="F26" s="52">
        <f t="array" ref="F26">SUM(IF($A26&amp;$B26=Confirm!$C$2:$C$85&amp;Confirm!$B$2:$B$85,Confirm!G$2:G$85,0))</f>
        <v>251100</v>
      </c>
      <c r="G26" s="52">
        <f t="array" ref="G26">SUM(IF($A26&amp;$B26=Confirm!$C$2:$C$85&amp;Confirm!$B$2:$B$85,Confirm!H$2:H$85,0))</f>
        <v>235800</v>
      </c>
      <c r="H26" s="52">
        <f t="array" ref="H26">SUM(IF($A26&amp;$B26=Confirm!$C$2:$C$85&amp;Confirm!$B$2:$B$85,Confirm!I$2:I$85,0))</f>
        <v>221495</v>
      </c>
      <c r="I26" s="52">
        <f t="array" ref="I26">SUM(IF($A26&amp;$B26=Confirm!$C$2:$C$85&amp;Confirm!$B$2:$B$85,Confirm!J$2:J$85,0))</f>
        <v>179550</v>
      </c>
      <c r="J26" s="52">
        <f t="array" ref="J26">SUM(IF($A26&amp;$B26=Confirm!$C$2:$C$85&amp;Confirm!$B$2:$B$85,Confirm!K$2:K$85,0))</f>
        <v>136245</v>
      </c>
      <c r="K26" s="52">
        <f t="array" ref="K26">SUM(IF($A26&amp;$B26=Confirm!$C$2:$C$85&amp;Confirm!$B$2:$B$85,Confirm!L$2:L$85,0))</f>
        <v>101990</v>
      </c>
      <c r="L26" s="52">
        <f t="array" ref="L26">SUM(IF($A26&amp;$B26=Confirm!$C$2:$C$85&amp;Confirm!$B$2:$B$85,Confirm!M$2:M$85,0))</f>
        <v>86660</v>
      </c>
      <c r="M26" s="52">
        <f t="array" ref="M26">SUM(IF($A26&amp;$B26=Confirm!$C$2:$C$85&amp;Confirm!$B$2:$B$85,Confirm!N$2:N$85,0))</f>
        <v>78275</v>
      </c>
      <c r="N26" s="52">
        <f t="array" ref="N26">SUM(IF($A26&amp;$B26=Confirm!$C$2:$C$85&amp;Confirm!$B$2:$B$85,Confirm!O$2:O$85,0))</f>
        <v>57750</v>
      </c>
      <c r="O26" s="52">
        <f t="array" ref="O26">SUM(IF($A26&amp;$B26=Confirm!$C$2:$C$85&amp;Confirm!$B$2:$B$85,Confirm!P$2:P$85,0))</f>
        <v>37355</v>
      </c>
      <c r="P26" s="52">
        <f t="array" ref="P26">SUM(IF($A26&amp;$B26=Confirm!$C$2:$C$85&amp;Confirm!$B$2:$B$85,Confirm!Q$2:Q$85,0))</f>
        <v>38850</v>
      </c>
      <c r="Q26" s="52">
        <f t="array" ref="Q26">SUM(IF($A26&amp;$B26=Confirm!$C$2:$C$85&amp;Confirm!$B$2:$B$85,Confirm!R$2:R$85,0))</f>
        <v>98890</v>
      </c>
      <c r="R26" s="52">
        <f t="array" ref="R26">SUM(IF($A26&amp;$B26=Confirm!$C$2:$C$85&amp;Confirm!$B$2:$B$85,Confirm!S$2:S$85,0))</f>
        <v>81375</v>
      </c>
      <c r="S26" s="52">
        <f t="array" ref="S26">SUM(IF($A26&amp;$B26=Confirm!$C$2:$C$85&amp;Confirm!$B$2:$B$85,Confirm!T$2:T$85,0))</f>
        <v>80700</v>
      </c>
      <c r="T26" s="52">
        <f t="array" ref="T26">SUM(IF($A26&amp;$B26=Confirm!$C$2:$C$85&amp;Confirm!$B$2:$B$85,Confirm!U$2:U$85,0))</f>
        <v>79825</v>
      </c>
      <c r="U26" s="52">
        <f t="array" ref="U26">SUM(IF($A26&amp;$B26=Confirm!$C$2:$C$85&amp;Confirm!$B$2:$B$85,Confirm!V$2:V$85,0))</f>
        <v>79050</v>
      </c>
      <c r="V26" s="52">
        <f t="array" ref="V26">SUM(IF($A26&amp;$B26=Confirm!$C$2:$C$85&amp;Confirm!$B$2:$B$85,Confirm!W$2:W$85,0))</f>
        <v>78430</v>
      </c>
      <c r="W26" s="52">
        <f t="array" ref="W26">SUM(IF($A26&amp;$B26=Confirm!$C$2:$C$85&amp;Confirm!$B$2:$B$85,Confirm!X$2:X$85,0))</f>
        <v>78430</v>
      </c>
      <c r="X26" s="52">
        <f t="array" ref="X26">SUM(IF($A26&amp;$B26=Confirm!$C$2:$C$85&amp;Confirm!$B$2:$B$85,Confirm!Y$2:Y$85,0))</f>
        <v>0</v>
      </c>
      <c r="Y26" s="52">
        <f t="array" ref="Y26">SUM(IF($A26&amp;$B26=Confirm!$C$2:$C$85&amp;Confirm!$B$2:$B$85,Confirm!Z$2:Z$85,0))</f>
        <v>0</v>
      </c>
      <c r="Z26" s="52">
        <f t="array" ref="Z26">SUM(IF($A26&amp;$B26=Confirm!$C$2:$C$85&amp;Confirm!$B$2:$B$85,Confirm!AA$2:AA$85,0))</f>
        <v>0</v>
      </c>
      <c r="AA26" s="52">
        <f t="array" ref="AA26">SUM(IF($A26&amp;$B26=Confirm!$C$2:$C$85&amp;Confirm!$B$2:$B$85,Confirm!AB$2:AB$85,0))</f>
        <v>0</v>
      </c>
      <c r="AB26" s="52">
        <f t="array" ref="AB26">SUM(IF($A26&amp;$B26=Confirm!$C$2:$C$85&amp;Confirm!$B$2:$B$85,Confirm!AC$2:AC$85,0))</f>
        <v>0</v>
      </c>
      <c r="AC26" s="52">
        <f t="array" ref="AC26">SUM(IF($A26&amp;$B26=Confirm!$C$2:$C$85&amp;Confirm!$B$2:$B$85,Confirm!AD$2:AD$85,0))</f>
        <v>0</v>
      </c>
      <c r="AD26" s="52">
        <f t="array" ref="AD26">SUM(IF($A26&amp;$B26=Confirm!$C$2:$C$85&amp;Confirm!$B$2:$B$85,Confirm!AE$2:AE$85,0))</f>
        <v>0</v>
      </c>
      <c r="AE26" s="52">
        <f t="array" ref="AE26">SUM(IF($A26&amp;$B26=Confirm!$C$2:$C$85&amp;Confirm!$B$2:$B$85,Confirm!AF$2:AF$85,0))</f>
        <v>0</v>
      </c>
      <c r="AF26" s="52">
        <f t="array" ref="AF26">SUM(IF($A26&amp;$B26=Confirm!$C$2:$C$85&amp;Confirm!$B$2:$B$85,Confirm!AG$2:AG$85,0))</f>
        <v>0</v>
      </c>
      <c r="AG26" s="52">
        <f t="array" ref="AG26">SUM(IF($A26&amp;$B26=Confirm!$C$2:$C$85&amp;Confirm!$B$2:$B$85,Confirm!AH$2:AH$85,0))</f>
        <v>0</v>
      </c>
      <c r="AH26" s="52">
        <f t="array" ref="AH26">SUM(IF($A26&amp;$B26=Confirm!$C$2:$C$85&amp;Confirm!$B$2:$B$85,Confirm!AI$2:AI$85,0))</f>
        <v>0</v>
      </c>
      <c r="AI26" s="52">
        <f t="array" ref="AI26">SUM(IF($A26&amp;$B26=Confirm!$C$2:$C$85&amp;Confirm!$B$2:$B$85,Confirm!AJ$2:AJ$85,0))</f>
        <v>0</v>
      </c>
      <c r="AJ26" s="52">
        <f t="array" ref="AJ26">SUM(IF($A26&amp;$B26=Confirm!$C$2:$C$85&amp;Confirm!$B$2:$B$85,Confirm!AK$2:AK$85,0))</f>
        <v>0</v>
      </c>
      <c r="AK26" s="52">
        <f t="array" ref="AK26">SUM(IF($A26&amp;$B26=Confirm!$C$2:$C$85&amp;Confirm!$B$2:$B$85,Confirm!AL$2:AL$85,0))</f>
        <v>0</v>
      </c>
      <c r="AL26" s="52">
        <f t="array" ref="AL26">SUM(IF($A26&amp;$B26=Confirm!$C$2:$C$85&amp;Confirm!$B$2:$B$85,Confirm!AM$2:AM$85,0))</f>
        <v>0</v>
      </c>
      <c r="AM26" s="52">
        <f t="array" ref="AM26">SUM(IF($A26&amp;$B26=Confirm!$C$2:$C$85&amp;Confirm!$B$2:$B$85,Confirm!AN$2:AN$85,0))</f>
        <v>0</v>
      </c>
      <c r="AN26" s="52">
        <f t="array" ref="AN26">SUM(IF($A26&amp;$B26=Confirm!$C$2:$C$85&amp;Confirm!$B$2:$B$85,Confirm!AO$2:AO$85,0))</f>
        <v>0</v>
      </c>
      <c r="AO26" s="52">
        <f t="array" ref="AO26">SUM(IF($A26&amp;$B26=Confirm!$C$2:$C$85&amp;Confirm!$B$2:$B$85,Confirm!AP$2:AP$85,0))</f>
        <v>0</v>
      </c>
      <c r="AP26" s="52">
        <f t="array" ref="AP26">SUM(IF($A26&amp;$B26=Confirm!$C$2:$C$85&amp;Confirm!$B$2:$B$85,Confirm!AQ$2:AQ$85,0))</f>
        <v>0</v>
      </c>
      <c r="AQ26" s="52">
        <f t="array" ref="AQ26">SUM(IF($A26&amp;$B26=Confirm!$C$2:$C$85&amp;Confirm!$B$2:$B$85,Confirm!AR$2:AR$85,0))</f>
        <v>0</v>
      </c>
      <c r="AR26" s="52">
        <f t="array" ref="AR26">SUM(IF($A26&amp;$B26=Confirm!$C$2:$C$85&amp;Confirm!$B$2:$B$85,Confirm!AS$2:AS$85,0))</f>
        <v>0</v>
      </c>
      <c r="AS26" s="52">
        <f t="array" ref="AS26">SUM(IF($A26&amp;$B26=Confirm!$C$2:$C$85&amp;Confirm!$B$2:$B$85,Confirm!AT$2:AT$85,0))</f>
        <v>0</v>
      </c>
      <c r="AT26" s="52">
        <f t="array" ref="AT26">SUM(IF($A26&amp;$B26=Confirm!$C$2:$C$85&amp;Confirm!$B$2:$B$85,Confirm!AU$2:AU$85,0))</f>
        <v>0</v>
      </c>
      <c r="AU26" s="52">
        <f t="array" ref="AU26">SUM(IF($A26&amp;$B26=Confirm!$C$2:$C$85&amp;Confirm!$B$2:$B$85,Confirm!AV$2:AV$85,0))</f>
        <v>0</v>
      </c>
      <c r="AV26" s="52">
        <f t="array" ref="AV26">SUM(IF($A26&amp;$B26=Confirm!$C$2:$C$85&amp;Confirm!$B$2:$B$85,Confirm!AW$2:AW$85,0))</f>
        <v>0</v>
      </c>
      <c r="AW26" s="52">
        <f t="array" ref="AW26">SUM(IF($A26&amp;$B26=Confirm!$C$2:$C$85&amp;Confirm!$B$2:$B$85,Confirm!AX$2:AX$85,0))</f>
        <v>0</v>
      </c>
      <c r="AX26" s="52">
        <f t="array" ref="AX26">SUM(IF($A26&amp;$B26=Confirm!$C$2:$C$85&amp;Confirm!$B$2:$B$85,Confirm!AY$2:AY$85,0))</f>
        <v>0</v>
      </c>
      <c r="AY26" s="52">
        <f t="array" ref="AY26">SUM(IF($A26&amp;$B26=Confirm!$C$2:$C$85&amp;Confirm!$B$2:$B$85,Confirm!AZ$2:AZ$85,0))</f>
        <v>0</v>
      </c>
      <c r="AZ26" s="52">
        <f t="array" ref="AZ26">SUM(IF($A26&amp;$B26=Confirm!$C$2:$C$85&amp;Confirm!$B$2:$B$85,Confirm!BA$2:BA$85,0))</f>
        <v>0</v>
      </c>
      <c r="BA26" s="52">
        <f t="array" ref="BA26">SUM(IF($A26&amp;$B26=Confirm!$C$2:$C$85&amp;Confirm!$B$2:$B$85,Confirm!BB$2:BB$85,0))</f>
        <v>0</v>
      </c>
      <c r="BB26" s="52">
        <f t="array" ref="BB26">SUM(IF($A26&amp;$B26=Confirm!$C$2:$C$85&amp;Confirm!$B$2:$B$85,Confirm!BC$2:BC$85,0))</f>
        <v>0</v>
      </c>
      <c r="BC26" s="52">
        <f t="array" ref="BC26">SUM(IF($A26&amp;$B26=Confirm!$C$2:$C$85&amp;Confirm!$B$2:$B$85,Confirm!BD$2:BD$85,0))</f>
        <v>0</v>
      </c>
      <c r="BD26" s="52">
        <f t="array" ref="BD26">SUM(IF($A26&amp;$B26=Confirm!$C$2:$C$85&amp;Confirm!$B$2:$B$85,Confirm!BE$2:BE$85,0))</f>
        <v>0</v>
      </c>
      <c r="BE26" s="52">
        <f t="array" ref="BE26">SUM(IF($A26&amp;$B26=Confirm!$C$2:$C$85&amp;Confirm!$B$2:$B$85,Confirm!BF$2:BF$85,0))</f>
        <v>0</v>
      </c>
      <c r="BF26" s="52">
        <f t="array" ref="BF26">SUM(IF($A26&amp;$B26=Confirm!$C$2:$C$85&amp;Confirm!$B$2:$B$85,Confirm!BG$2:BG$85,0))</f>
        <v>0</v>
      </c>
      <c r="BG26" s="52">
        <f t="array" ref="BG26">SUM(IF($A26&amp;$B26=Confirm!$C$2:$C$85&amp;Confirm!$B$2:$B$85,Confirm!BH$2:BH$85,0))</f>
        <v>0</v>
      </c>
      <c r="BH26" s="53">
        <f t="shared" si="0"/>
        <v>2365650</v>
      </c>
    </row>
    <row r="27" spans="1:60" x14ac:dyDescent="0.25">
      <c r="A27" t="s">
        <v>81</v>
      </c>
      <c r="B27" t="s">
        <v>50</v>
      </c>
      <c r="C27" s="52">
        <f t="array" ref="C27">SUM(IF($A27&amp;$B27=Confirm!$C$2:$C$85&amp;Confirm!$B$2:$B$85,Confirm!D$2:D$85,0))</f>
        <v>37510</v>
      </c>
      <c r="D27" s="52">
        <f t="array" ref="D27">SUM(IF($A27&amp;$B27=Confirm!$C$2:$C$85&amp;Confirm!$B$2:$B$85,Confirm!E$2:E$85,0))</f>
        <v>25050</v>
      </c>
      <c r="E27" s="52">
        <f t="array" ref="E27">SUM(IF($A27&amp;$B27=Confirm!$C$2:$C$85&amp;Confirm!$B$2:$B$85,Confirm!F$2:F$85,0))</f>
        <v>21235</v>
      </c>
      <c r="F27" s="52">
        <f t="array" ref="F27">SUM(IF($A27&amp;$B27=Confirm!$C$2:$C$85&amp;Confirm!$B$2:$B$85,Confirm!G$2:G$85,0))</f>
        <v>28830</v>
      </c>
      <c r="G27" s="52">
        <f t="array" ref="G27">SUM(IF($A27&amp;$B27=Confirm!$C$2:$C$85&amp;Confirm!$B$2:$B$85,Confirm!H$2:H$85,0))</f>
        <v>28950</v>
      </c>
      <c r="H27" s="52">
        <f t="array" ref="H27">SUM(IF($A27&amp;$B27=Confirm!$C$2:$C$85&amp;Confirm!$B$2:$B$85,Confirm!I$2:I$85,0))</f>
        <v>28830</v>
      </c>
      <c r="I27" s="52">
        <f t="array" ref="I27">SUM(IF($A27&amp;$B27=Confirm!$C$2:$C$85&amp;Confirm!$B$2:$B$85,Confirm!J$2:J$85,0))</f>
        <v>28950</v>
      </c>
      <c r="J27" s="52">
        <f t="array" ref="J27">SUM(IF($A27&amp;$B27=Confirm!$C$2:$C$85&amp;Confirm!$B$2:$B$85,Confirm!K$2:K$85,0))</f>
        <v>28830</v>
      </c>
      <c r="K27" s="52">
        <f t="array" ref="K27">SUM(IF($A27&amp;$B27=Confirm!$C$2:$C$85&amp;Confirm!$B$2:$B$85,Confirm!L$2:L$85,0))</f>
        <v>28830</v>
      </c>
      <c r="L27" s="52">
        <f t="array" ref="L27">SUM(IF($A27&amp;$B27=Confirm!$C$2:$C$85&amp;Confirm!$B$2:$B$85,Confirm!M$2:M$85,0))</f>
        <v>28840</v>
      </c>
      <c r="M27" s="52">
        <f t="array" ref="M27">SUM(IF($A27&amp;$B27=Confirm!$C$2:$C$85&amp;Confirm!$B$2:$B$85,Confirm!N$2:N$85,0))</f>
        <v>28830</v>
      </c>
      <c r="N27" s="52">
        <f t="array" ref="N27">SUM(IF($A27&amp;$B27=Confirm!$C$2:$C$85&amp;Confirm!$B$2:$B$85,Confirm!O$2:O$85,0))</f>
        <v>28200</v>
      </c>
      <c r="O27" s="52">
        <f t="array" ref="O27">SUM(IF($A27&amp;$B27=Confirm!$C$2:$C$85&amp;Confirm!$B$2:$B$85,Confirm!P$2:P$85,0))</f>
        <v>24335</v>
      </c>
      <c r="P27" s="52">
        <f t="array" ref="P27">SUM(IF($A27&amp;$B27=Confirm!$C$2:$C$85&amp;Confirm!$B$2:$B$85,Confirm!Q$2:Q$85,0))</f>
        <v>21300</v>
      </c>
      <c r="Q27" s="52">
        <f t="array" ref="Q27">SUM(IF($A27&amp;$B27=Confirm!$C$2:$C$85&amp;Confirm!$B$2:$B$85,Confirm!R$2:R$85,0))</f>
        <v>19065</v>
      </c>
      <c r="R27" s="52">
        <f t="array" ref="R27">SUM(IF($A27&amp;$B27=Confirm!$C$2:$C$85&amp;Confirm!$B$2:$B$85,Confirm!S$2:S$85,0))</f>
        <v>16740</v>
      </c>
      <c r="S27" s="52">
        <f t="array" ref="S27">SUM(IF($A27&amp;$B27=Confirm!$C$2:$C$85&amp;Confirm!$B$2:$B$85,Confirm!T$2:T$85,0))</f>
        <v>28950</v>
      </c>
      <c r="T27" s="52">
        <f t="array" ref="T27">SUM(IF($A27&amp;$B27=Confirm!$C$2:$C$85&amp;Confirm!$B$2:$B$85,Confirm!U$2:U$85,0))</f>
        <v>51770</v>
      </c>
      <c r="U27" s="52">
        <f t="array" ref="U27">SUM(IF($A27&amp;$B27=Confirm!$C$2:$C$85&amp;Confirm!$B$2:$B$85,Confirm!V$2:V$85,0))</f>
        <v>51750</v>
      </c>
      <c r="V27" s="52">
        <f t="array" ref="V27">SUM(IF($A27&amp;$B27=Confirm!$C$2:$C$85&amp;Confirm!$B$2:$B$85,Confirm!W$2:W$85,0))</f>
        <v>51770</v>
      </c>
      <c r="W27" s="52">
        <f t="array" ref="W27">SUM(IF($A27&amp;$B27=Confirm!$C$2:$C$85&amp;Confirm!$B$2:$B$85,Confirm!X$2:X$85,0))</f>
        <v>51770</v>
      </c>
      <c r="X27" s="52">
        <f t="array" ref="X27">SUM(IF($A27&amp;$B27=Confirm!$C$2:$C$85&amp;Confirm!$B$2:$B$85,Confirm!Y$2:Y$85,0))</f>
        <v>0</v>
      </c>
      <c r="Y27" s="52">
        <f t="array" ref="Y27">SUM(IF($A27&amp;$B27=Confirm!$C$2:$C$85&amp;Confirm!$B$2:$B$85,Confirm!Z$2:Z$85,0))</f>
        <v>0</v>
      </c>
      <c r="Z27" s="52">
        <f t="array" ref="Z27">SUM(IF($A27&amp;$B27=Confirm!$C$2:$C$85&amp;Confirm!$B$2:$B$85,Confirm!AA$2:AA$85,0))</f>
        <v>0</v>
      </c>
      <c r="AA27" s="52">
        <f t="array" ref="AA27">SUM(IF($A27&amp;$B27=Confirm!$C$2:$C$85&amp;Confirm!$B$2:$B$85,Confirm!AB$2:AB$85,0))</f>
        <v>0</v>
      </c>
      <c r="AB27" s="52">
        <f t="array" ref="AB27">SUM(IF($A27&amp;$B27=Confirm!$C$2:$C$85&amp;Confirm!$B$2:$B$85,Confirm!AC$2:AC$85,0))</f>
        <v>0</v>
      </c>
      <c r="AC27" s="52">
        <f t="array" ref="AC27">SUM(IF($A27&amp;$B27=Confirm!$C$2:$C$85&amp;Confirm!$B$2:$B$85,Confirm!AD$2:AD$85,0))</f>
        <v>0</v>
      </c>
      <c r="AD27" s="52">
        <f t="array" ref="AD27">SUM(IF($A27&amp;$B27=Confirm!$C$2:$C$85&amp;Confirm!$B$2:$B$85,Confirm!AE$2:AE$85,0))</f>
        <v>0</v>
      </c>
      <c r="AE27" s="52">
        <f t="array" ref="AE27">SUM(IF($A27&amp;$B27=Confirm!$C$2:$C$85&amp;Confirm!$B$2:$B$85,Confirm!AF$2:AF$85,0))</f>
        <v>0</v>
      </c>
      <c r="AF27" s="52">
        <f t="array" ref="AF27">SUM(IF($A27&amp;$B27=Confirm!$C$2:$C$85&amp;Confirm!$B$2:$B$85,Confirm!AG$2:AG$85,0))</f>
        <v>0</v>
      </c>
      <c r="AG27" s="52">
        <f t="array" ref="AG27">SUM(IF($A27&amp;$B27=Confirm!$C$2:$C$85&amp;Confirm!$B$2:$B$85,Confirm!AH$2:AH$85,0))</f>
        <v>0</v>
      </c>
      <c r="AH27" s="52">
        <f t="array" ref="AH27">SUM(IF($A27&amp;$B27=Confirm!$C$2:$C$85&amp;Confirm!$B$2:$B$85,Confirm!AI$2:AI$85,0))</f>
        <v>0</v>
      </c>
      <c r="AI27" s="52">
        <f t="array" ref="AI27">SUM(IF($A27&amp;$B27=Confirm!$C$2:$C$85&amp;Confirm!$B$2:$B$85,Confirm!AJ$2:AJ$85,0))</f>
        <v>0</v>
      </c>
      <c r="AJ27" s="52">
        <f t="array" ref="AJ27">SUM(IF($A27&amp;$B27=Confirm!$C$2:$C$85&amp;Confirm!$B$2:$B$85,Confirm!AK$2:AK$85,0))</f>
        <v>0</v>
      </c>
      <c r="AK27" s="52">
        <f t="array" ref="AK27">SUM(IF($A27&amp;$B27=Confirm!$C$2:$C$85&amp;Confirm!$B$2:$B$85,Confirm!AL$2:AL$85,0))</f>
        <v>0</v>
      </c>
      <c r="AL27" s="52">
        <f t="array" ref="AL27">SUM(IF($A27&amp;$B27=Confirm!$C$2:$C$85&amp;Confirm!$B$2:$B$85,Confirm!AM$2:AM$85,0))</f>
        <v>0</v>
      </c>
      <c r="AM27" s="52">
        <f t="array" ref="AM27">SUM(IF($A27&amp;$B27=Confirm!$C$2:$C$85&amp;Confirm!$B$2:$B$85,Confirm!AN$2:AN$85,0))</f>
        <v>0</v>
      </c>
      <c r="AN27" s="52">
        <f t="array" ref="AN27">SUM(IF($A27&amp;$B27=Confirm!$C$2:$C$85&amp;Confirm!$B$2:$B$85,Confirm!AO$2:AO$85,0))</f>
        <v>0</v>
      </c>
      <c r="AO27" s="52">
        <f t="array" ref="AO27">SUM(IF($A27&amp;$B27=Confirm!$C$2:$C$85&amp;Confirm!$B$2:$B$85,Confirm!AP$2:AP$85,0))</f>
        <v>0</v>
      </c>
      <c r="AP27" s="52">
        <f t="array" ref="AP27">SUM(IF($A27&amp;$B27=Confirm!$C$2:$C$85&amp;Confirm!$B$2:$B$85,Confirm!AQ$2:AQ$85,0))</f>
        <v>0</v>
      </c>
      <c r="AQ27" s="52">
        <f t="array" ref="AQ27">SUM(IF($A27&amp;$B27=Confirm!$C$2:$C$85&amp;Confirm!$B$2:$B$85,Confirm!AR$2:AR$85,0))</f>
        <v>0</v>
      </c>
      <c r="AR27" s="52">
        <f t="array" ref="AR27">SUM(IF($A27&amp;$B27=Confirm!$C$2:$C$85&amp;Confirm!$B$2:$B$85,Confirm!AS$2:AS$85,0))</f>
        <v>0</v>
      </c>
      <c r="AS27" s="52">
        <f t="array" ref="AS27">SUM(IF($A27&amp;$B27=Confirm!$C$2:$C$85&amp;Confirm!$B$2:$B$85,Confirm!AT$2:AT$85,0))</f>
        <v>0</v>
      </c>
      <c r="AT27" s="52">
        <f t="array" ref="AT27">SUM(IF($A27&amp;$B27=Confirm!$C$2:$C$85&amp;Confirm!$B$2:$B$85,Confirm!AU$2:AU$85,0))</f>
        <v>0</v>
      </c>
      <c r="AU27" s="52">
        <f t="array" ref="AU27">SUM(IF($A27&amp;$B27=Confirm!$C$2:$C$85&amp;Confirm!$B$2:$B$85,Confirm!AV$2:AV$85,0))</f>
        <v>0</v>
      </c>
      <c r="AV27" s="52">
        <f t="array" ref="AV27">SUM(IF($A27&amp;$B27=Confirm!$C$2:$C$85&amp;Confirm!$B$2:$B$85,Confirm!AW$2:AW$85,0))</f>
        <v>0</v>
      </c>
      <c r="AW27" s="52">
        <f t="array" ref="AW27">SUM(IF($A27&amp;$B27=Confirm!$C$2:$C$85&amp;Confirm!$B$2:$B$85,Confirm!AX$2:AX$85,0))</f>
        <v>0</v>
      </c>
      <c r="AX27" s="52">
        <f t="array" ref="AX27">SUM(IF($A27&amp;$B27=Confirm!$C$2:$C$85&amp;Confirm!$B$2:$B$85,Confirm!AY$2:AY$85,0))</f>
        <v>0</v>
      </c>
      <c r="AY27" s="52">
        <f t="array" ref="AY27">SUM(IF($A27&amp;$B27=Confirm!$C$2:$C$85&amp;Confirm!$B$2:$B$85,Confirm!AZ$2:AZ$85,0))</f>
        <v>0</v>
      </c>
      <c r="AZ27" s="52">
        <f t="array" ref="AZ27">SUM(IF($A27&amp;$B27=Confirm!$C$2:$C$85&amp;Confirm!$B$2:$B$85,Confirm!BA$2:BA$85,0))</f>
        <v>0</v>
      </c>
      <c r="BA27" s="52">
        <f t="array" ref="BA27">SUM(IF($A27&amp;$B27=Confirm!$C$2:$C$85&amp;Confirm!$B$2:$B$85,Confirm!BB$2:BB$85,0))</f>
        <v>0</v>
      </c>
      <c r="BB27" s="52">
        <f t="array" ref="BB27">SUM(IF($A27&amp;$B27=Confirm!$C$2:$C$85&amp;Confirm!$B$2:$B$85,Confirm!BC$2:BC$85,0))</f>
        <v>0</v>
      </c>
      <c r="BC27" s="52">
        <f t="array" ref="BC27">SUM(IF($A27&amp;$B27=Confirm!$C$2:$C$85&amp;Confirm!$B$2:$B$85,Confirm!BD$2:BD$85,0))</f>
        <v>0</v>
      </c>
      <c r="BD27" s="52">
        <f t="array" ref="BD27">SUM(IF($A27&amp;$B27=Confirm!$C$2:$C$85&amp;Confirm!$B$2:$B$85,Confirm!BE$2:BE$85,0))</f>
        <v>0</v>
      </c>
      <c r="BE27" s="52">
        <f t="array" ref="BE27">SUM(IF($A27&amp;$B27=Confirm!$C$2:$C$85&amp;Confirm!$B$2:$B$85,Confirm!BF$2:BF$85,0))</f>
        <v>0</v>
      </c>
      <c r="BF27" s="52">
        <f t="array" ref="BF27">SUM(IF($A27&amp;$B27=Confirm!$C$2:$C$85&amp;Confirm!$B$2:$B$85,Confirm!BG$2:BG$85,0))</f>
        <v>0</v>
      </c>
      <c r="BG27" s="52">
        <f t="array" ref="BG27">SUM(IF($A27&amp;$B27=Confirm!$C$2:$C$85&amp;Confirm!$B$2:$B$85,Confirm!BH$2:BH$85,0))</f>
        <v>0</v>
      </c>
      <c r="BH27" s="53">
        <f t="shared" si="0"/>
        <v>660335</v>
      </c>
    </row>
    <row r="28" spans="1:60" x14ac:dyDescent="0.25">
      <c r="A28" t="s">
        <v>82</v>
      </c>
      <c r="B28" t="s">
        <v>50</v>
      </c>
      <c r="C28" s="52">
        <f t="array" ref="C28">SUM(IF($A28&amp;$B28=Confirm!$C$2:$C$85&amp;Confirm!$B$2:$B$85,Confirm!D$2:D$85,0))</f>
        <v>1550</v>
      </c>
      <c r="D28" s="52">
        <f t="array" ref="D28">SUM(IF($A28&amp;$B28=Confirm!$C$2:$C$85&amp;Confirm!$B$2:$B$85,Confirm!E$2:E$85,0))</f>
        <v>1500</v>
      </c>
      <c r="E28" s="52">
        <f t="array" ref="E28">SUM(IF($A28&amp;$B28=Confirm!$C$2:$C$85&amp;Confirm!$B$2:$B$85,Confirm!F$2:F$85,0))</f>
        <v>1550</v>
      </c>
      <c r="F28" s="52">
        <f t="array" ref="F28">SUM(IF($A28&amp;$B28=Confirm!$C$2:$C$85&amp;Confirm!$B$2:$B$85,Confirm!G$2:G$85,0))</f>
        <v>1395</v>
      </c>
      <c r="G28" s="52">
        <f t="array" ref="G28">SUM(IF($A28&amp;$B28=Confirm!$C$2:$C$85&amp;Confirm!$B$2:$B$85,Confirm!H$2:H$85,0))</f>
        <v>1500</v>
      </c>
      <c r="H28" s="52">
        <f t="array" ref="H28">SUM(IF($A28&amp;$B28=Confirm!$C$2:$C$85&amp;Confirm!$B$2:$B$85,Confirm!I$2:I$85,0))</f>
        <v>1395</v>
      </c>
      <c r="I28" s="52">
        <f t="array" ref="I28">SUM(IF($A28&amp;$B28=Confirm!$C$2:$C$85&amp;Confirm!$B$2:$B$85,Confirm!J$2:J$85,0))</f>
        <v>1350</v>
      </c>
      <c r="J28" s="52">
        <f t="array" ref="J28">SUM(IF($A28&amp;$B28=Confirm!$C$2:$C$85&amp;Confirm!$B$2:$B$85,Confirm!K$2:K$85,0))</f>
        <v>1395</v>
      </c>
      <c r="K28" s="52">
        <f t="array" ref="K28">SUM(IF($A28&amp;$B28=Confirm!$C$2:$C$85&amp;Confirm!$B$2:$B$85,Confirm!L$2:L$85,0))</f>
        <v>1240</v>
      </c>
      <c r="L28" s="52">
        <f t="array" ref="L28">SUM(IF($A28&amp;$B28=Confirm!$C$2:$C$85&amp;Confirm!$B$2:$B$85,Confirm!M$2:M$85,0))</f>
        <v>1260</v>
      </c>
      <c r="M28" s="52">
        <f t="array" ref="M28">SUM(IF($A28&amp;$B28=Confirm!$C$2:$C$85&amp;Confirm!$B$2:$B$85,Confirm!N$2:N$85,0))</f>
        <v>1240</v>
      </c>
      <c r="N28" s="52">
        <f t="array" ref="N28">SUM(IF($A28&amp;$B28=Confirm!$C$2:$C$85&amp;Confirm!$B$2:$B$85,Confirm!O$2:O$85,0))</f>
        <v>0</v>
      </c>
      <c r="O28" s="52">
        <f t="array" ref="O28">SUM(IF($A28&amp;$B28=Confirm!$C$2:$C$85&amp;Confirm!$B$2:$B$85,Confirm!P$2:P$85,0))</f>
        <v>0</v>
      </c>
      <c r="P28" s="52">
        <f t="array" ref="P28">SUM(IF($A28&amp;$B28=Confirm!$C$2:$C$85&amp;Confirm!$B$2:$B$85,Confirm!Q$2:Q$85,0))</f>
        <v>0</v>
      </c>
      <c r="Q28" s="52">
        <f t="array" ref="Q28">SUM(IF($A28&amp;$B28=Confirm!$C$2:$C$85&amp;Confirm!$B$2:$B$85,Confirm!R$2:R$85,0))</f>
        <v>0</v>
      </c>
      <c r="R28" s="52">
        <f t="array" ref="R28">SUM(IF($A28&amp;$B28=Confirm!$C$2:$C$85&amp;Confirm!$B$2:$B$85,Confirm!S$2:S$85,0))</f>
        <v>0</v>
      </c>
      <c r="S28" s="52">
        <f t="array" ref="S28">SUM(IF($A28&amp;$B28=Confirm!$C$2:$C$85&amp;Confirm!$B$2:$B$85,Confirm!T$2:T$85,0))</f>
        <v>0</v>
      </c>
      <c r="T28" s="52">
        <f t="array" ref="T28">SUM(IF($A28&amp;$B28=Confirm!$C$2:$C$85&amp;Confirm!$B$2:$B$85,Confirm!U$2:U$85,0))</f>
        <v>0</v>
      </c>
      <c r="U28" s="52">
        <f t="array" ref="U28">SUM(IF($A28&amp;$B28=Confirm!$C$2:$C$85&amp;Confirm!$B$2:$B$85,Confirm!V$2:V$85,0))</f>
        <v>0</v>
      </c>
      <c r="V28" s="52">
        <f t="array" ref="V28">SUM(IF($A28&amp;$B28=Confirm!$C$2:$C$85&amp;Confirm!$B$2:$B$85,Confirm!W$2:W$85,0))</f>
        <v>0</v>
      </c>
      <c r="W28" s="52">
        <f t="array" ref="W28">SUM(IF($A28&amp;$B28=Confirm!$C$2:$C$85&amp;Confirm!$B$2:$B$85,Confirm!X$2:X$85,0))</f>
        <v>775</v>
      </c>
      <c r="X28" s="52">
        <f t="array" ref="X28">SUM(IF($A28&amp;$B28=Confirm!$C$2:$C$85&amp;Confirm!$B$2:$B$85,Confirm!Y$2:Y$85,0))</f>
        <v>840</v>
      </c>
      <c r="Y28" s="52">
        <f t="array" ref="Y28">SUM(IF($A28&amp;$B28=Confirm!$C$2:$C$85&amp;Confirm!$B$2:$B$85,Confirm!Z$2:Z$85,0))</f>
        <v>775</v>
      </c>
      <c r="Z28" s="52">
        <f t="array" ref="Z28">SUM(IF($A28&amp;$B28=Confirm!$C$2:$C$85&amp;Confirm!$B$2:$B$85,Confirm!AA$2:AA$85,0))</f>
        <v>750</v>
      </c>
      <c r="AA28" s="52">
        <f t="array" ref="AA28">SUM(IF($A28&amp;$B28=Confirm!$C$2:$C$85&amp;Confirm!$B$2:$B$85,Confirm!AB$2:AB$85,0))</f>
        <v>775</v>
      </c>
      <c r="AB28" s="52">
        <f t="array" ref="AB28">SUM(IF($A28&amp;$B28=Confirm!$C$2:$C$85&amp;Confirm!$B$2:$B$85,Confirm!AC$2:AC$85,0))</f>
        <v>750</v>
      </c>
      <c r="AC28" s="52">
        <f t="array" ref="AC28">SUM(IF($A28&amp;$B28=Confirm!$C$2:$C$85&amp;Confirm!$B$2:$B$85,Confirm!AD$2:AD$85,0))</f>
        <v>775</v>
      </c>
      <c r="AD28" s="52">
        <f t="array" ref="AD28">SUM(IF($A28&amp;$B28=Confirm!$C$2:$C$85&amp;Confirm!$B$2:$B$85,Confirm!AE$2:AE$85,0))</f>
        <v>775</v>
      </c>
      <c r="AE28" s="52">
        <f t="array" ref="AE28">SUM(IF($A28&amp;$B28=Confirm!$C$2:$C$85&amp;Confirm!$B$2:$B$85,Confirm!AF$2:AF$85,0))</f>
        <v>750</v>
      </c>
      <c r="AF28" s="52">
        <f t="array" ref="AF28">SUM(IF($A28&amp;$B28=Confirm!$C$2:$C$85&amp;Confirm!$B$2:$B$85,Confirm!AG$2:AG$85,0))</f>
        <v>620</v>
      </c>
      <c r="AG28" s="52">
        <f t="array" ref="AG28">SUM(IF($A28&amp;$B28=Confirm!$C$2:$C$85&amp;Confirm!$B$2:$B$85,Confirm!AH$2:AH$85,0))</f>
        <v>600</v>
      </c>
      <c r="AH28" s="52">
        <f t="array" ref="AH28">SUM(IF($A28&amp;$B28=Confirm!$C$2:$C$85&amp;Confirm!$B$2:$B$85,Confirm!AI$2:AI$85,0))</f>
        <v>620</v>
      </c>
      <c r="AI28" s="52">
        <f t="array" ref="AI28">SUM(IF($A28&amp;$B28=Confirm!$C$2:$C$85&amp;Confirm!$B$2:$B$85,Confirm!AJ$2:AJ$85,0))</f>
        <v>620</v>
      </c>
      <c r="AJ28" s="52">
        <f t="array" ref="AJ28">SUM(IF($A28&amp;$B28=Confirm!$C$2:$C$85&amp;Confirm!$B$2:$B$85,Confirm!AK$2:AK$85,0))</f>
        <v>580</v>
      </c>
      <c r="AK28" s="52">
        <f t="array" ref="AK28">SUM(IF($A28&amp;$B28=Confirm!$C$2:$C$85&amp;Confirm!$B$2:$B$85,Confirm!AL$2:AL$85,0))</f>
        <v>620</v>
      </c>
      <c r="AL28" s="52">
        <f t="array" ref="AL28">SUM(IF($A28&amp;$B28=Confirm!$C$2:$C$85&amp;Confirm!$B$2:$B$85,Confirm!AM$2:AM$85,0))</f>
        <v>600</v>
      </c>
      <c r="AM28" s="52">
        <f t="array" ref="AM28">SUM(IF($A28&amp;$B28=Confirm!$C$2:$C$85&amp;Confirm!$B$2:$B$85,Confirm!AN$2:AN$85,0))</f>
        <v>620</v>
      </c>
      <c r="AN28" s="52">
        <f t="array" ref="AN28">SUM(IF($A28&amp;$B28=Confirm!$C$2:$C$85&amp;Confirm!$B$2:$B$85,Confirm!AO$2:AO$85,0))</f>
        <v>600</v>
      </c>
      <c r="AO28" s="52">
        <f t="array" ref="AO28">SUM(IF($A28&amp;$B28=Confirm!$C$2:$C$85&amp;Confirm!$B$2:$B$85,Confirm!AP$2:AP$85,0))</f>
        <v>620</v>
      </c>
      <c r="AP28" s="52">
        <f t="array" ref="AP28">SUM(IF($A28&amp;$B28=Confirm!$C$2:$C$85&amp;Confirm!$B$2:$B$85,Confirm!AQ$2:AQ$85,0))</f>
        <v>620</v>
      </c>
      <c r="AQ28" s="52">
        <f t="array" ref="AQ28">SUM(IF($A28&amp;$B28=Confirm!$C$2:$C$85&amp;Confirm!$B$2:$B$85,Confirm!AR$2:AR$85,0))</f>
        <v>600</v>
      </c>
      <c r="AR28" s="52">
        <f t="array" ref="AR28">SUM(IF($A28&amp;$B28=Confirm!$C$2:$C$85&amp;Confirm!$B$2:$B$85,Confirm!AS$2:AS$85,0))</f>
        <v>465</v>
      </c>
      <c r="AS28" s="52">
        <f t="array" ref="AS28">SUM(IF($A28&amp;$B28=Confirm!$C$2:$C$85&amp;Confirm!$B$2:$B$85,Confirm!AT$2:AT$85,0))</f>
        <v>450</v>
      </c>
      <c r="AT28" s="52">
        <f t="array" ref="AT28">SUM(IF($A28&amp;$B28=Confirm!$C$2:$C$85&amp;Confirm!$B$2:$B$85,Confirm!AU$2:AU$85,0))</f>
        <v>465</v>
      </c>
      <c r="AU28" s="52">
        <f t="array" ref="AU28">SUM(IF($A28&amp;$B28=Confirm!$C$2:$C$85&amp;Confirm!$B$2:$B$85,Confirm!AV$2:AV$85,0))</f>
        <v>1705</v>
      </c>
      <c r="AV28" s="52">
        <f t="array" ref="AV28">SUM(IF($A28&amp;$B28=Confirm!$C$2:$C$85&amp;Confirm!$B$2:$B$85,Confirm!AW$2:AW$85,0))</f>
        <v>1680</v>
      </c>
      <c r="AW28" s="52">
        <f t="array" ref="AW28">SUM(IF($A28&amp;$B28=Confirm!$C$2:$C$85&amp;Confirm!$B$2:$B$85,Confirm!AX$2:AX$85,0))</f>
        <v>1705</v>
      </c>
      <c r="AX28" s="52">
        <f t="array" ref="AX28">SUM(IF($A28&amp;$B28=Confirm!$C$2:$C$85&amp;Confirm!$B$2:$B$85,Confirm!AY$2:AY$85,0))</f>
        <v>1650</v>
      </c>
      <c r="AY28" s="52">
        <f t="array" ref="AY28">SUM(IF($A28&amp;$B28=Confirm!$C$2:$C$85&amp;Confirm!$B$2:$B$85,Confirm!AZ$2:AZ$85,0))</f>
        <v>1705</v>
      </c>
      <c r="AZ28" s="52">
        <f t="array" ref="AZ28">SUM(IF($A28&amp;$B28=Confirm!$C$2:$C$85&amp;Confirm!$B$2:$B$85,Confirm!BA$2:BA$85,0))</f>
        <v>1650</v>
      </c>
      <c r="BA28" s="52">
        <f t="array" ref="BA28">SUM(IF($A28&amp;$B28=Confirm!$C$2:$C$85&amp;Confirm!$B$2:$B$85,Confirm!BB$2:BB$85,0))</f>
        <v>1705</v>
      </c>
      <c r="BB28" s="52">
        <f t="array" ref="BB28">SUM(IF($A28&amp;$B28=Confirm!$C$2:$C$85&amp;Confirm!$B$2:$B$85,Confirm!BC$2:BC$85,0))</f>
        <v>1705</v>
      </c>
      <c r="BC28" s="52">
        <f t="array" ref="BC28">SUM(IF($A28&amp;$B28=Confirm!$C$2:$C$85&amp;Confirm!$B$2:$B$85,Confirm!BD$2:BD$85,0))</f>
        <v>1650</v>
      </c>
      <c r="BD28" s="52">
        <f t="array" ref="BD28">SUM(IF($A28&amp;$B28=Confirm!$C$2:$C$85&amp;Confirm!$B$2:$B$85,Confirm!BE$2:BE$85,0))</f>
        <v>1705</v>
      </c>
      <c r="BE28" s="52">
        <f t="array" ref="BE28">SUM(IF($A28&amp;$B28=Confirm!$C$2:$C$85&amp;Confirm!$B$2:$B$85,Confirm!BF$2:BF$85,0))</f>
        <v>1650</v>
      </c>
      <c r="BF28" s="52">
        <f t="array" ref="BF28">SUM(IF($A28&amp;$B28=Confirm!$C$2:$C$85&amp;Confirm!$B$2:$B$85,Confirm!BG$2:BG$85,0))</f>
        <v>1705</v>
      </c>
      <c r="BG28" s="52">
        <f t="array" ref="BG28">SUM(IF($A28&amp;$B28=Confirm!$C$2:$C$85&amp;Confirm!$B$2:$B$85,Confirm!BH$2:BH$85,0))</f>
        <v>1705</v>
      </c>
      <c r="BH28" s="53">
        <f t="shared" si="0"/>
        <v>52960</v>
      </c>
    </row>
    <row r="29" spans="1:60" x14ac:dyDescent="0.25">
      <c r="A29" t="s">
        <v>83</v>
      </c>
      <c r="B29" t="s">
        <v>50</v>
      </c>
      <c r="C29" s="52">
        <f t="array" ref="C29">SUM(IF($A29&amp;$B29=Confirm!$C$2:$C$85&amp;Confirm!$B$2:$B$85,Confirm!D$2:D$85,0))</f>
        <v>0</v>
      </c>
      <c r="D29" s="52">
        <f t="array" ref="D29">SUM(IF($A29&amp;$B29=Confirm!$C$2:$C$85&amp;Confirm!$B$2:$B$85,Confirm!E$2:E$85,0))</f>
        <v>0</v>
      </c>
      <c r="E29" s="52">
        <f t="array" ref="E29">SUM(IF($A29&amp;$B29=Confirm!$C$2:$C$85&amp;Confirm!$B$2:$B$85,Confirm!F$2:F$85,0))</f>
        <v>0</v>
      </c>
      <c r="F29" s="52">
        <f t="array" ref="F29">SUM(IF($A29&amp;$B29=Confirm!$C$2:$C$85&amp;Confirm!$B$2:$B$85,Confirm!G$2:G$85,0))</f>
        <v>0</v>
      </c>
      <c r="G29" s="52">
        <f t="array" ref="G29">SUM(IF($A29&amp;$B29=Confirm!$C$2:$C$85&amp;Confirm!$B$2:$B$85,Confirm!H$2:H$85,0))</f>
        <v>0</v>
      </c>
      <c r="H29" s="52">
        <f t="array" ref="H29">SUM(IF($A29&amp;$B29=Confirm!$C$2:$C$85&amp;Confirm!$B$2:$B$85,Confirm!I$2:I$85,0))</f>
        <v>0</v>
      </c>
      <c r="I29" s="52">
        <f t="array" ref="I29">SUM(IF($A29&amp;$B29=Confirm!$C$2:$C$85&amp;Confirm!$B$2:$B$85,Confirm!J$2:J$85,0))</f>
        <v>0</v>
      </c>
      <c r="J29" s="52">
        <f t="array" ref="J29">SUM(IF($A29&amp;$B29=Confirm!$C$2:$C$85&amp;Confirm!$B$2:$B$85,Confirm!K$2:K$85,0))</f>
        <v>0</v>
      </c>
      <c r="K29" s="52">
        <f t="array" ref="K29">SUM(IF($A29&amp;$B29=Confirm!$C$2:$C$85&amp;Confirm!$B$2:$B$85,Confirm!L$2:L$85,0))</f>
        <v>0</v>
      </c>
      <c r="L29" s="52">
        <f t="array" ref="L29">SUM(IF($A29&amp;$B29=Confirm!$C$2:$C$85&amp;Confirm!$B$2:$B$85,Confirm!M$2:M$85,0))</f>
        <v>0</v>
      </c>
      <c r="M29" s="52">
        <f t="array" ref="M29">SUM(IF($A29&amp;$B29=Confirm!$C$2:$C$85&amp;Confirm!$B$2:$B$85,Confirm!N$2:N$85,0))</f>
        <v>0</v>
      </c>
      <c r="N29" s="52">
        <f t="array" ref="N29">SUM(IF($A29&amp;$B29=Confirm!$C$2:$C$85&amp;Confirm!$B$2:$B$85,Confirm!O$2:O$85,0))</f>
        <v>0</v>
      </c>
      <c r="O29" s="52">
        <f t="array" ref="O29">SUM(IF($A29&amp;$B29=Confirm!$C$2:$C$85&amp;Confirm!$B$2:$B$85,Confirm!P$2:P$85,0))</f>
        <v>0</v>
      </c>
      <c r="P29" s="52">
        <f t="array" ref="P29">SUM(IF($A29&amp;$B29=Confirm!$C$2:$C$85&amp;Confirm!$B$2:$B$85,Confirm!Q$2:Q$85,0))</f>
        <v>0</v>
      </c>
      <c r="Q29" s="52">
        <f t="array" ref="Q29">SUM(IF($A29&amp;$B29=Confirm!$C$2:$C$85&amp;Confirm!$B$2:$B$85,Confirm!R$2:R$85,0))</f>
        <v>0</v>
      </c>
      <c r="R29" s="52">
        <f t="array" ref="R29">SUM(IF($A29&amp;$B29=Confirm!$C$2:$C$85&amp;Confirm!$B$2:$B$85,Confirm!S$2:S$85,0))</f>
        <v>0</v>
      </c>
      <c r="S29" s="52">
        <f t="array" ref="S29">SUM(IF($A29&amp;$B29=Confirm!$C$2:$C$85&amp;Confirm!$B$2:$B$85,Confirm!T$2:T$85,0))</f>
        <v>0</v>
      </c>
      <c r="T29" s="52">
        <f t="array" ref="T29">SUM(IF($A29&amp;$B29=Confirm!$C$2:$C$85&amp;Confirm!$B$2:$B$85,Confirm!U$2:U$85,0))</f>
        <v>0</v>
      </c>
      <c r="U29" s="52">
        <f t="array" ref="U29">SUM(IF($A29&amp;$B29=Confirm!$C$2:$C$85&amp;Confirm!$B$2:$B$85,Confirm!V$2:V$85,0))</f>
        <v>0</v>
      </c>
      <c r="V29" s="52">
        <f t="array" ref="V29">SUM(IF($A29&amp;$B29=Confirm!$C$2:$C$85&amp;Confirm!$B$2:$B$85,Confirm!W$2:W$85,0))</f>
        <v>0</v>
      </c>
      <c r="W29" s="52">
        <f t="array" ref="W29">SUM(IF($A29&amp;$B29=Confirm!$C$2:$C$85&amp;Confirm!$B$2:$B$85,Confirm!X$2:X$85,0))</f>
        <v>0</v>
      </c>
      <c r="X29" s="52">
        <f t="array" ref="X29">SUM(IF($A29&amp;$B29=Confirm!$C$2:$C$85&amp;Confirm!$B$2:$B$85,Confirm!Y$2:Y$85,0))</f>
        <v>0</v>
      </c>
      <c r="Y29" s="52">
        <f t="array" ref="Y29">SUM(IF($A29&amp;$B29=Confirm!$C$2:$C$85&amp;Confirm!$B$2:$B$85,Confirm!Z$2:Z$85,0))</f>
        <v>0</v>
      </c>
      <c r="Z29" s="52">
        <f t="array" ref="Z29">SUM(IF($A29&amp;$B29=Confirm!$C$2:$C$85&amp;Confirm!$B$2:$B$85,Confirm!AA$2:AA$85,0))</f>
        <v>0</v>
      </c>
      <c r="AA29" s="52">
        <f t="array" ref="AA29">SUM(IF($A29&amp;$B29=Confirm!$C$2:$C$85&amp;Confirm!$B$2:$B$85,Confirm!AB$2:AB$85,0))</f>
        <v>0</v>
      </c>
      <c r="AB29" s="52">
        <f t="array" ref="AB29">SUM(IF($A29&amp;$B29=Confirm!$C$2:$C$85&amp;Confirm!$B$2:$B$85,Confirm!AC$2:AC$85,0))</f>
        <v>0</v>
      </c>
      <c r="AC29" s="52">
        <f t="array" ref="AC29">SUM(IF($A29&amp;$B29=Confirm!$C$2:$C$85&amp;Confirm!$B$2:$B$85,Confirm!AD$2:AD$85,0))</f>
        <v>0</v>
      </c>
      <c r="AD29" s="52">
        <f t="array" ref="AD29">SUM(IF($A29&amp;$B29=Confirm!$C$2:$C$85&amp;Confirm!$B$2:$B$85,Confirm!AE$2:AE$85,0))</f>
        <v>0</v>
      </c>
      <c r="AE29" s="52">
        <f t="array" ref="AE29">SUM(IF($A29&amp;$B29=Confirm!$C$2:$C$85&amp;Confirm!$B$2:$B$85,Confirm!AF$2:AF$85,0))</f>
        <v>0</v>
      </c>
      <c r="AF29" s="52">
        <f t="array" ref="AF29">SUM(IF($A29&amp;$B29=Confirm!$C$2:$C$85&amp;Confirm!$B$2:$B$85,Confirm!AG$2:AG$85,0))</f>
        <v>0</v>
      </c>
      <c r="AG29" s="52">
        <f t="array" ref="AG29">SUM(IF($A29&amp;$B29=Confirm!$C$2:$C$85&amp;Confirm!$B$2:$B$85,Confirm!AH$2:AH$85,0))</f>
        <v>0</v>
      </c>
      <c r="AH29" s="52">
        <f t="array" ref="AH29">SUM(IF($A29&amp;$B29=Confirm!$C$2:$C$85&amp;Confirm!$B$2:$B$85,Confirm!AI$2:AI$85,0))</f>
        <v>0</v>
      </c>
      <c r="AI29" s="52">
        <f t="array" ref="AI29">SUM(IF($A29&amp;$B29=Confirm!$C$2:$C$85&amp;Confirm!$B$2:$B$85,Confirm!AJ$2:AJ$85,0))</f>
        <v>0</v>
      </c>
      <c r="AJ29" s="52">
        <f t="array" ref="AJ29">SUM(IF($A29&amp;$B29=Confirm!$C$2:$C$85&amp;Confirm!$B$2:$B$85,Confirm!AK$2:AK$85,0))</f>
        <v>0</v>
      </c>
      <c r="AK29" s="52">
        <f t="array" ref="AK29">SUM(IF($A29&amp;$B29=Confirm!$C$2:$C$85&amp;Confirm!$B$2:$B$85,Confirm!AL$2:AL$85,0))</f>
        <v>0</v>
      </c>
      <c r="AL29" s="52">
        <f t="array" ref="AL29">SUM(IF($A29&amp;$B29=Confirm!$C$2:$C$85&amp;Confirm!$B$2:$B$85,Confirm!AM$2:AM$85,0))</f>
        <v>0</v>
      </c>
      <c r="AM29" s="52">
        <f t="array" ref="AM29">SUM(IF($A29&amp;$B29=Confirm!$C$2:$C$85&amp;Confirm!$B$2:$B$85,Confirm!AN$2:AN$85,0))</f>
        <v>0</v>
      </c>
      <c r="AN29" s="52">
        <f t="array" ref="AN29">SUM(IF($A29&amp;$B29=Confirm!$C$2:$C$85&amp;Confirm!$B$2:$B$85,Confirm!AO$2:AO$85,0))</f>
        <v>0</v>
      </c>
      <c r="AO29" s="52">
        <f t="array" ref="AO29">SUM(IF($A29&amp;$B29=Confirm!$C$2:$C$85&amp;Confirm!$B$2:$B$85,Confirm!AP$2:AP$85,0))</f>
        <v>0</v>
      </c>
      <c r="AP29" s="52">
        <f t="array" ref="AP29">SUM(IF($A29&amp;$B29=Confirm!$C$2:$C$85&amp;Confirm!$B$2:$B$85,Confirm!AQ$2:AQ$85,0))</f>
        <v>0</v>
      </c>
      <c r="AQ29" s="52">
        <f t="array" ref="AQ29">SUM(IF($A29&amp;$B29=Confirm!$C$2:$C$85&amp;Confirm!$B$2:$B$85,Confirm!AR$2:AR$85,0))</f>
        <v>0</v>
      </c>
      <c r="AR29" s="52">
        <f t="array" ref="AR29">SUM(IF($A29&amp;$B29=Confirm!$C$2:$C$85&amp;Confirm!$B$2:$B$85,Confirm!AS$2:AS$85,0))</f>
        <v>0</v>
      </c>
      <c r="AS29" s="52">
        <f t="array" ref="AS29">SUM(IF($A29&amp;$B29=Confirm!$C$2:$C$85&amp;Confirm!$B$2:$B$85,Confirm!AT$2:AT$85,0))</f>
        <v>0</v>
      </c>
      <c r="AT29" s="52">
        <f t="array" ref="AT29">SUM(IF($A29&amp;$B29=Confirm!$C$2:$C$85&amp;Confirm!$B$2:$B$85,Confirm!AU$2:AU$85,0))</f>
        <v>0</v>
      </c>
      <c r="AU29" s="52">
        <f t="array" ref="AU29">SUM(IF($A29&amp;$B29=Confirm!$C$2:$C$85&amp;Confirm!$B$2:$B$85,Confirm!AV$2:AV$85,0))</f>
        <v>0</v>
      </c>
      <c r="AV29" s="52">
        <f t="array" ref="AV29">SUM(IF($A29&amp;$B29=Confirm!$C$2:$C$85&amp;Confirm!$B$2:$B$85,Confirm!AW$2:AW$85,0))</f>
        <v>0</v>
      </c>
      <c r="AW29" s="52">
        <f t="array" ref="AW29">SUM(IF($A29&amp;$B29=Confirm!$C$2:$C$85&amp;Confirm!$B$2:$B$85,Confirm!AX$2:AX$85,0))</f>
        <v>0</v>
      </c>
      <c r="AX29" s="52">
        <f t="array" ref="AX29">SUM(IF($A29&amp;$B29=Confirm!$C$2:$C$85&amp;Confirm!$B$2:$B$85,Confirm!AY$2:AY$85,0))</f>
        <v>0</v>
      </c>
      <c r="AY29" s="52">
        <f t="array" ref="AY29">SUM(IF($A29&amp;$B29=Confirm!$C$2:$C$85&amp;Confirm!$B$2:$B$85,Confirm!AZ$2:AZ$85,0))</f>
        <v>0</v>
      </c>
      <c r="AZ29" s="52">
        <f t="array" ref="AZ29">SUM(IF($A29&amp;$B29=Confirm!$C$2:$C$85&amp;Confirm!$B$2:$B$85,Confirm!BA$2:BA$85,0))</f>
        <v>0</v>
      </c>
      <c r="BA29" s="52">
        <f t="array" ref="BA29">SUM(IF($A29&amp;$B29=Confirm!$C$2:$C$85&amp;Confirm!$B$2:$B$85,Confirm!BB$2:BB$85,0))</f>
        <v>0</v>
      </c>
      <c r="BB29" s="52">
        <f t="array" ref="BB29">SUM(IF($A29&amp;$B29=Confirm!$C$2:$C$85&amp;Confirm!$B$2:$B$85,Confirm!BC$2:BC$85,0))</f>
        <v>0</v>
      </c>
      <c r="BC29" s="52">
        <f t="array" ref="BC29">SUM(IF($A29&amp;$B29=Confirm!$C$2:$C$85&amp;Confirm!$B$2:$B$85,Confirm!BD$2:BD$85,0))</f>
        <v>0</v>
      </c>
      <c r="BD29" s="52">
        <f t="array" ref="BD29">SUM(IF($A29&amp;$B29=Confirm!$C$2:$C$85&amp;Confirm!$B$2:$B$85,Confirm!BE$2:BE$85,0))</f>
        <v>0</v>
      </c>
      <c r="BE29" s="52">
        <f t="array" ref="BE29">SUM(IF($A29&amp;$B29=Confirm!$C$2:$C$85&amp;Confirm!$B$2:$B$85,Confirm!BF$2:BF$85,0))</f>
        <v>0</v>
      </c>
      <c r="BF29" s="52">
        <f t="array" ref="BF29">SUM(IF($A29&amp;$B29=Confirm!$C$2:$C$85&amp;Confirm!$B$2:$B$85,Confirm!BG$2:BG$85,0))</f>
        <v>0</v>
      </c>
      <c r="BG29" s="52">
        <f t="array" ref="BG29">SUM(IF($A29&amp;$B29=Confirm!$C$2:$C$85&amp;Confirm!$B$2:$B$85,Confirm!BH$2:BH$85,0))</f>
        <v>0</v>
      </c>
      <c r="BH29" s="53">
        <f t="shared" si="0"/>
        <v>0</v>
      </c>
    </row>
    <row r="30" spans="1:60" x14ac:dyDescent="0.25">
      <c r="A30" t="s">
        <v>88</v>
      </c>
      <c r="B30" t="s">
        <v>50</v>
      </c>
      <c r="C30" s="52">
        <f t="array" ref="C30">SUM(IF($A30&amp;$B30=Confirm!$C$2:$C$85&amp;Confirm!$B$2:$B$85,Confirm!D$2:D$85,0))</f>
        <v>30701.625</v>
      </c>
      <c r="D30" s="52">
        <f t="array" ref="D30">SUM(IF($A30&amp;$B30=Confirm!$C$2:$C$85&amp;Confirm!$B$2:$B$85,Confirm!E$2:E$85,0))</f>
        <v>30352.5</v>
      </c>
      <c r="E30" s="52">
        <f t="array" ref="E30">SUM(IF($A30&amp;$B30=Confirm!$C$2:$C$85&amp;Confirm!$B$2:$B$85,Confirm!F$2:F$85,0))</f>
        <v>29965.375</v>
      </c>
      <c r="F30" s="52">
        <f t="array" ref="F30">SUM(IF($A30&amp;$B30=Confirm!$C$2:$C$85&amp;Confirm!$B$2:$B$85,Confirm!G$2:G$85,0))</f>
        <v>29597.25</v>
      </c>
      <c r="G30" s="52">
        <f t="array" ref="G30">SUM(IF($A30&amp;$B30=Confirm!$C$2:$C$85&amp;Confirm!$B$2:$B$85,Confirm!H$2:H$85,0))</f>
        <v>29283.75</v>
      </c>
      <c r="H30" s="52">
        <f t="array" ref="H30">SUM(IF($A30&amp;$B30=Confirm!$C$2:$C$85&amp;Confirm!$B$2:$B$85,Confirm!I$2:I$85,0))</f>
        <v>28934.625</v>
      </c>
      <c r="I30" s="52">
        <f t="array" ref="I30">SUM(IF($A30&amp;$B30=Confirm!$C$2:$C$85&amp;Confirm!$B$2:$B$85,Confirm!J$2:J$85,0))</f>
        <v>28571.25</v>
      </c>
      <c r="J30" s="52">
        <f t="array" ref="J30">SUM(IF($A30&amp;$B30=Confirm!$C$2:$C$85&amp;Confirm!$B$2:$B$85,Confirm!K$2:K$85,0))</f>
        <v>28198.375</v>
      </c>
      <c r="K30" s="52">
        <f t="array" ref="K30">SUM(IF($A30&amp;$B30=Confirm!$C$2:$C$85&amp;Confirm!$B$2:$B$85,Confirm!L$2:L$85,0))</f>
        <v>27903.875</v>
      </c>
      <c r="L30" s="52">
        <f t="array" ref="L30">SUM(IF($A30&amp;$B30=Confirm!$C$2:$C$85&amp;Confirm!$B$2:$B$85,Confirm!M$2:M$85,0))</f>
        <v>27531</v>
      </c>
      <c r="M30" s="52">
        <f t="array" ref="M30">SUM(IF($A30&amp;$B30=Confirm!$C$2:$C$85&amp;Confirm!$B$2:$B$85,Confirm!N$2:N$85,0))</f>
        <v>27241.25</v>
      </c>
      <c r="N30" s="52">
        <f t="array" ref="N30">SUM(IF($A30&amp;$B30=Confirm!$C$2:$C$85&amp;Confirm!$B$2:$B$85,Confirm!O$2:O$85,0))</f>
        <v>26861.25</v>
      </c>
      <c r="O30" s="52">
        <f t="array" ref="O30">SUM(IF($A30&amp;$B30=Confirm!$C$2:$C$85&amp;Confirm!$B$2:$B$85,Confirm!P$2:P$85,0))</f>
        <v>26578.625</v>
      </c>
      <c r="P30" s="52">
        <f t="array" ref="P30">SUM(IF($A30&amp;$B30=Confirm!$C$2:$C$85&amp;Confirm!$B$2:$B$85,Confirm!Q$2:Q$85,0))</f>
        <v>26220</v>
      </c>
      <c r="Q30" s="52">
        <f t="array" ref="Q30">SUM(IF($A30&amp;$B30=Confirm!$C$2:$C$85&amp;Confirm!$B$2:$B$85,Confirm!R$2:R$85,0))</f>
        <v>25916</v>
      </c>
      <c r="R30" s="52">
        <f t="array" ref="R30">SUM(IF($A30&amp;$B30=Confirm!$C$2:$C$85&amp;Confirm!$B$2:$B$85,Confirm!S$2:S$85,0))</f>
        <v>25621.5</v>
      </c>
      <c r="S30" s="52">
        <f t="array" ref="S30">SUM(IF($A30&amp;$B30=Confirm!$C$2:$C$85&amp;Confirm!$B$2:$B$85,Confirm!T$2:T$85,0))</f>
        <v>25293.75</v>
      </c>
      <c r="T30" s="52">
        <f t="array" ref="T30">SUM(IF($A30&amp;$B30=Confirm!$C$2:$C$85&amp;Confirm!$B$2:$B$85,Confirm!U$2:U$85,0))</f>
        <v>24958.875</v>
      </c>
      <c r="U30" s="52">
        <f t="array" ref="U30">SUM(IF($A30&amp;$B30=Confirm!$C$2:$C$85&amp;Confirm!$B$2:$B$85,Confirm!V$2:V$85,0))</f>
        <v>24723.75</v>
      </c>
      <c r="V30" s="52">
        <f t="array" ref="V30">SUM(IF($A30&amp;$B30=Confirm!$C$2:$C$85&amp;Confirm!$B$2:$B$85,Confirm!W$2:W$85,0))</f>
        <v>24369.875</v>
      </c>
      <c r="W30" s="52">
        <f t="array" ref="W30">SUM(IF($A30&amp;$B30=Confirm!$C$2:$C$85&amp;Confirm!$B$2:$B$85,Confirm!X$2:X$85,0))</f>
        <v>24075.375</v>
      </c>
      <c r="X30" s="52">
        <f t="array" ref="X30">SUM(IF($A30&amp;$B30=Confirm!$C$2:$C$85&amp;Confirm!$B$2:$B$85,Confirm!Y$2:Y$85,0))</f>
        <v>23807</v>
      </c>
      <c r="Y30" s="52">
        <f t="array" ref="Y30">SUM(IF($A30&amp;$B30=Confirm!$C$2:$C$85&amp;Confirm!$B$2:$B$85,Confirm!Z$2:Z$85,0))</f>
        <v>23486.375</v>
      </c>
      <c r="Z30" s="52">
        <f t="array" ref="Z30">SUM(IF($A30&amp;$B30=Confirm!$C$2:$C$85&amp;Confirm!$B$2:$B$85,Confirm!AA$2:AA$85,0))</f>
        <v>23227.5</v>
      </c>
      <c r="AA30" s="52">
        <f t="array" ref="AA30">SUM(IF($A30&amp;$B30=Confirm!$C$2:$C$85&amp;Confirm!$B$2:$B$85,Confirm!AB$2:AB$85,0))</f>
        <v>22971</v>
      </c>
      <c r="AB30" s="52">
        <f t="array" ref="AB30">SUM(IF($A30&amp;$B30=Confirm!$C$2:$C$85&amp;Confirm!$B$2:$B$85,Confirm!AC$2:AC$85,0))</f>
        <v>22657.5</v>
      </c>
      <c r="AC30" s="52">
        <f t="array" ref="AC30">SUM(IF($A30&amp;$B30=Confirm!$C$2:$C$85&amp;Confirm!$B$2:$B$85,Confirm!AD$2:AD$85,0))</f>
        <v>22382</v>
      </c>
      <c r="AD30" s="52">
        <f t="array" ref="AD30">SUM(IF($A30&amp;$B30=Confirm!$C$2:$C$85&amp;Confirm!$B$2:$B$85,Confirm!AE$2:AE$85,0))</f>
        <v>22161.125</v>
      </c>
      <c r="AE30" s="52">
        <f t="array" ref="AE30">SUM(IF($A30&amp;$B30=Confirm!$C$2:$C$85&amp;Confirm!$B$2:$B$85,Confirm!AF$2:AF$85,0))</f>
        <v>21873.75</v>
      </c>
      <c r="AF30" s="52">
        <f t="array" ref="AF30">SUM(IF($A30&amp;$B30=Confirm!$C$2:$C$85&amp;Confirm!$B$2:$B$85,Confirm!AG$2:AG$85,0))</f>
        <v>21572.125</v>
      </c>
      <c r="AG30" s="52">
        <f t="array" ref="AG30">SUM(IF($A30&amp;$B30=Confirm!$C$2:$C$85&amp;Confirm!$B$2:$B$85,Confirm!AH$2:AH$85,0))</f>
        <v>21375</v>
      </c>
      <c r="AH30" s="52">
        <f t="array" ref="AH30">SUM(IF($A30&amp;$B30=Confirm!$C$2:$C$85&amp;Confirm!$B$2:$B$85,Confirm!AI$2:AI$85,0))</f>
        <v>21056.75</v>
      </c>
      <c r="AI30" s="52">
        <f t="array" ref="AI30">SUM(IF($A30&amp;$B30=Confirm!$C$2:$C$85&amp;Confirm!$B$2:$B$85,Confirm!AJ$2:AJ$85,0))</f>
        <v>20835.875</v>
      </c>
      <c r="AJ30" s="52">
        <f t="array" ref="AJ30">SUM(IF($A30&amp;$B30=Confirm!$C$2:$C$85&amp;Confirm!$B$2:$B$85,Confirm!AK$2:AK$85,0))</f>
        <v>20593.625</v>
      </c>
      <c r="AK30" s="52">
        <f t="array" ref="AK30">SUM(IF($A30&amp;$B30=Confirm!$C$2:$C$85&amp;Confirm!$B$2:$B$85,Confirm!AL$2:AL$85,0))</f>
        <v>20320.5</v>
      </c>
      <c r="AL30" s="52">
        <f t="array" ref="AL30">SUM(IF($A30&amp;$B30=Confirm!$C$2:$C$85&amp;Confirm!$B$2:$B$85,Confirm!AM$2:AM$85,0))</f>
        <v>20092.5</v>
      </c>
      <c r="AM30" s="52">
        <f t="array" ref="AM30">SUM(IF($A30&amp;$B30=Confirm!$C$2:$C$85&amp;Confirm!$B$2:$B$85,Confirm!AN$2:AN$85,0))</f>
        <v>19878.75</v>
      </c>
      <c r="AN30" s="52">
        <f t="array" ref="AN30">SUM(IF($A30&amp;$B30=Confirm!$C$2:$C$85&amp;Confirm!$B$2:$B$85,Confirm!AO$2:AO$85,0))</f>
        <v>19593.75</v>
      </c>
      <c r="AO30" s="52">
        <f t="array" ref="AO30">SUM(IF($A30&amp;$B30=Confirm!$C$2:$C$85&amp;Confirm!$B$2:$B$85,Confirm!AP$2:AP$85,0))</f>
        <v>19363.375</v>
      </c>
      <c r="AP30" s="52">
        <f t="array" ref="AP30">SUM(IF($A30&amp;$B30=Confirm!$C$2:$C$85&amp;Confirm!$B$2:$B$85,Confirm!AQ$2:AQ$85,0))</f>
        <v>19142.5</v>
      </c>
      <c r="AQ30" s="52">
        <f t="array" ref="AQ30">SUM(IF($A30&amp;$B30=Confirm!$C$2:$C$85&amp;Confirm!$B$2:$B$85,Confirm!AR$2:AR$85,0))</f>
        <v>18881.25</v>
      </c>
      <c r="AR30" s="52">
        <f t="array" ref="AR30">SUM(IF($A30&amp;$B30=Confirm!$C$2:$C$85&amp;Confirm!$B$2:$B$85,Confirm!AS$2:AS$85,0))</f>
        <v>18700.75</v>
      </c>
      <c r="AS30" s="52">
        <f t="array" ref="AS30">SUM(IF($A30&amp;$B30=Confirm!$C$2:$C$85&amp;Confirm!$B$2:$B$85,Confirm!AT$2:AT$85,0))</f>
        <v>18453.75</v>
      </c>
      <c r="AT30" s="52">
        <f t="array" ref="AT30">SUM(IF($A30&amp;$B30=Confirm!$C$2:$C$85&amp;Confirm!$B$2:$B$85,Confirm!AU$2:AU$85,0))</f>
        <v>18259</v>
      </c>
      <c r="AU30" s="52">
        <f t="array" ref="AU30">SUM(IF($A30&amp;$B30=Confirm!$C$2:$C$85&amp;Confirm!$B$2:$B$85,Confirm!AV$2:AV$85,0))</f>
        <v>18038.125</v>
      </c>
      <c r="AV30" s="52">
        <f t="array" ref="AV30">SUM(IF($A30&amp;$B30=Confirm!$C$2:$C$85&amp;Confirm!$B$2:$B$85,Confirm!AW$2:AW$85,0))</f>
        <v>17822</v>
      </c>
      <c r="AW30" s="52">
        <f t="array" ref="AW30">SUM(IF($A30&amp;$B30=Confirm!$C$2:$C$85&amp;Confirm!$B$2:$B$85,Confirm!AX$2:AX$85,0))</f>
        <v>17596.375</v>
      </c>
      <c r="AX30" s="52">
        <f t="array" ref="AX30">SUM(IF($A30&amp;$B30=Confirm!$C$2:$C$85&amp;Confirm!$B$2:$B$85,Confirm!AY$2:AY$85,0))</f>
        <v>17385</v>
      </c>
      <c r="AY30" s="52">
        <f t="array" ref="AY30">SUM(IF($A30&amp;$B30=Confirm!$C$2:$C$85&amp;Confirm!$B$2:$B$85,Confirm!AZ$2:AZ$85,0))</f>
        <v>17154.625</v>
      </c>
      <c r="AZ30" s="52">
        <f t="array" ref="AZ30">SUM(IF($A30&amp;$B30=Confirm!$C$2:$C$85&amp;Confirm!$B$2:$B$85,Confirm!BA$2:BA$85,0))</f>
        <v>16957.5</v>
      </c>
      <c r="BA30" s="52">
        <f t="array" ref="BA30">SUM(IF($A30&amp;$B30=Confirm!$C$2:$C$85&amp;Confirm!$B$2:$B$85,Confirm!BB$2:BB$85,0))</f>
        <v>0</v>
      </c>
      <c r="BB30" s="52">
        <f t="array" ref="BB30">SUM(IF($A30&amp;$B30=Confirm!$C$2:$C$85&amp;Confirm!$B$2:$B$85,Confirm!BC$2:BC$85,0))</f>
        <v>0</v>
      </c>
      <c r="BC30" s="52">
        <f t="array" ref="BC30">SUM(IF($A30&amp;$B30=Confirm!$C$2:$C$85&amp;Confirm!$B$2:$B$85,Confirm!BD$2:BD$85,0))</f>
        <v>0</v>
      </c>
      <c r="BD30" s="52">
        <f t="array" ref="BD30">SUM(IF($A30&amp;$B30=Confirm!$C$2:$C$85&amp;Confirm!$B$2:$B$85,Confirm!BE$2:BE$85,0))</f>
        <v>0</v>
      </c>
      <c r="BE30" s="52">
        <f t="array" ref="BE30">SUM(IF($A30&amp;$B30=Confirm!$C$2:$C$85&amp;Confirm!$B$2:$B$85,Confirm!BF$2:BF$85,0))</f>
        <v>0</v>
      </c>
      <c r="BF30" s="52">
        <f t="array" ref="BF30">SUM(IF($A30&amp;$B30=Confirm!$C$2:$C$85&amp;Confirm!$B$2:$B$85,Confirm!BG$2:BG$85,0))</f>
        <v>0</v>
      </c>
      <c r="BG30" s="52">
        <f t="array" ref="BG30">SUM(IF($A30&amp;$B30=Confirm!$C$2:$C$85&amp;Confirm!$B$2:$B$85,Confirm!BH$2:BH$85,0))</f>
        <v>0</v>
      </c>
      <c r="BH30" s="53">
        <f t="shared" si="0"/>
        <v>1158539.25</v>
      </c>
    </row>
    <row r="31" spans="1:60" x14ac:dyDescent="0.25">
      <c r="A31" t="s">
        <v>89</v>
      </c>
      <c r="B31" t="s">
        <v>50</v>
      </c>
      <c r="C31" s="52">
        <f t="array" ref="C31">SUM(IF($A31&amp;$B31=Confirm!$C$2:$C$85&amp;Confirm!$B$2:$B$85,Confirm!D$2:D$85,0))</f>
        <v>32317.5</v>
      </c>
      <c r="D31" s="52">
        <f t="array" ref="D31">SUM(IF($A31&amp;$B31=Confirm!$C$2:$C$85&amp;Confirm!$B$2:$B$85,Confirm!E$2:E$85,0))</f>
        <v>31950</v>
      </c>
      <c r="E31" s="52">
        <f t="array" ref="E31">SUM(IF($A31&amp;$B31=Confirm!$C$2:$C$85&amp;Confirm!$B$2:$B$85,Confirm!F$2:F$85,0))</f>
        <v>31542.5</v>
      </c>
      <c r="F31" s="52">
        <f t="array" ref="F31">SUM(IF($A31&amp;$B31=Confirm!$C$2:$C$85&amp;Confirm!$B$2:$B$85,Confirm!G$2:G$85,0))</f>
        <v>31155</v>
      </c>
      <c r="G31" s="52">
        <f t="array" ref="G31">SUM(IF($A31&amp;$B31=Confirm!$C$2:$C$85&amp;Confirm!$B$2:$B$85,Confirm!H$2:H$85,0))</f>
        <v>30825</v>
      </c>
      <c r="H31" s="52">
        <f t="array" ref="H31">SUM(IF($A31&amp;$B31=Confirm!$C$2:$C$85&amp;Confirm!$B$2:$B$85,Confirm!I$2:I$85,0))</f>
        <v>30457.5</v>
      </c>
      <c r="I31" s="52">
        <f t="array" ref="I31">SUM(IF($A31&amp;$B31=Confirm!$C$2:$C$85&amp;Confirm!$B$2:$B$85,Confirm!J$2:J$85,0))</f>
        <v>30075</v>
      </c>
      <c r="J31" s="52">
        <f t="array" ref="J31">SUM(IF($A31&amp;$B31=Confirm!$C$2:$C$85&amp;Confirm!$B$2:$B$85,Confirm!K$2:K$85,0))</f>
        <v>29682.5</v>
      </c>
      <c r="K31" s="52">
        <f t="array" ref="K31">SUM(IF($A31&amp;$B31=Confirm!$C$2:$C$85&amp;Confirm!$B$2:$B$85,Confirm!L$2:L$85,0))</f>
        <v>29372.5</v>
      </c>
      <c r="L31" s="52">
        <f t="array" ref="L31">SUM(IF($A31&amp;$B31=Confirm!$C$2:$C$85&amp;Confirm!$B$2:$B$85,Confirm!M$2:M$85,0))</f>
        <v>28980</v>
      </c>
      <c r="M31" s="52">
        <f t="array" ref="M31">SUM(IF($A31&amp;$B31=Confirm!$C$2:$C$85&amp;Confirm!$B$2:$B$85,Confirm!N$2:N$85,0))</f>
        <v>28675</v>
      </c>
      <c r="N31" s="52">
        <f t="array" ref="N31">SUM(IF($A31&amp;$B31=Confirm!$C$2:$C$85&amp;Confirm!$B$2:$B$85,Confirm!O$2:O$85,0))</f>
        <v>28275</v>
      </c>
      <c r="O31" s="52">
        <f t="array" ref="O31">SUM(IF($A31&amp;$B31=Confirm!$C$2:$C$85&amp;Confirm!$B$2:$B$85,Confirm!P$2:P$85,0))</f>
        <v>27977.5</v>
      </c>
      <c r="P31" s="52">
        <f t="array" ref="P31">SUM(IF($A31&amp;$B31=Confirm!$C$2:$C$85&amp;Confirm!$B$2:$B$85,Confirm!Q$2:Q$85,0))</f>
        <v>27600</v>
      </c>
      <c r="Q31" s="52">
        <f t="array" ref="Q31">SUM(IF($A31&amp;$B31=Confirm!$C$2:$C$85&amp;Confirm!$B$2:$B$85,Confirm!R$2:R$85,0))</f>
        <v>27280</v>
      </c>
      <c r="R31" s="52">
        <f t="array" ref="R31">SUM(IF($A31&amp;$B31=Confirm!$C$2:$C$85&amp;Confirm!$B$2:$B$85,Confirm!S$2:S$85,0))</f>
        <v>26970</v>
      </c>
      <c r="S31" s="52">
        <f t="array" ref="S31">SUM(IF($A31&amp;$B31=Confirm!$C$2:$C$85&amp;Confirm!$B$2:$B$85,Confirm!T$2:T$85,0))</f>
        <v>26625</v>
      </c>
      <c r="T31" s="52">
        <f t="array" ref="T31">SUM(IF($A31&amp;$B31=Confirm!$C$2:$C$85&amp;Confirm!$B$2:$B$85,Confirm!U$2:U$85,0))</f>
        <v>26272.5</v>
      </c>
      <c r="U31" s="52">
        <f t="array" ref="U31">SUM(IF($A31&amp;$B31=Confirm!$C$2:$C$85&amp;Confirm!$B$2:$B$85,Confirm!V$2:V$85,0))</f>
        <v>26025</v>
      </c>
      <c r="V31" s="52">
        <f t="array" ref="V31">SUM(IF($A31&amp;$B31=Confirm!$C$2:$C$85&amp;Confirm!$B$2:$B$85,Confirm!W$2:W$85,0))</f>
        <v>25652.5</v>
      </c>
      <c r="W31" s="52">
        <f t="array" ref="W31">SUM(IF($A31&amp;$B31=Confirm!$C$2:$C$85&amp;Confirm!$B$2:$B$85,Confirm!X$2:X$85,0))</f>
        <v>25342.5</v>
      </c>
      <c r="X31" s="52">
        <f t="array" ref="X31">SUM(IF($A31&amp;$B31=Confirm!$C$2:$C$85&amp;Confirm!$B$2:$B$85,Confirm!Y$2:Y$85,0))</f>
        <v>25060</v>
      </c>
      <c r="Y31" s="52">
        <f t="array" ref="Y31">SUM(IF($A31&amp;$B31=Confirm!$C$2:$C$85&amp;Confirm!$B$2:$B$85,Confirm!Z$2:Z$85,0))</f>
        <v>24722.5</v>
      </c>
      <c r="Z31" s="52">
        <f t="array" ref="Z31">SUM(IF($A31&amp;$B31=Confirm!$C$2:$C$85&amp;Confirm!$B$2:$B$85,Confirm!AA$2:AA$85,0))</f>
        <v>24450</v>
      </c>
      <c r="AA31" s="52">
        <f t="array" ref="AA31">SUM(IF($A31&amp;$B31=Confirm!$C$2:$C$85&amp;Confirm!$B$2:$B$85,Confirm!AB$2:AB$85,0))</f>
        <v>24180</v>
      </c>
      <c r="AB31" s="52">
        <f t="array" ref="AB31">SUM(IF($A31&amp;$B31=Confirm!$C$2:$C$85&amp;Confirm!$B$2:$B$85,Confirm!AC$2:AC$85,0))</f>
        <v>23850</v>
      </c>
      <c r="AC31" s="52">
        <f t="array" ref="AC31">SUM(IF($A31&amp;$B31=Confirm!$C$2:$C$85&amp;Confirm!$B$2:$B$85,Confirm!AD$2:AD$85,0))</f>
        <v>23560</v>
      </c>
      <c r="AD31" s="52">
        <f t="array" ref="AD31">SUM(IF($A31&amp;$B31=Confirm!$C$2:$C$85&amp;Confirm!$B$2:$B$85,Confirm!AE$2:AE$85,0))</f>
        <v>23327.5</v>
      </c>
      <c r="AE31" s="52">
        <f t="array" ref="AE31">SUM(IF($A31&amp;$B31=Confirm!$C$2:$C$85&amp;Confirm!$B$2:$B$85,Confirm!AF$2:AF$85,0))</f>
        <v>23025</v>
      </c>
      <c r="AF31" s="52">
        <f t="array" ref="AF31">SUM(IF($A31&amp;$B31=Confirm!$C$2:$C$85&amp;Confirm!$B$2:$B$85,Confirm!AG$2:AG$85,0))</f>
        <v>22707.5</v>
      </c>
      <c r="AG31" s="52">
        <f t="array" ref="AG31">SUM(IF($A31&amp;$B31=Confirm!$C$2:$C$85&amp;Confirm!$B$2:$B$85,Confirm!AH$2:AH$85,0))</f>
        <v>22500</v>
      </c>
      <c r="AH31" s="52">
        <f t="array" ref="AH31">SUM(IF($A31&amp;$B31=Confirm!$C$2:$C$85&amp;Confirm!$B$2:$B$85,Confirm!AI$2:AI$85,0))</f>
        <v>22165</v>
      </c>
      <c r="AI31" s="52">
        <f t="array" ref="AI31">SUM(IF($A31&amp;$B31=Confirm!$C$2:$C$85&amp;Confirm!$B$2:$B$85,Confirm!AJ$2:AJ$85,0))</f>
        <v>21932.5</v>
      </c>
      <c r="AJ31" s="52">
        <f t="array" ref="AJ31">SUM(IF($A31&amp;$B31=Confirm!$C$2:$C$85&amp;Confirm!$B$2:$B$85,Confirm!AK$2:AK$85,0))</f>
        <v>21677.5</v>
      </c>
      <c r="AK31" s="52">
        <f t="array" ref="AK31">SUM(IF($A31&amp;$B31=Confirm!$C$2:$C$85&amp;Confirm!$B$2:$B$85,Confirm!AL$2:AL$85,0))</f>
        <v>21390</v>
      </c>
      <c r="AL31" s="52">
        <f t="array" ref="AL31">SUM(IF($A31&amp;$B31=Confirm!$C$2:$C$85&amp;Confirm!$B$2:$B$85,Confirm!AM$2:AM$85,0))</f>
        <v>21150</v>
      </c>
      <c r="AM31" s="52">
        <f t="array" ref="AM31">SUM(IF($A31&amp;$B31=Confirm!$C$2:$C$85&amp;Confirm!$B$2:$B$85,Confirm!AN$2:AN$85,0))</f>
        <v>20925</v>
      </c>
      <c r="AN31" s="52">
        <f t="array" ref="AN31">SUM(IF($A31&amp;$B31=Confirm!$C$2:$C$85&amp;Confirm!$B$2:$B$85,Confirm!AO$2:AO$85,0))</f>
        <v>20625</v>
      </c>
      <c r="AO31" s="52">
        <f t="array" ref="AO31">SUM(IF($A31&amp;$B31=Confirm!$C$2:$C$85&amp;Confirm!$B$2:$B$85,Confirm!AP$2:AP$85,0))</f>
        <v>20382.5</v>
      </c>
      <c r="AP31" s="52">
        <f t="array" ref="AP31">SUM(IF($A31&amp;$B31=Confirm!$C$2:$C$85&amp;Confirm!$B$2:$B$85,Confirm!AQ$2:AQ$85,0))</f>
        <v>20150</v>
      </c>
      <c r="AQ31" s="52">
        <f t="array" ref="AQ31">SUM(IF($A31&amp;$B31=Confirm!$C$2:$C$85&amp;Confirm!$B$2:$B$85,Confirm!AR$2:AR$85,0))</f>
        <v>19875</v>
      </c>
      <c r="AR31" s="52">
        <f t="array" ref="AR31">SUM(IF($A31&amp;$B31=Confirm!$C$2:$C$85&amp;Confirm!$B$2:$B$85,Confirm!AS$2:AS$85,0))</f>
        <v>19685</v>
      </c>
      <c r="AS31" s="52">
        <f t="array" ref="AS31">SUM(IF($A31&amp;$B31=Confirm!$C$2:$C$85&amp;Confirm!$B$2:$B$85,Confirm!AT$2:AT$85,0))</f>
        <v>19425</v>
      </c>
      <c r="AT31" s="52">
        <f t="array" ref="AT31">SUM(IF($A31&amp;$B31=Confirm!$C$2:$C$85&amp;Confirm!$B$2:$B$85,Confirm!AU$2:AU$85,0))</f>
        <v>19220</v>
      </c>
      <c r="AU31" s="52">
        <f t="array" ref="AU31">SUM(IF($A31&amp;$B31=Confirm!$C$2:$C$85&amp;Confirm!$B$2:$B$85,Confirm!AV$2:AV$85,0))</f>
        <v>18987.5</v>
      </c>
      <c r="AV31" s="52">
        <f t="array" ref="AV31">SUM(IF($A31&amp;$B31=Confirm!$C$2:$C$85&amp;Confirm!$B$2:$B$85,Confirm!AW$2:AW$85,0))</f>
        <v>18760</v>
      </c>
      <c r="AW31" s="52">
        <f t="array" ref="AW31">SUM(IF($A31&amp;$B31=Confirm!$C$2:$C$85&amp;Confirm!$B$2:$B$85,Confirm!AX$2:AX$85,0))</f>
        <v>18522.5</v>
      </c>
      <c r="AX31" s="52">
        <f t="array" ref="AX31">SUM(IF($A31&amp;$B31=Confirm!$C$2:$C$85&amp;Confirm!$B$2:$B$85,Confirm!AY$2:AY$85,0))</f>
        <v>18300</v>
      </c>
      <c r="AY31" s="52">
        <f t="array" ref="AY31">SUM(IF($A31&amp;$B31=Confirm!$C$2:$C$85&amp;Confirm!$B$2:$B$85,Confirm!AZ$2:AZ$85,0))</f>
        <v>18057.5</v>
      </c>
      <c r="AZ31" s="52">
        <f t="array" ref="AZ31">SUM(IF($A31&amp;$B31=Confirm!$C$2:$C$85&amp;Confirm!$B$2:$B$85,Confirm!BA$2:BA$85,0))</f>
        <v>17850</v>
      </c>
      <c r="BA31" s="52">
        <f t="array" ref="BA31">SUM(IF($A31&amp;$B31=Confirm!$C$2:$C$85&amp;Confirm!$B$2:$B$85,Confirm!BB$2:BB$85,0))</f>
        <v>0</v>
      </c>
      <c r="BB31" s="52">
        <f t="array" ref="BB31">SUM(IF($A31&amp;$B31=Confirm!$C$2:$C$85&amp;Confirm!$B$2:$B$85,Confirm!BC$2:BC$85,0))</f>
        <v>0</v>
      </c>
      <c r="BC31" s="52">
        <f t="array" ref="BC31">SUM(IF($A31&amp;$B31=Confirm!$C$2:$C$85&amp;Confirm!$B$2:$B$85,Confirm!BD$2:BD$85,0))</f>
        <v>0</v>
      </c>
      <c r="BD31" s="52">
        <f t="array" ref="BD31">SUM(IF($A31&amp;$B31=Confirm!$C$2:$C$85&amp;Confirm!$B$2:$B$85,Confirm!BE$2:BE$85,0))</f>
        <v>0</v>
      </c>
      <c r="BE31" s="52">
        <f t="array" ref="BE31">SUM(IF($A31&amp;$B31=Confirm!$C$2:$C$85&amp;Confirm!$B$2:$B$85,Confirm!BF$2:BF$85,0))</f>
        <v>0</v>
      </c>
      <c r="BF31" s="52">
        <f t="array" ref="BF31">SUM(IF($A31&amp;$B31=Confirm!$C$2:$C$85&amp;Confirm!$B$2:$B$85,Confirm!BG$2:BG$85,0))</f>
        <v>0</v>
      </c>
      <c r="BG31" s="52">
        <f t="array" ref="BG31">SUM(IF($A31&amp;$B31=Confirm!$C$2:$C$85&amp;Confirm!$B$2:$B$85,Confirm!BH$2:BH$85,0))</f>
        <v>0</v>
      </c>
      <c r="BH31" s="53">
        <f t="shared" si="0"/>
        <v>1219515</v>
      </c>
    </row>
    <row r="32" spans="1:60" x14ac:dyDescent="0.25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3"/>
    </row>
    <row r="33" spans="3:60" x14ac:dyDescent="0.25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3"/>
    </row>
    <row r="34" spans="3:60" x14ac:dyDescent="0.25"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3"/>
    </row>
    <row r="35" spans="3:60" x14ac:dyDescent="0.25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8"/>
  <sheetViews>
    <sheetView topLeftCell="A7" workbookViewId="0">
      <selection activeCell="B29" sqref="B29"/>
    </sheetView>
  </sheetViews>
  <sheetFormatPr defaultRowHeight="13.2" x14ac:dyDescent="0.25"/>
  <cols>
    <col min="1" max="1" width="20.109375" bestFit="1" customWidth="1"/>
  </cols>
  <sheetData>
    <row r="1" spans="1:60" ht="13.8" thickBot="1" x14ac:dyDescent="0.3">
      <c r="A1" s="129" t="s">
        <v>139</v>
      </c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/>
    </row>
    <row r="2" spans="1:60" x14ac:dyDescent="0.25">
      <c r="A2" t="s">
        <v>18</v>
      </c>
      <c r="B2" t="s">
        <v>139</v>
      </c>
      <c r="C2" s="131">
        <f>24.75-24.02</f>
        <v>0.73000000000000043</v>
      </c>
      <c r="D2" s="121">
        <v>-1.75</v>
      </c>
      <c r="E2" s="121">
        <v>-1.75</v>
      </c>
      <c r="F2" s="121">
        <v>-1.75</v>
      </c>
      <c r="G2" s="121">
        <v>-1.75</v>
      </c>
      <c r="H2" s="121">
        <v>-1.75</v>
      </c>
      <c r="I2" s="121">
        <v>-1.75</v>
      </c>
      <c r="J2" s="121">
        <v>-1.75</v>
      </c>
      <c r="K2" s="121">
        <v>-1.75</v>
      </c>
      <c r="L2" s="121">
        <v>-1.75</v>
      </c>
      <c r="M2" s="121">
        <v>-1.75</v>
      </c>
      <c r="N2" s="121">
        <v>-1.75</v>
      </c>
      <c r="O2" s="121">
        <v>-1.75</v>
      </c>
      <c r="P2" s="121">
        <v>-1.75</v>
      </c>
      <c r="Q2" s="121">
        <v>-1.75</v>
      </c>
      <c r="R2" s="121">
        <v>-1.75</v>
      </c>
      <c r="S2" s="121">
        <v>-1.75</v>
      </c>
      <c r="T2" s="121">
        <v>-1.75</v>
      </c>
      <c r="U2" s="121">
        <v>-1.75</v>
      </c>
      <c r="V2" s="121">
        <v>-1.75</v>
      </c>
      <c r="W2" s="121">
        <v>-1.75</v>
      </c>
      <c r="X2" s="121">
        <v>-1.75</v>
      </c>
      <c r="Y2" s="121">
        <v>-1.75</v>
      </c>
      <c r="Z2" s="121">
        <v>-1.75</v>
      </c>
      <c r="AA2" s="121">
        <v>-1.75</v>
      </c>
      <c r="AB2" s="121">
        <v>-1.75</v>
      </c>
      <c r="AC2" s="121">
        <v>-1.75</v>
      </c>
      <c r="AD2" s="121">
        <v>-1.75</v>
      </c>
      <c r="AE2" s="121">
        <v>-1.75</v>
      </c>
      <c r="AF2" s="121">
        <v>-1.75</v>
      </c>
      <c r="AG2" s="121">
        <v>-1.75</v>
      </c>
      <c r="AH2" s="121">
        <v>-1.75</v>
      </c>
      <c r="AI2" s="121">
        <v>-1.75</v>
      </c>
      <c r="AJ2" s="121">
        <v>-1.75</v>
      </c>
      <c r="AK2" s="121">
        <v>-1.75</v>
      </c>
      <c r="AL2" s="121">
        <v>-1.75</v>
      </c>
      <c r="AM2" s="121">
        <v>-1.75</v>
      </c>
      <c r="AN2" s="121">
        <v>-1.75</v>
      </c>
      <c r="AO2" s="121">
        <v>-1.75</v>
      </c>
      <c r="AP2" s="121">
        <v>-1.75</v>
      </c>
      <c r="AQ2" s="121">
        <v>-1.75</v>
      </c>
      <c r="AR2" s="121">
        <v>-1.75</v>
      </c>
      <c r="AS2" s="121">
        <v>-1.75</v>
      </c>
      <c r="AT2" s="121">
        <v>-1.75</v>
      </c>
      <c r="AU2" s="121">
        <v>-1.75</v>
      </c>
      <c r="AV2" s="121">
        <v>-1.75</v>
      </c>
      <c r="AW2" s="121">
        <v>-1.75</v>
      </c>
      <c r="AX2" s="121">
        <v>-1.75</v>
      </c>
      <c r="AY2" s="121">
        <v>-1.75</v>
      </c>
      <c r="AZ2" s="121">
        <v>-1.75</v>
      </c>
      <c r="BA2" s="121">
        <v>-1.75</v>
      </c>
      <c r="BB2" s="121">
        <v>-1.75</v>
      </c>
      <c r="BC2" s="121">
        <v>-1.75</v>
      </c>
      <c r="BD2" s="121">
        <v>-1.75</v>
      </c>
      <c r="BE2" s="121">
        <v>-1.75</v>
      </c>
      <c r="BF2" s="121">
        <v>-1.75</v>
      </c>
      <c r="BG2" s="121">
        <v>-1.75</v>
      </c>
    </row>
    <row r="3" spans="1:60" x14ac:dyDescent="0.25">
      <c r="A3" t="s">
        <v>38</v>
      </c>
      <c r="B3" t="s">
        <v>139</v>
      </c>
      <c r="C3" s="121">
        <v>-1.9</v>
      </c>
      <c r="D3" s="121">
        <v>-1.9</v>
      </c>
      <c r="E3" s="121">
        <v>-1.9</v>
      </c>
      <c r="F3" s="121">
        <v>-1.9</v>
      </c>
      <c r="G3" s="121">
        <v>-1.9</v>
      </c>
      <c r="H3" s="121">
        <v>-1.9</v>
      </c>
      <c r="I3" s="121">
        <v>-1.9</v>
      </c>
      <c r="J3" s="121">
        <v>-1.9</v>
      </c>
      <c r="K3" s="121">
        <v>-1.9</v>
      </c>
      <c r="L3" s="121">
        <v>-1.9</v>
      </c>
      <c r="M3" s="121">
        <v>-1.9</v>
      </c>
      <c r="N3" s="121">
        <v>-1.9</v>
      </c>
      <c r="O3" s="121">
        <v>-1.9</v>
      </c>
      <c r="P3" s="121">
        <v>-1.9</v>
      </c>
      <c r="Q3" s="121">
        <v>-1.9</v>
      </c>
      <c r="R3" s="121">
        <v>-1.9</v>
      </c>
      <c r="S3" s="121">
        <v>-1.9</v>
      </c>
      <c r="T3" s="121">
        <v>-1.9</v>
      </c>
      <c r="U3" s="121">
        <v>-1.9</v>
      </c>
      <c r="V3" s="121">
        <v>-1.9</v>
      </c>
      <c r="W3" s="121">
        <v>-1.9</v>
      </c>
      <c r="X3" s="121">
        <v>-1.9</v>
      </c>
      <c r="Y3" s="121">
        <v>-1.9</v>
      </c>
      <c r="Z3" s="121">
        <v>-1.9</v>
      </c>
      <c r="AA3" s="121">
        <v>-1.9</v>
      </c>
      <c r="AB3" s="121">
        <v>-1.9</v>
      </c>
      <c r="AC3" s="121">
        <v>-1.9</v>
      </c>
      <c r="AD3" s="121">
        <v>-1.9</v>
      </c>
      <c r="AE3" s="121">
        <v>-1.9</v>
      </c>
      <c r="AF3" s="121">
        <v>-1.9</v>
      </c>
      <c r="AG3" s="121">
        <v>-1.9</v>
      </c>
      <c r="AH3" s="121">
        <v>-1.9</v>
      </c>
      <c r="AI3" s="121">
        <v>-1.9</v>
      </c>
      <c r="AJ3" s="121">
        <v>-1.9</v>
      </c>
      <c r="AK3" s="121">
        <v>-1.9</v>
      </c>
      <c r="AL3" s="121">
        <v>-1.9</v>
      </c>
      <c r="AM3" s="121">
        <v>-1.9</v>
      </c>
      <c r="AN3" s="121">
        <v>-1.9</v>
      </c>
      <c r="AO3" s="121">
        <v>-1.9</v>
      </c>
      <c r="AP3" s="121">
        <v>-1.9</v>
      </c>
      <c r="AQ3" s="121">
        <v>-1.9</v>
      </c>
      <c r="AR3" s="121">
        <v>-1.9</v>
      </c>
      <c r="AS3" s="121">
        <v>-1.9</v>
      </c>
      <c r="AT3" s="121">
        <v>-1.9</v>
      </c>
      <c r="AU3" s="121">
        <v>-1.9</v>
      </c>
      <c r="AV3" s="121">
        <v>-1.9</v>
      </c>
      <c r="AW3" s="121">
        <v>-1.9</v>
      </c>
      <c r="AX3" s="121">
        <v>-1.9</v>
      </c>
      <c r="AY3" s="121">
        <v>-1.9</v>
      </c>
      <c r="AZ3" s="121">
        <v>-1.9</v>
      </c>
      <c r="BA3" s="121">
        <v>-1.9</v>
      </c>
      <c r="BB3" s="121">
        <v>-1.9</v>
      </c>
      <c r="BC3" s="121">
        <v>-1.9</v>
      </c>
      <c r="BD3" s="121">
        <v>-1.9</v>
      </c>
      <c r="BE3" s="121">
        <v>-1.9</v>
      </c>
      <c r="BF3" s="121">
        <v>-1.9</v>
      </c>
      <c r="BG3" s="121">
        <v>-1.9</v>
      </c>
    </row>
    <row r="4" spans="1:60" x14ac:dyDescent="0.25">
      <c r="A4" t="s">
        <v>13</v>
      </c>
      <c r="B4" t="s">
        <v>139</v>
      </c>
      <c r="C4" s="131">
        <f>24.85-24.02</f>
        <v>0.83000000000000185</v>
      </c>
      <c r="D4" s="121">
        <v>-1.65</v>
      </c>
      <c r="E4" s="121">
        <v>-1.65</v>
      </c>
      <c r="F4" s="121">
        <v>-1.65</v>
      </c>
      <c r="G4" s="121">
        <v>-1.65</v>
      </c>
      <c r="H4" s="121">
        <v>-1.65</v>
      </c>
      <c r="I4" s="121">
        <v>-1.65</v>
      </c>
      <c r="J4" s="121">
        <v>-1.65</v>
      </c>
      <c r="K4" s="121">
        <v>-1.65</v>
      </c>
      <c r="L4" s="121">
        <v>-1.65</v>
      </c>
      <c r="M4" s="121">
        <v>-1.65</v>
      </c>
      <c r="N4" s="121">
        <v>-1.65</v>
      </c>
      <c r="O4" s="121">
        <v>-1.65</v>
      </c>
      <c r="P4" s="121">
        <v>-1.65</v>
      </c>
      <c r="Q4" s="121">
        <v>-1.65</v>
      </c>
      <c r="R4" s="121">
        <v>-1.65</v>
      </c>
      <c r="S4" s="121">
        <v>-1.65</v>
      </c>
      <c r="T4" s="121">
        <v>-1.65</v>
      </c>
      <c r="U4" s="121">
        <v>-1.65</v>
      </c>
      <c r="V4" s="121">
        <v>-1.65</v>
      </c>
      <c r="W4" s="121">
        <v>-1.65</v>
      </c>
      <c r="X4" s="121">
        <v>-1.65</v>
      </c>
      <c r="Y4" s="121">
        <v>-1.65</v>
      </c>
      <c r="Z4" s="121">
        <v>-1.65</v>
      </c>
      <c r="AA4" s="121">
        <v>-1.65</v>
      </c>
      <c r="AB4" s="121">
        <v>-1.65</v>
      </c>
      <c r="AC4" s="121">
        <v>-1.65</v>
      </c>
      <c r="AD4" s="121">
        <v>-1.65</v>
      </c>
      <c r="AE4" s="121">
        <v>-1.65</v>
      </c>
      <c r="AF4" s="121">
        <v>-1.65</v>
      </c>
      <c r="AG4" s="121">
        <v>-1.65</v>
      </c>
      <c r="AH4" s="121">
        <v>-1.65</v>
      </c>
      <c r="AI4" s="121">
        <v>-1.65</v>
      </c>
      <c r="AJ4" s="121">
        <v>-1.65</v>
      </c>
      <c r="AK4" s="121">
        <v>-1.65</v>
      </c>
      <c r="AL4" s="121">
        <v>-1.65</v>
      </c>
      <c r="AM4" s="121">
        <v>-1.65</v>
      </c>
      <c r="AN4" s="121">
        <v>-1.65</v>
      </c>
      <c r="AO4" s="121">
        <v>-1.65</v>
      </c>
      <c r="AP4" s="121">
        <v>-1.65</v>
      </c>
      <c r="AQ4" s="121">
        <v>-1.65</v>
      </c>
      <c r="AR4" s="121">
        <v>-1.65</v>
      </c>
      <c r="AS4" s="121">
        <v>-1.65</v>
      </c>
      <c r="AT4" s="121">
        <v>-1.65</v>
      </c>
      <c r="AU4" s="121">
        <v>-1.65</v>
      </c>
      <c r="AV4" s="121">
        <v>-1.65</v>
      </c>
      <c r="AW4" s="121">
        <v>-1.65</v>
      </c>
      <c r="AX4" s="121">
        <v>-1.65</v>
      </c>
      <c r="AY4" s="121">
        <v>-1.65</v>
      </c>
      <c r="AZ4" s="121">
        <v>-1.65</v>
      </c>
      <c r="BA4" s="121">
        <v>-1.65</v>
      </c>
      <c r="BB4" s="121">
        <v>-1.65</v>
      </c>
      <c r="BC4" s="121">
        <v>-1.65</v>
      </c>
      <c r="BD4" s="121">
        <v>-1.65</v>
      </c>
      <c r="BE4" s="121">
        <v>-1.65</v>
      </c>
      <c r="BF4" s="121">
        <v>-1.65</v>
      </c>
      <c r="BG4" s="121">
        <v>-1.65</v>
      </c>
    </row>
    <row r="5" spans="1:60" x14ac:dyDescent="0.25">
      <c r="A5" t="s">
        <v>14</v>
      </c>
      <c r="B5" t="s">
        <v>139</v>
      </c>
      <c r="C5" s="121">
        <v>-1.75</v>
      </c>
      <c r="D5" s="121">
        <v>-1.75</v>
      </c>
      <c r="E5" s="121">
        <v>-1.75</v>
      </c>
      <c r="F5" s="121">
        <v>-1.75</v>
      </c>
      <c r="G5" s="121">
        <v>-1.75</v>
      </c>
      <c r="H5" s="121">
        <v>-1.75</v>
      </c>
      <c r="I5" s="121">
        <v>-1.75</v>
      </c>
      <c r="J5" s="121">
        <v>-1.75</v>
      </c>
      <c r="K5" s="121">
        <v>-1.75</v>
      </c>
      <c r="L5" s="121">
        <v>-1.75</v>
      </c>
      <c r="M5" s="121">
        <v>-1.75</v>
      </c>
      <c r="N5" s="121">
        <v>-1.75</v>
      </c>
      <c r="O5" s="121">
        <v>-1.75</v>
      </c>
      <c r="P5" s="121">
        <v>-1.75</v>
      </c>
      <c r="Q5" s="121">
        <v>-1.75</v>
      </c>
      <c r="R5" s="121">
        <v>-1.75</v>
      </c>
      <c r="S5" s="121">
        <v>-1.75</v>
      </c>
      <c r="T5" s="121">
        <v>-1.75</v>
      </c>
      <c r="U5" s="121">
        <v>-1.75</v>
      </c>
      <c r="V5" s="121">
        <v>-1.75</v>
      </c>
      <c r="W5" s="121">
        <v>-1.75</v>
      </c>
      <c r="X5" s="121">
        <v>-1.75</v>
      </c>
      <c r="Y5" s="121">
        <v>-1.75</v>
      </c>
      <c r="Z5" s="121">
        <v>-1.75</v>
      </c>
      <c r="AA5" s="121">
        <v>-1.75</v>
      </c>
      <c r="AB5" s="121">
        <v>-1.75</v>
      </c>
      <c r="AC5" s="121">
        <v>-1.75</v>
      </c>
      <c r="AD5" s="121">
        <v>-1.75</v>
      </c>
      <c r="AE5" s="121">
        <v>-1.75</v>
      </c>
      <c r="AF5" s="121">
        <v>-1.75</v>
      </c>
      <c r="AG5" s="121">
        <v>-1.75</v>
      </c>
      <c r="AH5" s="121">
        <v>-1.75</v>
      </c>
      <c r="AI5" s="121">
        <v>-1.75</v>
      </c>
      <c r="AJ5" s="121">
        <v>-1.75</v>
      </c>
      <c r="AK5" s="121">
        <v>-1.75</v>
      </c>
      <c r="AL5" s="121">
        <v>-1.75</v>
      </c>
      <c r="AM5" s="121">
        <v>-1.75</v>
      </c>
      <c r="AN5" s="121">
        <v>-1.75</v>
      </c>
      <c r="AO5" s="121">
        <v>-1.75</v>
      </c>
      <c r="AP5" s="121">
        <v>-1.75</v>
      </c>
      <c r="AQ5" s="121">
        <v>-1.75</v>
      </c>
      <c r="AR5" s="121">
        <v>-1.75</v>
      </c>
      <c r="AS5" s="121">
        <v>-1.75</v>
      </c>
      <c r="AT5" s="121">
        <v>-1.75</v>
      </c>
      <c r="AU5" s="121">
        <v>-1.75</v>
      </c>
      <c r="AV5" s="121">
        <v>-1.75</v>
      </c>
      <c r="AW5" s="121">
        <v>-1.75</v>
      </c>
      <c r="AX5" s="121">
        <v>-1.75</v>
      </c>
      <c r="AY5" s="121">
        <v>-1.75</v>
      </c>
      <c r="AZ5" s="121">
        <v>-1.75</v>
      </c>
      <c r="BA5" s="121">
        <v>-1.75</v>
      </c>
      <c r="BB5" s="121">
        <v>-1.75</v>
      </c>
      <c r="BC5" s="121">
        <v>-1.75</v>
      </c>
      <c r="BD5" s="121">
        <v>-1.75</v>
      </c>
      <c r="BE5" s="121">
        <v>-1.75</v>
      </c>
      <c r="BF5" s="121">
        <v>-1.75</v>
      </c>
      <c r="BG5" s="121">
        <v>-1.75</v>
      </c>
    </row>
    <row r="6" spans="1:60" x14ac:dyDescent="0.25">
      <c r="A6" t="s">
        <v>36</v>
      </c>
      <c r="B6" t="s">
        <v>139</v>
      </c>
      <c r="C6" s="121">
        <v>-1.6</v>
      </c>
      <c r="D6" s="121">
        <v>-1.6</v>
      </c>
      <c r="E6" s="121">
        <v>-1.6</v>
      </c>
      <c r="F6" s="121">
        <v>-1.6</v>
      </c>
      <c r="G6" s="121">
        <v>-1.6</v>
      </c>
      <c r="H6" s="121">
        <v>-1.6</v>
      </c>
      <c r="I6" s="121">
        <v>-1.6</v>
      </c>
      <c r="J6" s="121">
        <v>-1.6</v>
      </c>
      <c r="K6" s="121">
        <v>-1.6</v>
      </c>
      <c r="L6" s="121">
        <v>-1.6</v>
      </c>
      <c r="M6" s="121">
        <v>-1.6</v>
      </c>
      <c r="N6" s="121">
        <v>-1.6</v>
      </c>
      <c r="O6" s="121">
        <v>-1.6</v>
      </c>
      <c r="P6" s="121">
        <v>-1.6</v>
      </c>
      <c r="Q6" s="121">
        <v>-1.6</v>
      </c>
      <c r="R6" s="121">
        <v>-1.6</v>
      </c>
      <c r="S6" s="121">
        <v>-1.6</v>
      </c>
      <c r="T6" s="121">
        <v>-1.6</v>
      </c>
      <c r="U6" s="121">
        <v>-1.6</v>
      </c>
      <c r="V6" s="121">
        <v>-1.6</v>
      </c>
      <c r="W6" s="121">
        <v>-1.6</v>
      </c>
      <c r="X6" s="121">
        <v>-1.6</v>
      </c>
      <c r="Y6" s="121">
        <v>-1.6</v>
      </c>
      <c r="Z6" s="121">
        <v>-1.6</v>
      </c>
      <c r="AA6" s="121">
        <v>-1.6</v>
      </c>
      <c r="AB6" s="121">
        <v>-1.6</v>
      </c>
      <c r="AC6" s="121">
        <v>-1.6</v>
      </c>
      <c r="AD6" s="121">
        <v>-1.6</v>
      </c>
      <c r="AE6" s="121">
        <v>-1.6</v>
      </c>
      <c r="AF6" s="121">
        <v>-1.6</v>
      </c>
      <c r="AG6" s="121">
        <v>-1.6</v>
      </c>
      <c r="AH6" s="121">
        <v>-1.6</v>
      </c>
      <c r="AI6" s="121">
        <v>-1.6</v>
      </c>
      <c r="AJ6" s="121">
        <v>-1.6</v>
      </c>
      <c r="AK6" s="121">
        <v>-1.6</v>
      </c>
      <c r="AL6" s="121">
        <v>-1.6</v>
      </c>
      <c r="AM6" s="121">
        <v>-1.6</v>
      </c>
      <c r="AN6" s="121">
        <v>-1.6</v>
      </c>
      <c r="AO6" s="121">
        <v>-1.6</v>
      </c>
      <c r="AP6" s="121">
        <v>-1.6</v>
      </c>
      <c r="AQ6" s="121">
        <v>-1.6</v>
      </c>
      <c r="AR6" s="121">
        <v>-1.6</v>
      </c>
      <c r="AS6" s="121">
        <v>-1.6</v>
      </c>
      <c r="AT6" s="121">
        <v>-1.6</v>
      </c>
      <c r="AU6" s="121">
        <v>-1.6</v>
      </c>
      <c r="AV6" s="121">
        <v>-1.6</v>
      </c>
      <c r="AW6" s="121">
        <v>-1.6</v>
      </c>
      <c r="AX6" s="121">
        <v>-1.6</v>
      </c>
      <c r="AY6" s="121">
        <v>-1.6</v>
      </c>
      <c r="AZ6" s="121">
        <v>-1.6</v>
      </c>
      <c r="BA6" s="121">
        <v>-1.6</v>
      </c>
      <c r="BB6" s="121">
        <v>-1.6</v>
      </c>
      <c r="BC6" s="121">
        <v>-1.6</v>
      </c>
      <c r="BD6" s="121">
        <v>-1.6</v>
      </c>
      <c r="BE6" s="121">
        <v>-1.6</v>
      </c>
      <c r="BF6" s="121">
        <v>-1.6</v>
      </c>
      <c r="BG6" s="121">
        <v>-1.6</v>
      </c>
    </row>
    <row r="7" spans="1:60" x14ac:dyDescent="0.25">
      <c r="A7" t="s">
        <v>25</v>
      </c>
      <c r="B7" t="s">
        <v>139</v>
      </c>
      <c r="C7" s="121">
        <v>-1.5</v>
      </c>
      <c r="D7" s="121">
        <v>-1.5</v>
      </c>
      <c r="E7" s="121">
        <v>-1.5</v>
      </c>
      <c r="F7" s="121">
        <v>-1.5</v>
      </c>
      <c r="G7" s="121">
        <v>-1.5</v>
      </c>
      <c r="H7" s="121">
        <v>-1.5</v>
      </c>
      <c r="I7" s="121">
        <v>-1.5</v>
      </c>
      <c r="J7" s="121">
        <v>-1.5</v>
      </c>
      <c r="K7" s="121">
        <v>-1.5</v>
      </c>
      <c r="L7" s="121">
        <v>-1.5</v>
      </c>
      <c r="M7" s="121">
        <v>-1.5</v>
      </c>
      <c r="N7" s="121">
        <v>-1.5</v>
      </c>
      <c r="O7" s="121">
        <v>-1.5</v>
      </c>
      <c r="P7" s="121">
        <v>-1.5</v>
      </c>
      <c r="Q7" s="121">
        <v>-1.5</v>
      </c>
      <c r="R7" s="121">
        <v>-1.5</v>
      </c>
      <c r="S7" s="121">
        <v>-1.5</v>
      </c>
      <c r="T7" s="121">
        <v>-1.5</v>
      </c>
      <c r="U7" s="121">
        <v>-1.5</v>
      </c>
      <c r="V7" s="121">
        <v>-1.5</v>
      </c>
      <c r="W7" s="121">
        <v>-1.5</v>
      </c>
      <c r="X7" s="121">
        <v>-1.5</v>
      </c>
      <c r="Y7" s="121">
        <v>-1.5</v>
      </c>
      <c r="Z7" s="121">
        <v>-1.5</v>
      </c>
      <c r="AA7" s="121">
        <v>-1.5</v>
      </c>
      <c r="AB7" s="121">
        <v>-1.5</v>
      </c>
      <c r="AC7" s="121">
        <v>-1.5</v>
      </c>
      <c r="AD7" s="121">
        <v>-1.5</v>
      </c>
      <c r="AE7" s="121">
        <v>-1.5</v>
      </c>
      <c r="AF7" s="121">
        <v>-1.5</v>
      </c>
      <c r="AG7" s="121">
        <v>-1.5</v>
      </c>
      <c r="AH7" s="121">
        <v>-1.5</v>
      </c>
      <c r="AI7" s="121">
        <v>-1.5</v>
      </c>
      <c r="AJ7" s="121">
        <v>-1.5</v>
      </c>
      <c r="AK7" s="121">
        <v>-1.5</v>
      </c>
      <c r="AL7" s="121">
        <v>-1.5</v>
      </c>
      <c r="AM7" s="121">
        <v>-1.5</v>
      </c>
      <c r="AN7" s="121">
        <v>-1.5</v>
      </c>
      <c r="AO7" s="121">
        <v>-1.5</v>
      </c>
      <c r="AP7" s="121">
        <v>-1.5</v>
      </c>
      <c r="AQ7" s="121">
        <v>-1.5</v>
      </c>
      <c r="AR7" s="121">
        <v>-1.5</v>
      </c>
      <c r="AS7" s="121">
        <v>-1.5</v>
      </c>
      <c r="AT7" s="121">
        <v>-1.5</v>
      </c>
      <c r="AU7" s="121">
        <v>-1.5</v>
      </c>
      <c r="AV7" s="121">
        <v>-1.5</v>
      </c>
      <c r="AW7" s="121">
        <v>-1.5</v>
      </c>
      <c r="AX7" s="121">
        <v>-1.5</v>
      </c>
      <c r="AY7" s="121">
        <v>-1.5</v>
      </c>
      <c r="AZ7" s="121">
        <v>-1.5</v>
      </c>
      <c r="BA7" s="121">
        <v>-1.5</v>
      </c>
      <c r="BB7" s="121">
        <v>-1.5</v>
      </c>
      <c r="BC7" s="121">
        <v>-1.5</v>
      </c>
      <c r="BD7" s="121">
        <v>-1.5</v>
      </c>
      <c r="BE7" s="121">
        <v>-1.5</v>
      </c>
      <c r="BF7" s="121">
        <v>-1.5</v>
      </c>
      <c r="BG7" s="121">
        <v>-1.5</v>
      </c>
    </row>
    <row r="8" spans="1:60" x14ac:dyDescent="0.25">
      <c r="A8" t="s">
        <v>12</v>
      </c>
      <c r="B8" t="s">
        <v>139</v>
      </c>
      <c r="C8" s="131">
        <f>24.35-24.02</f>
        <v>0.33000000000000185</v>
      </c>
      <c r="D8" s="121">
        <v>-2.15</v>
      </c>
      <c r="E8" s="121">
        <v>-2.15</v>
      </c>
      <c r="F8" s="121">
        <v>-2.15</v>
      </c>
      <c r="G8" s="121">
        <v>-2.15</v>
      </c>
      <c r="H8" s="121">
        <v>-2.15</v>
      </c>
      <c r="I8" s="121">
        <v>-2.15</v>
      </c>
      <c r="J8" s="121">
        <v>-2.15</v>
      </c>
      <c r="K8" s="121">
        <v>-2.15</v>
      </c>
      <c r="L8" s="121">
        <v>-2.15</v>
      </c>
      <c r="M8" s="121">
        <v>-2.15</v>
      </c>
      <c r="N8" s="121">
        <v>-2.15</v>
      </c>
      <c r="O8" s="121">
        <v>-2.15</v>
      </c>
      <c r="P8" s="121">
        <v>-2.15</v>
      </c>
      <c r="Q8" s="121">
        <v>-2.15</v>
      </c>
      <c r="R8" s="121">
        <v>-2.15</v>
      </c>
      <c r="S8" s="121">
        <v>-2.15</v>
      </c>
      <c r="T8" s="121">
        <v>-2.15</v>
      </c>
      <c r="U8" s="121">
        <v>-2.15</v>
      </c>
      <c r="V8" s="121">
        <v>-2.15</v>
      </c>
      <c r="W8" s="121">
        <v>-2.15</v>
      </c>
      <c r="X8" s="121">
        <v>-2.15</v>
      </c>
      <c r="Y8" s="121">
        <v>-2.15</v>
      </c>
      <c r="Z8" s="121">
        <v>-2.15</v>
      </c>
      <c r="AA8" s="121">
        <v>-2.15</v>
      </c>
      <c r="AB8" s="121">
        <v>-2.15</v>
      </c>
      <c r="AC8" s="121">
        <v>-2.15</v>
      </c>
      <c r="AD8" s="121">
        <v>-2.15</v>
      </c>
      <c r="AE8" s="121">
        <v>-2.15</v>
      </c>
      <c r="AF8" s="121">
        <v>-2.15</v>
      </c>
      <c r="AG8" s="121">
        <v>-2.15</v>
      </c>
      <c r="AH8" s="121">
        <v>-2.15</v>
      </c>
      <c r="AI8" s="121">
        <v>-2.15</v>
      </c>
      <c r="AJ8" s="121">
        <v>-2.15</v>
      </c>
      <c r="AK8" s="121">
        <v>-2.15</v>
      </c>
      <c r="AL8" s="121">
        <v>-2.15</v>
      </c>
      <c r="AM8" s="121">
        <v>-2.15</v>
      </c>
      <c r="AN8" s="121">
        <v>-2.15</v>
      </c>
      <c r="AO8" s="121">
        <v>-2.15</v>
      </c>
      <c r="AP8" s="121">
        <v>-2.15</v>
      </c>
      <c r="AQ8" s="121">
        <v>-2.15</v>
      </c>
      <c r="AR8" s="121">
        <v>-2.15</v>
      </c>
      <c r="AS8" s="121">
        <v>-2.15</v>
      </c>
      <c r="AT8" s="121">
        <v>-2.15</v>
      </c>
      <c r="AU8" s="121">
        <v>-2.15</v>
      </c>
      <c r="AV8" s="121">
        <v>-2.15</v>
      </c>
      <c r="AW8" s="121">
        <v>-2.15</v>
      </c>
      <c r="AX8" s="121">
        <v>-2.15</v>
      </c>
      <c r="AY8" s="121">
        <v>-2.15</v>
      </c>
      <c r="AZ8" s="121">
        <v>-2.15</v>
      </c>
      <c r="BA8" s="121">
        <v>-2.15</v>
      </c>
      <c r="BB8" s="121">
        <v>-2.15</v>
      </c>
      <c r="BC8" s="121">
        <v>-2.15</v>
      </c>
      <c r="BD8" s="121">
        <v>-2.15</v>
      </c>
      <c r="BE8" s="121">
        <v>-2.15</v>
      </c>
      <c r="BF8" s="121">
        <v>-2.15</v>
      </c>
      <c r="BG8" s="121">
        <v>-2.15</v>
      </c>
    </row>
    <row r="9" spans="1:60" x14ac:dyDescent="0.25">
      <c r="A9" t="s">
        <v>34</v>
      </c>
      <c r="B9" t="s">
        <v>139</v>
      </c>
      <c r="C9" s="121">
        <v>-2.15</v>
      </c>
      <c r="D9" s="121">
        <v>-2.15</v>
      </c>
      <c r="E9" s="121">
        <v>-2.15</v>
      </c>
      <c r="F9" s="121">
        <v>-2.15</v>
      </c>
      <c r="G9" s="121">
        <v>-2.15</v>
      </c>
      <c r="H9" s="121">
        <v>-2.15</v>
      </c>
      <c r="I9" s="121">
        <v>-2.15</v>
      </c>
      <c r="J9" s="121">
        <v>-2.15</v>
      </c>
      <c r="K9" s="121">
        <v>-2.15</v>
      </c>
      <c r="L9" s="121">
        <v>-2.15</v>
      </c>
      <c r="M9" s="121">
        <v>-2.15</v>
      </c>
      <c r="N9" s="121">
        <v>-2.15</v>
      </c>
      <c r="O9" s="121">
        <v>-2.15</v>
      </c>
      <c r="P9" s="121">
        <v>-2.15</v>
      </c>
      <c r="Q9" s="121">
        <v>-2.15</v>
      </c>
      <c r="R9" s="121">
        <v>-2.15</v>
      </c>
      <c r="S9" s="121">
        <v>-2.15</v>
      </c>
      <c r="T9" s="121">
        <v>-2.15</v>
      </c>
      <c r="U9" s="121">
        <v>-2.15</v>
      </c>
      <c r="V9" s="121">
        <v>-2.15</v>
      </c>
      <c r="W9" s="121">
        <v>-2.15</v>
      </c>
      <c r="X9" s="121">
        <v>-2.15</v>
      </c>
      <c r="Y9" s="121">
        <v>-2.15</v>
      </c>
      <c r="Z9" s="121">
        <v>-2.15</v>
      </c>
      <c r="AA9" s="121">
        <v>-2.15</v>
      </c>
      <c r="AB9" s="121">
        <v>-2.15</v>
      </c>
      <c r="AC9" s="121">
        <v>-2.15</v>
      </c>
      <c r="AD9" s="121">
        <v>-2.15</v>
      </c>
      <c r="AE9" s="121">
        <v>-2.15</v>
      </c>
      <c r="AF9" s="121">
        <v>-2.15</v>
      </c>
      <c r="AG9" s="121">
        <v>-2.15</v>
      </c>
      <c r="AH9" s="121">
        <v>-2.15</v>
      </c>
      <c r="AI9" s="121">
        <v>-2.15</v>
      </c>
      <c r="AJ9" s="121">
        <v>-2.15</v>
      </c>
      <c r="AK9" s="121">
        <v>-2.15</v>
      </c>
      <c r="AL9" s="121">
        <v>-2.15</v>
      </c>
      <c r="AM9" s="121">
        <v>-2.15</v>
      </c>
      <c r="AN9" s="121">
        <v>-2.15</v>
      </c>
      <c r="AO9" s="121">
        <v>-2.15</v>
      </c>
      <c r="AP9" s="121">
        <v>-2.15</v>
      </c>
      <c r="AQ9" s="121">
        <v>-2.15</v>
      </c>
      <c r="AR9" s="121">
        <v>-2.15</v>
      </c>
      <c r="AS9" s="121">
        <v>-2.15</v>
      </c>
      <c r="AT9" s="121">
        <v>-2.15</v>
      </c>
      <c r="AU9" s="121">
        <v>-2.15</v>
      </c>
      <c r="AV9" s="121">
        <v>-2.15</v>
      </c>
      <c r="AW9" s="121">
        <v>-2.15</v>
      </c>
      <c r="AX9" s="121">
        <v>-2.15</v>
      </c>
      <c r="AY9" s="121">
        <v>-2.15</v>
      </c>
      <c r="AZ9" s="121">
        <v>-2.15</v>
      </c>
      <c r="BA9" s="121">
        <v>-2.15</v>
      </c>
      <c r="BB9" s="121">
        <v>-2.15</v>
      </c>
      <c r="BC9" s="121">
        <v>-2.15</v>
      </c>
      <c r="BD9" s="121">
        <v>-2.15</v>
      </c>
      <c r="BE9" s="121">
        <v>-2.15</v>
      </c>
      <c r="BF9" s="121">
        <v>-2.15</v>
      </c>
      <c r="BG9" s="121">
        <v>-2.15</v>
      </c>
    </row>
    <row r="10" spans="1:60" x14ac:dyDescent="0.25">
      <c r="A10" t="s">
        <v>20</v>
      </c>
      <c r="B10" t="s">
        <v>139</v>
      </c>
      <c r="C10" s="121">
        <v>-2.15</v>
      </c>
      <c r="D10" s="121">
        <v>-2.15</v>
      </c>
      <c r="E10" s="121">
        <v>-2.15</v>
      </c>
      <c r="F10" s="121">
        <v>-2.15</v>
      </c>
      <c r="G10" s="121">
        <v>-2.15</v>
      </c>
      <c r="H10" s="121">
        <v>-2.15</v>
      </c>
      <c r="I10" s="121">
        <v>-2.15</v>
      </c>
      <c r="J10" s="121">
        <v>-2.15</v>
      </c>
      <c r="K10" s="121">
        <v>-2.15</v>
      </c>
      <c r="L10" s="121">
        <v>-2.15</v>
      </c>
      <c r="M10" s="121">
        <v>-2.15</v>
      </c>
      <c r="N10" s="121">
        <v>-2.15</v>
      </c>
      <c r="O10" s="121">
        <v>-2.15</v>
      </c>
      <c r="P10" s="121">
        <v>-2.15</v>
      </c>
      <c r="Q10" s="121">
        <v>-2.15</v>
      </c>
      <c r="R10" s="121">
        <v>-2.15</v>
      </c>
      <c r="S10" s="121">
        <v>-2.15</v>
      </c>
      <c r="T10" s="121">
        <v>-2.15</v>
      </c>
      <c r="U10" s="121">
        <v>-2.15</v>
      </c>
      <c r="V10" s="121">
        <v>-2.15</v>
      </c>
      <c r="W10" s="121">
        <v>-2.15</v>
      </c>
      <c r="X10" s="121">
        <v>-2.15</v>
      </c>
      <c r="Y10" s="121">
        <v>-2.15</v>
      </c>
      <c r="Z10" s="121">
        <v>-2.15</v>
      </c>
      <c r="AA10" s="121">
        <v>-2.15</v>
      </c>
      <c r="AB10" s="121">
        <v>-2.15</v>
      </c>
      <c r="AC10" s="121">
        <v>-2.15</v>
      </c>
      <c r="AD10" s="121">
        <v>-2.15</v>
      </c>
      <c r="AE10" s="121">
        <v>-2.15</v>
      </c>
      <c r="AF10" s="121">
        <v>-2.15</v>
      </c>
      <c r="AG10" s="121">
        <v>-2.15</v>
      </c>
      <c r="AH10" s="121">
        <v>-2.15</v>
      </c>
      <c r="AI10" s="121">
        <v>-2.15</v>
      </c>
      <c r="AJ10" s="121">
        <v>-2.15</v>
      </c>
      <c r="AK10" s="121">
        <v>-2.15</v>
      </c>
      <c r="AL10" s="121">
        <v>-2.15</v>
      </c>
      <c r="AM10" s="121">
        <v>-2.15</v>
      </c>
      <c r="AN10" s="121">
        <v>-2.15</v>
      </c>
      <c r="AO10" s="121">
        <v>-2.15</v>
      </c>
      <c r="AP10" s="121">
        <v>-2.15</v>
      </c>
      <c r="AQ10" s="121">
        <v>-2.15</v>
      </c>
      <c r="AR10" s="121">
        <v>-2.15</v>
      </c>
      <c r="AS10" s="121">
        <v>-2.15</v>
      </c>
      <c r="AT10" s="121">
        <v>-2.15</v>
      </c>
      <c r="AU10" s="121">
        <v>-2.15</v>
      </c>
      <c r="AV10" s="121">
        <v>-2.15</v>
      </c>
      <c r="AW10" s="121">
        <v>-2.15</v>
      </c>
      <c r="AX10" s="121">
        <v>-2.15</v>
      </c>
      <c r="AY10" s="121">
        <v>-2.15</v>
      </c>
      <c r="AZ10" s="121">
        <v>-2.15</v>
      </c>
      <c r="BA10" s="121">
        <v>-2.15</v>
      </c>
      <c r="BB10" s="121">
        <v>-2.15</v>
      </c>
      <c r="BC10" s="121">
        <v>-2.15</v>
      </c>
      <c r="BD10" s="121">
        <v>-2.15</v>
      </c>
      <c r="BE10" s="121">
        <v>-2.15</v>
      </c>
      <c r="BF10" s="121">
        <v>-2.15</v>
      </c>
      <c r="BG10" s="121">
        <v>-2.15</v>
      </c>
    </row>
    <row r="11" spans="1:60" x14ac:dyDescent="0.25">
      <c r="A11" t="s">
        <v>27</v>
      </c>
      <c r="B11" t="s">
        <v>139</v>
      </c>
      <c r="C11" s="121">
        <v>-1.8</v>
      </c>
      <c r="D11" s="121">
        <v>-1.8</v>
      </c>
      <c r="E11" s="121">
        <v>-1.8</v>
      </c>
      <c r="F11" s="121">
        <v>-1.8</v>
      </c>
      <c r="G11" s="121">
        <v>-1.8</v>
      </c>
      <c r="H11" s="121">
        <v>-1.8</v>
      </c>
      <c r="I11" s="121">
        <v>-1.8</v>
      </c>
      <c r="J11" s="121">
        <v>-1.8</v>
      </c>
      <c r="K11" s="121">
        <v>-1.8</v>
      </c>
      <c r="L11" s="121">
        <v>-1.8</v>
      </c>
      <c r="M11" s="121">
        <v>-1.8</v>
      </c>
      <c r="N11" s="121">
        <v>-1.8</v>
      </c>
      <c r="O11" s="121">
        <v>-1.8</v>
      </c>
      <c r="P11" s="121">
        <v>-1.8</v>
      </c>
      <c r="Q11" s="121">
        <v>-1.8</v>
      </c>
      <c r="R11" s="121">
        <v>-1.8</v>
      </c>
      <c r="S11" s="121">
        <v>-1.8</v>
      </c>
      <c r="T11" s="121">
        <v>-1.8</v>
      </c>
      <c r="U11" s="121">
        <v>-1.8</v>
      </c>
      <c r="V11" s="121">
        <v>-1.8</v>
      </c>
      <c r="W11" s="121">
        <v>-1.8</v>
      </c>
      <c r="X11" s="121">
        <v>-1.8</v>
      </c>
      <c r="Y11" s="121">
        <v>-1.8</v>
      </c>
      <c r="Z11" s="121">
        <v>-1.8</v>
      </c>
      <c r="AA11" s="121">
        <v>-1.8</v>
      </c>
      <c r="AB11" s="121">
        <v>-1.8</v>
      </c>
      <c r="AC11" s="121">
        <v>-1.8</v>
      </c>
      <c r="AD11" s="121">
        <v>-1.8</v>
      </c>
      <c r="AE11" s="121">
        <v>-1.8</v>
      </c>
      <c r="AF11" s="121">
        <v>-1.8</v>
      </c>
      <c r="AG11" s="121">
        <v>-1.8</v>
      </c>
      <c r="AH11" s="121">
        <v>-1.8</v>
      </c>
      <c r="AI11" s="121">
        <v>-1.8</v>
      </c>
      <c r="AJ11" s="121">
        <v>-1.8</v>
      </c>
      <c r="AK11" s="121">
        <v>-1.8</v>
      </c>
      <c r="AL11" s="121">
        <v>-1.8</v>
      </c>
      <c r="AM11" s="121">
        <v>-1.8</v>
      </c>
      <c r="AN11" s="121">
        <v>-1.8</v>
      </c>
      <c r="AO11" s="121">
        <v>-1.8</v>
      </c>
      <c r="AP11" s="121">
        <v>-1.8</v>
      </c>
      <c r="AQ11" s="121">
        <v>-1.8</v>
      </c>
      <c r="AR11" s="121">
        <v>-1.8</v>
      </c>
      <c r="AS11" s="121">
        <v>-1.8</v>
      </c>
      <c r="AT11" s="121">
        <v>-1.8</v>
      </c>
      <c r="AU11" s="121">
        <v>-1.8</v>
      </c>
      <c r="AV11" s="121">
        <v>-1.8</v>
      </c>
      <c r="AW11" s="121">
        <v>-1.8</v>
      </c>
      <c r="AX11" s="121">
        <v>-1.8</v>
      </c>
      <c r="AY11" s="121">
        <v>-1.8</v>
      </c>
      <c r="AZ11" s="121">
        <v>-1.8</v>
      </c>
      <c r="BA11" s="121">
        <v>-1.8</v>
      </c>
      <c r="BB11" s="121">
        <v>-1.8</v>
      </c>
      <c r="BC11" s="121">
        <v>-1.8</v>
      </c>
      <c r="BD11" s="121">
        <v>-1.8</v>
      </c>
      <c r="BE11" s="121">
        <v>-1.8</v>
      </c>
      <c r="BF11" s="121">
        <v>-1.8</v>
      </c>
      <c r="BG11" s="121">
        <v>-1.8</v>
      </c>
    </row>
    <row r="12" spans="1:60" x14ac:dyDescent="0.25">
      <c r="A12" t="s">
        <v>23</v>
      </c>
      <c r="B12" t="s">
        <v>139</v>
      </c>
      <c r="C12" s="121">
        <v>-3.1</v>
      </c>
      <c r="D12" s="121">
        <v>-3.1</v>
      </c>
      <c r="E12" s="121">
        <v>-3.1</v>
      </c>
      <c r="F12" s="121">
        <v>-3.1</v>
      </c>
      <c r="G12" s="121">
        <v>-3.1</v>
      </c>
      <c r="H12" s="121">
        <v>-3.1</v>
      </c>
      <c r="I12" s="121">
        <v>-3.1</v>
      </c>
      <c r="J12" s="121">
        <v>-3.1</v>
      </c>
      <c r="K12" s="121">
        <v>-3.1</v>
      </c>
      <c r="L12" s="121">
        <v>-3.1</v>
      </c>
      <c r="M12" s="121">
        <v>-3.1</v>
      </c>
      <c r="N12" s="121">
        <v>-3.1</v>
      </c>
      <c r="O12" s="121">
        <v>-3.1</v>
      </c>
      <c r="P12" s="121">
        <v>-3.1</v>
      </c>
      <c r="Q12" s="121">
        <v>-3.1</v>
      </c>
      <c r="R12" s="121">
        <v>-3.1</v>
      </c>
      <c r="S12" s="121">
        <v>-3.1</v>
      </c>
      <c r="T12" s="121">
        <v>-3.1</v>
      </c>
      <c r="U12" s="121">
        <v>-3.1</v>
      </c>
      <c r="V12" s="121">
        <v>-3.1</v>
      </c>
      <c r="W12" s="121">
        <v>-3.1</v>
      </c>
      <c r="X12" s="121">
        <v>-3.1</v>
      </c>
      <c r="Y12" s="121">
        <v>-3.1</v>
      </c>
      <c r="Z12" s="121">
        <v>-3.1</v>
      </c>
      <c r="AA12" s="121">
        <v>-3.1</v>
      </c>
      <c r="AB12" s="121">
        <v>-3.1</v>
      </c>
      <c r="AC12" s="121">
        <v>-3.1</v>
      </c>
      <c r="AD12" s="121">
        <v>-3.1</v>
      </c>
      <c r="AE12" s="121">
        <v>-3.1</v>
      </c>
      <c r="AF12" s="121">
        <v>-3.1</v>
      </c>
      <c r="AG12" s="121">
        <v>-3.1</v>
      </c>
      <c r="AH12" s="121">
        <v>-3.1</v>
      </c>
      <c r="AI12" s="121">
        <v>-3.1</v>
      </c>
      <c r="AJ12" s="121">
        <v>-3.1</v>
      </c>
      <c r="AK12" s="121">
        <v>-3.1</v>
      </c>
      <c r="AL12" s="121">
        <v>-3.1</v>
      </c>
      <c r="AM12" s="121">
        <v>-3.1</v>
      </c>
      <c r="AN12" s="121">
        <v>-3.1</v>
      </c>
      <c r="AO12" s="121">
        <v>-3.1</v>
      </c>
      <c r="AP12" s="121">
        <v>-3.1</v>
      </c>
      <c r="AQ12" s="121">
        <v>-3.1</v>
      </c>
      <c r="AR12" s="121">
        <v>-3.1</v>
      </c>
      <c r="AS12" s="121">
        <v>-3.1</v>
      </c>
      <c r="AT12" s="121">
        <v>-3.1</v>
      </c>
      <c r="AU12" s="121">
        <v>-3.1</v>
      </c>
      <c r="AV12" s="121">
        <v>-3.1</v>
      </c>
      <c r="AW12" s="121">
        <v>-3.1</v>
      </c>
      <c r="AX12" s="121">
        <v>-3.1</v>
      </c>
      <c r="AY12" s="121">
        <v>-3.1</v>
      </c>
      <c r="AZ12" s="121">
        <v>-3.1</v>
      </c>
      <c r="BA12" s="121">
        <v>-3.1</v>
      </c>
      <c r="BB12" s="121">
        <v>-3.1</v>
      </c>
      <c r="BC12" s="121">
        <v>-3.1</v>
      </c>
      <c r="BD12" s="121">
        <v>-3.1</v>
      </c>
      <c r="BE12" s="121">
        <v>-3.1</v>
      </c>
      <c r="BF12" s="121">
        <v>-3.1</v>
      </c>
      <c r="BG12" s="121">
        <v>-3.1</v>
      </c>
    </row>
    <row r="13" spans="1:60" x14ac:dyDescent="0.25">
      <c r="A13" t="s">
        <v>24</v>
      </c>
      <c r="B13" t="s">
        <v>139</v>
      </c>
      <c r="C13" s="121">
        <v>-1.8</v>
      </c>
      <c r="D13" s="121">
        <v>-1.8</v>
      </c>
      <c r="E13" s="121">
        <v>-1.8</v>
      </c>
      <c r="F13" s="121">
        <v>-1.8</v>
      </c>
      <c r="G13" s="121">
        <v>-1.8</v>
      </c>
      <c r="H13" s="121">
        <v>-1.8</v>
      </c>
      <c r="I13" s="121">
        <v>-1.8</v>
      </c>
      <c r="J13" s="121">
        <v>-1.8</v>
      </c>
      <c r="K13" s="121">
        <v>-1.8</v>
      </c>
      <c r="L13" s="121">
        <v>-1.8</v>
      </c>
      <c r="M13" s="121">
        <v>-1.8</v>
      </c>
      <c r="N13" s="121">
        <v>-1.8</v>
      </c>
      <c r="O13" s="121">
        <v>-1.8</v>
      </c>
      <c r="P13" s="121">
        <v>-1.8</v>
      </c>
      <c r="Q13" s="121">
        <v>-1.8</v>
      </c>
      <c r="R13" s="121">
        <v>-1.8</v>
      </c>
      <c r="S13" s="121">
        <v>-1.8</v>
      </c>
      <c r="T13" s="121">
        <v>-1.8</v>
      </c>
      <c r="U13" s="121">
        <v>-1.8</v>
      </c>
      <c r="V13" s="121">
        <v>-1.8</v>
      </c>
      <c r="W13" s="121">
        <v>-1.8</v>
      </c>
      <c r="X13" s="121">
        <v>-1.8</v>
      </c>
      <c r="Y13" s="121">
        <v>-1.8</v>
      </c>
      <c r="Z13" s="121">
        <v>-1.8</v>
      </c>
      <c r="AA13" s="121">
        <v>-1.8</v>
      </c>
      <c r="AB13" s="121">
        <v>-1.8</v>
      </c>
      <c r="AC13" s="121">
        <v>-1.8</v>
      </c>
      <c r="AD13" s="121">
        <v>-1.8</v>
      </c>
      <c r="AE13" s="121">
        <v>-1.8</v>
      </c>
      <c r="AF13" s="121">
        <v>-1.8</v>
      </c>
      <c r="AG13" s="121">
        <v>-1.8</v>
      </c>
      <c r="AH13" s="121">
        <v>-1.8</v>
      </c>
      <c r="AI13" s="121">
        <v>-1.8</v>
      </c>
      <c r="AJ13" s="121">
        <v>-1.8</v>
      </c>
      <c r="AK13" s="121">
        <v>-1.8</v>
      </c>
      <c r="AL13" s="121">
        <v>-1.8</v>
      </c>
      <c r="AM13" s="121">
        <v>-1.8</v>
      </c>
      <c r="AN13" s="121">
        <v>-1.8</v>
      </c>
      <c r="AO13" s="121">
        <v>-1.8</v>
      </c>
      <c r="AP13" s="121">
        <v>-1.8</v>
      </c>
      <c r="AQ13" s="121">
        <v>-1.8</v>
      </c>
      <c r="AR13" s="121">
        <v>-1.8</v>
      </c>
      <c r="AS13" s="121">
        <v>-1.8</v>
      </c>
      <c r="AT13" s="121">
        <v>-1.8</v>
      </c>
      <c r="AU13" s="121">
        <v>-1.8</v>
      </c>
      <c r="AV13" s="121">
        <v>-1.8</v>
      </c>
      <c r="AW13" s="121">
        <v>-1.8</v>
      </c>
      <c r="AX13" s="121">
        <v>-1.8</v>
      </c>
      <c r="AY13" s="121">
        <v>-1.8</v>
      </c>
      <c r="AZ13" s="121">
        <v>-1.8</v>
      </c>
      <c r="BA13" s="121">
        <v>-1.8</v>
      </c>
      <c r="BB13" s="121">
        <v>-1.8</v>
      </c>
      <c r="BC13" s="121">
        <v>-1.8</v>
      </c>
      <c r="BD13" s="121">
        <v>-1.8</v>
      </c>
      <c r="BE13" s="121">
        <v>-1.8</v>
      </c>
      <c r="BF13" s="121">
        <v>-1.8</v>
      </c>
      <c r="BG13" s="121">
        <v>-1.8</v>
      </c>
    </row>
    <row r="14" spans="1:60" x14ac:dyDescent="0.25">
      <c r="A14" t="s">
        <v>15</v>
      </c>
      <c r="B14" t="s">
        <v>139</v>
      </c>
      <c r="C14" s="131">
        <f>23.25-24.02</f>
        <v>-0.76999999999999957</v>
      </c>
      <c r="D14" s="121">
        <v>-3.25</v>
      </c>
      <c r="E14" s="121">
        <v>-3.25</v>
      </c>
      <c r="F14" s="121">
        <v>-3.25</v>
      </c>
      <c r="G14" s="121">
        <v>-3.25</v>
      </c>
      <c r="H14" s="121">
        <v>-3.25</v>
      </c>
      <c r="I14" s="121">
        <v>-3.25</v>
      </c>
      <c r="J14" s="121">
        <v>-3.25</v>
      </c>
      <c r="K14" s="121">
        <v>-3.25</v>
      </c>
      <c r="L14" s="121">
        <v>-3.25</v>
      </c>
      <c r="M14" s="121">
        <v>-3.25</v>
      </c>
      <c r="N14" s="121">
        <v>-3.25</v>
      </c>
      <c r="O14" s="121">
        <v>-3.25</v>
      </c>
      <c r="P14" s="121">
        <v>-3.25</v>
      </c>
      <c r="Q14" s="121">
        <v>-3.25</v>
      </c>
      <c r="R14" s="121">
        <v>-3.25</v>
      </c>
      <c r="S14" s="121">
        <v>-3.25</v>
      </c>
      <c r="T14" s="121">
        <v>-3.25</v>
      </c>
      <c r="U14" s="121">
        <v>-3.25</v>
      </c>
      <c r="V14" s="121">
        <v>-3.25</v>
      </c>
      <c r="W14" s="121">
        <v>-3.25</v>
      </c>
      <c r="X14" s="121">
        <v>-3.25</v>
      </c>
      <c r="Y14" s="121">
        <v>-3.25</v>
      </c>
      <c r="Z14" s="121">
        <v>-3.25</v>
      </c>
      <c r="AA14" s="121">
        <v>-3.25</v>
      </c>
      <c r="AB14" s="121">
        <v>-3.25</v>
      </c>
      <c r="AC14" s="121">
        <v>-3.25</v>
      </c>
      <c r="AD14" s="121">
        <v>-3.25</v>
      </c>
      <c r="AE14" s="121">
        <v>-3.25</v>
      </c>
      <c r="AF14" s="121">
        <v>-3.25</v>
      </c>
      <c r="AG14" s="121">
        <v>-3.25</v>
      </c>
      <c r="AH14" s="121">
        <v>-3.25</v>
      </c>
      <c r="AI14" s="121">
        <v>-3.25</v>
      </c>
      <c r="AJ14" s="121">
        <v>-3.25</v>
      </c>
      <c r="AK14" s="121">
        <v>-3.25</v>
      </c>
      <c r="AL14" s="121">
        <v>-3.25</v>
      </c>
      <c r="AM14" s="121">
        <v>-3.25</v>
      </c>
      <c r="AN14" s="121">
        <v>-3.25</v>
      </c>
      <c r="AO14" s="121">
        <v>-3.25</v>
      </c>
      <c r="AP14" s="121">
        <v>-3.25</v>
      </c>
      <c r="AQ14" s="121">
        <v>-3.25</v>
      </c>
      <c r="AR14" s="121">
        <v>-3.25</v>
      </c>
      <c r="AS14" s="121">
        <v>-3.25</v>
      </c>
      <c r="AT14" s="121">
        <v>-3.25</v>
      </c>
      <c r="AU14" s="121">
        <v>-3.25</v>
      </c>
      <c r="AV14" s="121">
        <v>-3.25</v>
      </c>
      <c r="AW14" s="121">
        <v>-3.25</v>
      </c>
      <c r="AX14" s="121">
        <v>-3.25</v>
      </c>
      <c r="AY14" s="121">
        <v>-3.25</v>
      </c>
      <c r="AZ14" s="121">
        <v>-3.25</v>
      </c>
      <c r="BA14" s="121">
        <v>-3.25</v>
      </c>
      <c r="BB14" s="121">
        <v>-3.25</v>
      </c>
      <c r="BC14" s="121">
        <v>-3.25</v>
      </c>
      <c r="BD14" s="121">
        <v>-3.25</v>
      </c>
      <c r="BE14" s="121">
        <v>-3.25</v>
      </c>
      <c r="BF14" s="121">
        <v>-3.25</v>
      </c>
      <c r="BG14" s="121">
        <v>-3.25</v>
      </c>
    </row>
    <row r="15" spans="1:60" x14ac:dyDescent="0.25">
      <c r="A15" t="s">
        <v>22</v>
      </c>
      <c r="B15" t="s">
        <v>139</v>
      </c>
      <c r="C15" s="121">
        <v>-1.9</v>
      </c>
      <c r="D15" s="121">
        <v>-1.9</v>
      </c>
      <c r="E15" s="121">
        <v>-1.9</v>
      </c>
      <c r="F15" s="121">
        <v>-1.9</v>
      </c>
      <c r="G15" s="121">
        <v>-1.9</v>
      </c>
      <c r="H15" s="121">
        <v>-1.9</v>
      </c>
      <c r="I15" s="121">
        <v>-1.9</v>
      </c>
      <c r="J15" s="121">
        <v>-1.9</v>
      </c>
      <c r="K15" s="121">
        <v>-1.9</v>
      </c>
      <c r="L15" s="121">
        <v>-1.9</v>
      </c>
      <c r="M15" s="121">
        <v>-1.9</v>
      </c>
      <c r="N15" s="121">
        <v>-1.9</v>
      </c>
      <c r="O15" s="121">
        <v>-1.9</v>
      </c>
      <c r="P15" s="121">
        <v>-1.9</v>
      </c>
      <c r="Q15" s="121">
        <v>-1.9</v>
      </c>
      <c r="R15" s="121">
        <v>-1.9</v>
      </c>
      <c r="S15" s="121">
        <v>-1.9</v>
      </c>
      <c r="T15" s="121">
        <v>-1.9</v>
      </c>
      <c r="U15" s="121">
        <v>-1.9</v>
      </c>
      <c r="V15" s="121">
        <v>-1.9</v>
      </c>
      <c r="W15" s="121">
        <v>-1.9</v>
      </c>
      <c r="X15" s="121">
        <v>-1.9</v>
      </c>
      <c r="Y15" s="121">
        <v>-1.9</v>
      </c>
      <c r="Z15" s="121">
        <v>-1.9</v>
      </c>
      <c r="AA15" s="121">
        <v>-1.9</v>
      </c>
      <c r="AB15" s="121">
        <v>-1.9</v>
      </c>
      <c r="AC15" s="121">
        <v>-1.9</v>
      </c>
      <c r="AD15" s="121">
        <v>-1.9</v>
      </c>
      <c r="AE15" s="121">
        <v>-1.9</v>
      </c>
      <c r="AF15" s="121">
        <v>-1.9</v>
      </c>
      <c r="AG15" s="121">
        <v>-1.9</v>
      </c>
      <c r="AH15" s="121">
        <v>-1.9</v>
      </c>
      <c r="AI15" s="121">
        <v>-1.9</v>
      </c>
      <c r="AJ15" s="121">
        <v>-1.9</v>
      </c>
      <c r="AK15" s="121">
        <v>-1.9</v>
      </c>
      <c r="AL15" s="121">
        <v>-1.9</v>
      </c>
      <c r="AM15" s="121">
        <v>-1.9</v>
      </c>
      <c r="AN15" s="121">
        <v>-1.9</v>
      </c>
      <c r="AO15" s="121">
        <v>-1.9</v>
      </c>
      <c r="AP15" s="121">
        <v>-1.9</v>
      </c>
      <c r="AQ15" s="121">
        <v>-1.9</v>
      </c>
      <c r="AR15" s="121">
        <v>-1.9</v>
      </c>
      <c r="AS15" s="121">
        <v>-1.9</v>
      </c>
      <c r="AT15" s="121">
        <v>-1.9</v>
      </c>
      <c r="AU15" s="121">
        <v>-1.9</v>
      </c>
      <c r="AV15" s="121">
        <v>-1.9</v>
      </c>
      <c r="AW15" s="121">
        <v>-1.9</v>
      </c>
      <c r="AX15" s="121">
        <v>-1.9</v>
      </c>
      <c r="AY15" s="121">
        <v>-1.9</v>
      </c>
      <c r="AZ15" s="121">
        <v>-1.9</v>
      </c>
      <c r="BA15" s="121">
        <v>-1.9</v>
      </c>
      <c r="BB15" s="121">
        <v>-1.9</v>
      </c>
      <c r="BC15" s="121">
        <v>-1.9</v>
      </c>
      <c r="BD15" s="121">
        <v>-1.9</v>
      </c>
      <c r="BE15" s="121">
        <v>-1.9</v>
      </c>
      <c r="BF15" s="121">
        <v>-1.9</v>
      </c>
      <c r="BG15" s="121">
        <v>-1.9</v>
      </c>
    </row>
    <row r="16" spans="1:60" x14ac:dyDescent="0.25">
      <c r="A16" t="s">
        <v>31</v>
      </c>
      <c r="B16" t="s">
        <v>139</v>
      </c>
      <c r="C16" s="121">
        <v>-1.9</v>
      </c>
      <c r="D16" s="121">
        <v>-1.9</v>
      </c>
      <c r="E16" s="121">
        <v>-1.9</v>
      </c>
      <c r="F16" s="121">
        <v>-1.9</v>
      </c>
      <c r="G16" s="121">
        <v>-1.9</v>
      </c>
      <c r="H16" s="121">
        <v>-1.9</v>
      </c>
      <c r="I16" s="121">
        <v>-1.9</v>
      </c>
      <c r="J16" s="121">
        <v>-1.9</v>
      </c>
      <c r="K16" s="121">
        <v>-1.9</v>
      </c>
      <c r="L16" s="121">
        <v>-1.9</v>
      </c>
      <c r="M16" s="121">
        <v>-1.9</v>
      </c>
      <c r="N16" s="121">
        <v>-1.9</v>
      </c>
      <c r="O16" s="121">
        <v>-1.9</v>
      </c>
      <c r="P16" s="121">
        <v>-1.9</v>
      </c>
      <c r="Q16" s="121">
        <v>-1.9</v>
      </c>
      <c r="R16" s="121">
        <v>-1.9</v>
      </c>
      <c r="S16" s="121">
        <v>-1.9</v>
      </c>
      <c r="T16" s="121">
        <v>-1.9</v>
      </c>
      <c r="U16" s="121">
        <v>-1.9</v>
      </c>
      <c r="V16" s="121">
        <v>-1.9</v>
      </c>
      <c r="W16" s="121">
        <v>-1.9</v>
      </c>
      <c r="X16" s="121">
        <v>-1.9</v>
      </c>
      <c r="Y16" s="121">
        <v>-1.9</v>
      </c>
      <c r="Z16" s="121">
        <v>-1.9</v>
      </c>
      <c r="AA16" s="121">
        <v>-1.9</v>
      </c>
      <c r="AB16" s="121">
        <v>-1.9</v>
      </c>
      <c r="AC16" s="121">
        <v>-1.9</v>
      </c>
      <c r="AD16" s="121">
        <v>-1.9</v>
      </c>
      <c r="AE16" s="121">
        <v>-1.9</v>
      </c>
      <c r="AF16" s="121">
        <v>-1.9</v>
      </c>
      <c r="AG16" s="121">
        <v>-1.9</v>
      </c>
      <c r="AH16" s="121">
        <v>-1.9</v>
      </c>
      <c r="AI16" s="121">
        <v>-1.9</v>
      </c>
      <c r="AJ16" s="121">
        <v>-1.9</v>
      </c>
      <c r="AK16" s="121">
        <v>-1.9</v>
      </c>
      <c r="AL16" s="121">
        <v>-1.9</v>
      </c>
      <c r="AM16" s="121">
        <v>-1.9</v>
      </c>
      <c r="AN16" s="121">
        <v>-1.9</v>
      </c>
      <c r="AO16" s="121">
        <v>-1.9</v>
      </c>
      <c r="AP16" s="121">
        <v>-1.9</v>
      </c>
      <c r="AQ16" s="121">
        <v>-1.9</v>
      </c>
      <c r="AR16" s="121">
        <v>-1.9</v>
      </c>
      <c r="AS16" s="121">
        <v>-1.9</v>
      </c>
      <c r="AT16" s="121">
        <v>-1.9</v>
      </c>
      <c r="AU16" s="121">
        <v>-1.9</v>
      </c>
      <c r="AV16" s="121">
        <v>-1.9</v>
      </c>
      <c r="AW16" s="121">
        <v>-1.9</v>
      </c>
      <c r="AX16" s="121">
        <v>-1.9</v>
      </c>
      <c r="AY16" s="121">
        <v>-1.9</v>
      </c>
      <c r="AZ16" s="121">
        <v>-1.9</v>
      </c>
      <c r="BA16" s="121">
        <v>-1.9</v>
      </c>
      <c r="BB16" s="121">
        <v>-1.9</v>
      </c>
      <c r="BC16" s="121">
        <v>-1.9</v>
      </c>
      <c r="BD16" s="121">
        <v>-1.9</v>
      </c>
      <c r="BE16" s="121">
        <v>-1.9</v>
      </c>
      <c r="BF16" s="121">
        <v>-1.9</v>
      </c>
      <c r="BG16" s="121">
        <v>-1.9</v>
      </c>
    </row>
    <row r="17" spans="1:59" x14ac:dyDescent="0.25">
      <c r="A17" t="s">
        <v>10</v>
      </c>
      <c r="B17" t="s">
        <v>139</v>
      </c>
      <c r="C17" s="121">
        <v>-1.9</v>
      </c>
      <c r="D17" s="121">
        <v>-1.9</v>
      </c>
      <c r="E17" s="121">
        <v>-1.9</v>
      </c>
      <c r="F17" s="121">
        <v>-1.9</v>
      </c>
      <c r="G17" s="121">
        <v>-1.9</v>
      </c>
      <c r="H17" s="121">
        <v>-1.9</v>
      </c>
      <c r="I17" s="121">
        <v>-1.9</v>
      </c>
      <c r="J17" s="121">
        <v>-1.9</v>
      </c>
      <c r="K17" s="121">
        <v>-1.9</v>
      </c>
      <c r="L17" s="121">
        <v>-1.9</v>
      </c>
      <c r="M17" s="121">
        <v>-1.9</v>
      </c>
      <c r="N17" s="121">
        <v>-1.9</v>
      </c>
      <c r="O17" s="121">
        <v>-1.9</v>
      </c>
      <c r="P17" s="121">
        <v>-1.9</v>
      </c>
      <c r="Q17" s="121">
        <v>-1.9</v>
      </c>
      <c r="R17" s="121">
        <v>-1.9</v>
      </c>
      <c r="S17" s="121">
        <v>-1.9</v>
      </c>
      <c r="T17" s="121">
        <v>-1.9</v>
      </c>
      <c r="U17" s="121">
        <v>-1.9</v>
      </c>
      <c r="V17" s="121">
        <v>-1.9</v>
      </c>
      <c r="W17" s="121">
        <v>-1.9</v>
      </c>
      <c r="X17" s="121">
        <v>-1.9</v>
      </c>
      <c r="Y17" s="121">
        <v>-1.9</v>
      </c>
      <c r="Z17" s="121">
        <v>-1.9</v>
      </c>
      <c r="AA17" s="121">
        <v>-1.9</v>
      </c>
      <c r="AB17" s="121">
        <v>-1.9</v>
      </c>
      <c r="AC17" s="121">
        <v>-1.9</v>
      </c>
      <c r="AD17" s="121">
        <v>-1.9</v>
      </c>
      <c r="AE17" s="121">
        <v>-1.9</v>
      </c>
      <c r="AF17" s="121">
        <v>-1.9</v>
      </c>
      <c r="AG17" s="121">
        <v>-1.9</v>
      </c>
      <c r="AH17" s="121">
        <v>-1.9</v>
      </c>
      <c r="AI17" s="121">
        <v>-1.9</v>
      </c>
      <c r="AJ17" s="121">
        <v>-1.9</v>
      </c>
      <c r="AK17" s="121">
        <v>-1.9</v>
      </c>
      <c r="AL17" s="121">
        <v>-1.9</v>
      </c>
      <c r="AM17" s="121">
        <v>-1.9</v>
      </c>
      <c r="AN17" s="121">
        <v>-1.9</v>
      </c>
      <c r="AO17" s="121">
        <v>-1.9</v>
      </c>
      <c r="AP17" s="121">
        <v>-1.9</v>
      </c>
      <c r="AQ17" s="121">
        <v>-1.9</v>
      </c>
      <c r="AR17" s="121">
        <v>-1.9</v>
      </c>
      <c r="AS17" s="121">
        <v>-1.9</v>
      </c>
      <c r="AT17" s="121">
        <v>-1.9</v>
      </c>
      <c r="AU17" s="121">
        <v>-1.9</v>
      </c>
      <c r="AV17" s="121">
        <v>-1.9</v>
      </c>
      <c r="AW17" s="121">
        <v>-1.9</v>
      </c>
      <c r="AX17" s="121">
        <v>-1.9</v>
      </c>
      <c r="AY17" s="121">
        <v>-1.9</v>
      </c>
      <c r="AZ17" s="121">
        <v>-1.9</v>
      </c>
      <c r="BA17" s="121">
        <v>-1.9</v>
      </c>
      <c r="BB17" s="121">
        <v>-1.9</v>
      </c>
      <c r="BC17" s="121">
        <v>-1.9</v>
      </c>
      <c r="BD17" s="121">
        <v>-1.9</v>
      </c>
      <c r="BE17" s="121">
        <v>-1.9</v>
      </c>
      <c r="BF17" s="121">
        <v>-1.9</v>
      </c>
      <c r="BG17" s="121">
        <v>-1.9</v>
      </c>
    </row>
    <row r="18" spans="1:59" x14ac:dyDescent="0.25">
      <c r="A18" s="132" t="s">
        <v>16</v>
      </c>
      <c r="B18" t="s">
        <v>139</v>
      </c>
      <c r="C18" s="121">
        <v>-1.8</v>
      </c>
      <c r="D18" s="121">
        <v>-1.8</v>
      </c>
      <c r="E18" s="121">
        <v>-1.8</v>
      </c>
      <c r="F18" s="121">
        <v>-1.8</v>
      </c>
      <c r="G18" s="121">
        <v>-1.8</v>
      </c>
      <c r="H18" s="121">
        <v>-1.8</v>
      </c>
      <c r="I18" s="121">
        <v>-1.8</v>
      </c>
      <c r="J18" s="121">
        <v>-1.8</v>
      </c>
      <c r="K18" s="121">
        <v>-1.8</v>
      </c>
      <c r="L18" s="121">
        <v>-1.8</v>
      </c>
      <c r="M18" s="121">
        <v>-1.8</v>
      </c>
      <c r="N18" s="121">
        <v>-1.8</v>
      </c>
      <c r="O18" s="121">
        <v>-1.8</v>
      </c>
      <c r="P18" s="121">
        <v>-1.8</v>
      </c>
      <c r="Q18" s="121">
        <v>-1.8</v>
      </c>
      <c r="R18" s="121">
        <v>-1.8</v>
      </c>
      <c r="S18" s="121">
        <v>-1.8</v>
      </c>
      <c r="T18" s="121">
        <v>-1.8</v>
      </c>
      <c r="U18" s="121">
        <v>-1.8</v>
      </c>
      <c r="V18" s="121">
        <v>-1.8</v>
      </c>
      <c r="W18" s="121">
        <v>-1.8</v>
      </c>
      <c r="X18" s="121">
        <v>-1.8</v>
      </c>
      <c r="Y18" s="121">
        <v>-1.8</v>
      </c>
      <c r="Z18" s="121">
        <v>-1.8</v>
      </c>
      <c r="AA18" s="121">
        <v>-1.8</v>
      </c>
      <c r="AB18" s="121">
        <v>-1.8</v>
      </c>
      <c r="AC18" s="121">
        <v>-1.8</v>
      </c>
      <c r="AD18" s="121">
        <v>-1.8</v>
      </c>
      <c r="AE18" s="121">
        <v>-1.8</v>
      </c>
      <c r="AF18" s="121">
        <v>-1.8</v>
      </c>
      <c r="AG18" s="121">
        <v>-1.8</v>
      </c>
      <c r="AH18" s="121">
        <v>-1.8</v>
      </c>
      <c r="AI18" s="121">
        <v>-1.8</v>
      </c>
      <c r="AJ18" s="121">
        <v>-1.8</v>
      </c>
      <c r="AK18" s="121">
        <v>-1.8</v>
      </c>
      <c r="AL18" s="121">
        <v>-1.8</v>
      </c>
      <c r="AM18" s="121">
        <v>-1.8</v>
      </c>
      <c r="AN18" s="121">
        <v>-1.8</v>
      </c>
      <c r="AO18" s="121">
        <v>-1.8</v>
      </c>
      <c r="AP18" s="121">
        <v>-1.8</v>
      </c>
      <c r="AQ18" s="121">
        <v>-1.8</v>
      </c>
      <c r="AR18" s="121">
        <v>-1.8</v>
      </c>
      <c r="AS18" s="121">
        <v>-1.8</v>
      </c>
      <c r="AT18" s="121">
        <v>-1.8</v>
      </c>
      <c r="AU18" s="121">
        <v>-1.8</v>
      </c>
      <c r="AV18" s="121">
        <v>-1.8</v>
      </c>
      <c r="AW18" s="121">
        <v>-1.8</v>
      </c>
      <c r="AX18" s="121">
        <v>-1.8</v>
      </c>
      <c r="AY18" s="121">
        <v>-1.8</v>
      </c>
      <c r="AZ18" s="121">
        <v>-1.8</v>
      </c>
      <c r="BA18" s="121">
        <v>-1.8</v>
      </c>
      <c r="BB18" s="121">
        <v>-1.8</v>
      </c>
      <c r="BC18" s="121">
        <v>-1.8</v>
      </c>
      <c r="BD18" s="121">
        <v>-1.8</v>
      </c>
      <c r="BE18" s="121">
        <v>-1.8</v>
      </c>
      <c r="BF18" s="121">
        <v>-1.8</v>
      </c>
      <c r="BG18" s="121">
        <v>-1.8</v>
      </c>
    </row>
    <row r="19" spans="1:59" x14ac:dyDescent="0.25">
      <c r="A19" s="132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</row>
    <row r="20" spans="1:59" x14ac:dyDescent="0.25">
      <c r="A20" s="132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</row>
    <row r="21" spans="1:59" x14ac:dyDescent="0.25">
      <c r="A21" s="129" t="s">
        <v>140</v>
      </c>
    </row>
    <row r="22" spans="1:59" x14ac:dyDescent="0.25">
      <c r="A22" t="s">
        <v>18</v>
      </c>
      <c r="B22" t="s">
        <v>49</v>
      </c>
      <c r="C22">
        <f t="array" ref="C22">SUM(IF($A22&amp;$B22=Confirm!$A$2:$A$85&amp;Confirm!$B$2:$B$85,Confirm!D$2:D$85,0))</f>
        <v>0</v>
      </c>
      <c r="D22">
        <f t="array" ref="D22">SUM(IF($A22&amp;$B22=Confirm!$A$2:$A$85&amp;Confirm!$B$2:$B$85,Confirm!E$2:E$85,0))</f>
        <v>60</v>
      </c>
      <c r="E22">
        <f t="array" ref="E22">SUM(IF($A22&amp;$B22=Confirm!$A$2:$A$85&amp;Confirm!$B$2:$B$85,Confirm!F$2:F$85,0))</f>
        <v>62</v>
      </c>
      <c r="F22">
        <f t="array" ref="F22">SUM(IF($A22&amp;$B22=Confirm!$A$2:$A$85&amp;Confirm!$B$2:$B$85,Confirm!G$2:G$85,0))</f>
        <v>62</v>
      </c>
      <c r="G22">
        <f t="array" ref="G22">SUM(IF($A22&amp;$B22=Confirm!$A$2:$A$85&amp;Confirm!$B$2:$B$85,Confirm!H$2:H$85,0))</f>
        <v>60</v>
      </c>
      <c r="H22">
        <f t="array" ref="H22">SUM(IF($A22&amp;$B22=Confirm!$A$2:$A$85&amp;Confirm!$B$2:$B$85,Confirm!I$2:I$85,0))</f>
        <v>31</v>
      </c>
      <c r="I22">
        <f t="array" ref="I22">SUM(IF($A22&amp;$B22=Confirm!$A$2:$A$85&amp;Confirm!$B$2:$B$85,Confirm!J$2:J$85,0))</f>
        <v>30</v>
      </c>
      <c r="J22">
        <f t="array" ref="J22">SUM(IF($A22&amp;$B22=Confirm!$A$2:$A$85&amp;Confirm!$B$2:$B$85,Confirm!K$2:K$85,0))</f>
        <v>31</v>
      </c>
      <c r="K22">
        <f t="array" ref="K22">SUM(IF($A22&amp;$B22=Confirm!$A$2:$A$85&amp;Confirm!$B$2:$B$85,Confirm!L$2:L$85,0))</f>
        <v>31</v>
      </c>
      <c r="L22">
        <f t="array" ref="L22">SUM(IF($A22&amp;$B22=Confirm!$A$2:$A$85&amp;Confirm!$B$2:$B$85,Confirm!M$2:M$85,0))</f>
        <v>28</v>
      </c>
      <c r="M22">
        <f t="array" ref="M22">SUM(IF($A22&amp;$B22=Confirm!$A$2:$A$85&amp;Confirm!$B$2:$B$85,Confirm!N$2:N$85,0))</f>
        <v>31</v>
      </c>
      <c r="N22">
        <f t="array" ref="N22">SUM(IF($A22&amp;$B22=Confirm!$A$2:$A$85&amp;Confirm!$B$2:$B$85,Confirm!O$2:O$85,0))</f>
        <v>30</v>
      </c>
      <c r="O22">
        <f t="array" ref="O22">SUM(IF($A22&amp;$B22=Confirm!$A$2:$A$85&amp;Confirm!$B$2:$B$85,Confirm!P$2:P$85,0))</f>
        <v>31</v>
      </c>
      <c r="P22">
        <f t="array" ref="P22">SUM(IF($A22&amp;$B22=Confirm!$A$2:$A$85&amp;Confirm!$B$2:$B$85,Confirm!Q$2:Q$85,0))</f>
        <v>30</v>
      </c>
      <c r="Q22">
        <f t="array" ref="Q22">SUM(IF($A22&amp;$B22=Confirm!$A$2:$A$85&amp;Confirm!$B$2:$B$85,Confirm!R$2:R$85,0))</f>
        <v>31</v>
      </c>
      <c r="R22">
        <f t="array" ref="R22">SUM(IF($A22&amp;$B22=Confirm!$A$2:$A$85&amp;Confirm!$B$2:$B$85,Confirm!S$2:S$85,0))</f>
        <v>31</v>
      </c>
      <c r="S22">
        <f t="array" ref="S22">SUM(IF($A22&amp;$B22=Confirm!$A$2:$A$85&amp;Confirm!$B$2:$B$85,Confirm!T$2:T$85,0))</f>
        <v>30</v>
      </c>
      <c r="T22">
        <f t="array" ref="T22">SUM(IF($A22&amp;$B22=Confirm!$A$2:$A$85&amp;Confirm!$B$2:$B$85,Confirm!U$2:U$85,0))</f>
        <v>31</v>
      </c>
      <c r="U22">
        <f t="array" ref="U22">SUM(IF($A22&amp;$B22=Confirm!$A$2:$A$85&amp;Confirm!$B$2:$B$85,Confirm!V$2:V$85,0))</f>
        <v>30</v>
      </c>
      <c r="V22">
        <f t="array" ref="V22">SUM(IF($A22&amp;$B22=Confirm!$A$2:$A$85&amp;Confirm!$B$2:$B$85,Confirm!W$2:W$85,0))</f>
        <v>31</v>
      </c>
      <c r="W22">
        <f t="array" ref="W22">SUM(IF($A22&amp;$B22=Confirm!$A$2:$A$85&amp;Confirm!$B$2:$B$85,Confirm!X$2:X$85,0))</f>
        <v>0</v>
      </c>
      <c r="X22">
        <f t="array" ref="X22">SUM(IF($A22&amp;$B22=Confirm!$A$2:$A$85&amp;Confirm!$B$2:$B$85,Confirm!Y$2:Y$85,0))</f>
        <v>0</v>
      </c>
      <c r="Y22">
        <f t="array" ref="Y22">SUM(IF($A22&amp;$B22=Confirm!$A$2:$A$85&amp;Confirm!$B$2:$B$85,Confirm!Z$2:Z$85,0))</f>
        <v>0</v>
      </c>
      <c r="Z22">
        <f t="array" ref="Z22">SUM(IF($A22&amp;$B22=Confirm!$A$2:$A$85&amp;Confirm!$B$2:$B$85,Confirm!AA$2:AA$85,0))</f>
        <v>0</v>
      </c>
      <c r="AA22">
        <f t="array" ref="AA22">SUM(IF($A22&amp;$B22=Confirm!$A$2:$A$85&amp;Confirm!$B$2:$B$85,Confirm!AB$2:AB$85,0))</f>
        <v>0</v>
      </c>
      <c r="AB22">
        <f t="array" ref="AB22">SUM(IF($A22&amp;$B22=Confirm!$A$2:$A$85&amp;Confirm!$B$2:$B$85,Confirm!AC$2:AC$85,0))</f>
        <v>0</v>
      </c>
      <c r="AC22">
        <f t="array" ref="AC22">SUM(IF($A22&amp;$B22=Confirm!$A$2:$A$85&amp;Confirm!$B$2:$B$85,Confirm!AD$2:AD$85,0))</f>
        <v>0</v>
      </c>
      <c r="AD22">
        <f t="array" ref="AD22">SUM(IF($A22&amp;$B22=Confirm!$A$2:$A$85&amp;Confirm!$B$2:$B$85,Confirm!AE$2:AE$85,0))</f>
        <v>0</v>
      </c>
      <c r="AE22">
        <f t="array" ref="AE22">SUM(IF($A22&amp;$B22=Confirm!$A$2:$A$85&amp;Confirm!$B$2:$B$85,Confirm!AF$2:AF$85,0))</f>
        <v>0</v>
      </c>
      <c r="AF22">
        <f t="array" ref="AF22">SUM(IF($A22&amp;$B22=Confirm!$A$2:$A$85&amp;Confirm!$B$2:$B$85,Confirm!AG$2:AG$85,0))</f>
        <v>0</v>
      </c>
      <c r="AG22">
        <f t="array" ref="AG22">SUM(IF($A22&amp;$B22=Confirm!$A$2:$A$85&amp;Confirm!$B$2:$B$85,Confirm!AH$2:AH$85,0))</f>
        <v>0</v>
      </c>
      <c r="AH22">
        <f t="array" ref="AH22">SUM(IF($A22&amp;$B22=Confirm!$A$2:$A$85&amp;Confirm!$B$2:$B$85,Confirm!AI$2:AI$85,0))</f>
        <v>0</v>
      </c>
      <c r="AI22">
        <f t="array" ref="AI22">SUM(IF($A22&amp;$B22=Confirm!$A$2:$A$85&amp;Confirm!$B$2:$B$85,Confirm!AJ$2:AJ$85,0))</f>
        <v>0</v>
      </c>
      <c r="AJ22">
        <f t="array" ref="AJ22">SUM(IF($A22&amp;$B22=Confirm!$A$2:$A$85&amp;Confirm!$B$2:$B$85,Confirm!AK$2:AK$85,0))</f>
        <v>0</v>
      </c>
      <c r="AK22">
        <f t="array" ref="AK22">SUM(IF($A22&amp;$B22=Confirm!$A$2:$A$85&amp;Confirm!$B$2:$B$85,Confirm!AL$2:AL$85,0))</f>
        <v>0</v>
      </c>
      <c r="AL22">
        <f t="array" ref="AL22">SUM(IF($A22&amp;$B22=Confirm!$A$2:$A$85&amp;Confirm!$B$2:$B$85,Confirm!AM$2:AM$85,0))</f>
        <v>0</v>
      </c>
      <c r="AM22">
        <f t="array" ref="AM22">SUM(IF($A22&amp;$B22=Confirm!$A$2:$A$85&amp;Confirm!$B$2:$B$85,Confirm!AN$2:AN$85,0))</f>
        <v>0</v>
      </c>
      <c r="AN22">
        <f t="array" ref="AN22">SUM(IF($A22&amp;$B22=Confirm!$A$2:$A$85&amp;Confirm!$B$2:$B$85,Confirm!AO$2:AO$85,0))</f>
        <v>0</v>
      </c>
      <c r="AO22">
        <f t="array" ref="AO22">SUM(IF($A22&amp;$B22=Confirm!$A$2:$A$85&amp;Confirm!$B$2:$B$85,Confirm!AP$2:AP$85,0))</f>
        <v>0</v>
      </c>
      <c r="AP22">
        <f t="array" ref="AP22">SUM(IF($A22&amp;$B22=Confirm!$A$2:$A$85&amp;Confirm!$B$2:$B$85,Confirm!AQ$2:AQ$85,0))</f>
        <v>0</v>
      </c>
      <c r="AQ22">
        <f t="array" ref="AQ22">SUM(IF($A22&amp;$B22=Confirm!$A$2:$A$85&amp;Confirm!$B$2:$B$85,Confirm!AR$2:AR$85,0))</f>
        <v>0</v>
      </c>
      <c r="AR22">
        <f t="array" ref="AR22">SUM(IF($A22&amp;$B22=Confirm!$A$2:$A$85&amp;Confirm!$B$2:$B$85,Confirm!AS$2:AS$85,0))</f>
        <v>0</v>
      </c>
      <c r="AS22">
        <f t="array" ref="AS22">SUM(IF($A22&amp;$B22=Confirm!$A$2:$A$85&amp;Confirm!$B$2:$B$85,Confirm!AT$2:AT$85,0))</f>
        <v>0</v>
      </c>
      <c r="AT22">
        <f t="array" ref="AT22">SUM(IF($A22&amp;$B22=Confirm!$A$2:$A$85&amp;Confirm!$B$2:$B$85,Confirm!AU$2:AU$85,0))</f>
        <v>0</v>
      </c>
      <c r="AU22">
        <f t="array" ref="AU22">SUM(IF($A22&amp;$B22=Confirm!$A$2:$A$85&amp;Confirm!$B$2:$B$85,Confirm!AV$2:AV$85,0))</f>
        <v>0</v>
      </c>
      <c r="AV22">
        <f t="array" ref="AV22">SUM(IF($A22&amp;$B22=Confirm!$A$2:$A$85&amp;Confirm!$B$2:$B$85,Confirm!AW$2:AW$85,0))</f>
        <v>0</v>
      </c>
      <c r="AW22">
        <f t="array" ref="AW22">SUM(IF($A22&amp;$B22=Confirm!$A$2:$A$85&amp;Confirm!$B$2:$B$85,Confirm!AX$2:AX$85,0))</f>
        <v>0</v>
      </c>
      <c r="AX22">
        <f t="array" ref="AX22">SUM(IF($A22&amp;$B22=Confirm!$A$2:$A$85&amp;Confirm!$B$2:$B$85,Confirm!AY$2:AY$85,0))</f>
        <v>0</v>
      </c>
      <c r="AY22">
        <f t="array" ref="AY22">SUM(IF($A22&amp;$B22=Confirm!$A$2:$A$85&amp;Confirm!$B$2:$B$85,Confirm!AZ$2:AZ$85,0))</f>
        <v>0</v>
      </c>
      <c r="AZ22">
        <f t="array" ref="AZ22">SUM(IF($A22&amp;$B22=Confirm!$A$2:$A$85&amp;Confirm!$B$2:$B$85,Confirm!BA$2:BA$85,0))</f>
        <v>0</v>
      </c>
      <c r="BA22">
        <f t="array" ref="BA22">SUM(IF($A22&amp;$B22=Confirm!$A$2:$A$85&amp;Confirm!$B$2:$B$85,Confirm!BB$2:BB$85,0))</f>
        <v>0</v>
      </c>
      <c r="BB22">
        <f t="array" ref="BB22">SUM(IF($A22&amp;$B22=Confirm!$A$2:$A$85&amp;Confirm!$B$2:$B$85,Confirm!BC$2:BC$85,0))</f>
        <v>0</v>
      </c>
      <c r="BC22">
        <f t="array" ref="BC22">SUM(IF($A22&amp;$B22=Confirm!$A$2:$A$85&amp;Confirm!$B$2:$B$85,Confirm!BD$2:BD$85,0))</f>
        <v>0</v>
      </c>
      <c r="BD22">
        <f t="array" ref="BD22">SUM(IF($A22&amp;$B22=Confirm!$A$2:$A$85&amp;Confirm!$B$2:$B$85,Confirm!BE$2:BE$85,0))</f>
        <v>0</v>
      </c>
      <c r="BE22">
        <f t="array" ref="BE22">SUM(IF($A22&amp;$B22=Confirm!$A$2:$A$85&amp;Confirm!$B$2:$B$85,Confirm!BF$2:BF$85,0))</f>
        <v>0</v>
      </c>
      <c r="BF22">
        <f t="array" ref="BF22">SUM(IF($A22&amp;$B22=Confirm!$A$2:$A$85&amp;Confirm!$B$2:$B$85,Confirm!BG$2:BG$85,0))</f>
        <v>0</v>
      </c>
      <c r="BG22">
        <f t="array" ref="BG22">SUM(IF($A22&amp;$B22=Confirm!$A$2:$A$85&amp;Confirm!$B$2:$B$85,Confirm!BH$2:BH$85,0))</f>
        <v>0</v>
      </c>
    </row>
    <row r="23" spans="1:59" x14ac:dyDescent="0.25">
      <c r="A23" t="s">
        <v>38</v>
      </c>
      <c r="B23" t="s">
        <v>49</v>
      </c>
      <c r="C23">
        <f t="array" ref="C23">SUM(IF($A23&amp;$B23=Confirm!$A$2:$A$85&amp;Confirm!$B$2:$B$85,Confirm!D$2:D$85,0))</f>
        <v>1240</v>
      </c>
      <c r="D23">
        <f t="array" ref="D23">SUM(IF($A23&amp;$B23=Confirm!$A$2:$A$85&amp;Confirm!$B$2:$B$85,Confirm!E$2:E$85,0))</f>
        <v>1200</v>
      </c>
      <c r="E23">
        <f t="array" ref="E23">SUM(IF($A23&amp;$B23=Confirm!$A$2:$A$85&amp;Confirm!$B$2:$B$85,Confirm!F$2:F$85,0))</f>
        <v>1240</v>
      </c>
      <c r="F23">
        <f t="array" ref="F23">SUM(IF($A23&amp;$B23=Confirm!$A$2:$A$85&amp;Confirm!$B$2:$B$85,Confirm!G$2:G$85,0))</f>
        <v>1085</v>
      </c>
      <c r="G23">
        <f t="array" ref="G23">SUM(IF($A23&amp;$B23=Confirm!$A$2:$A$85&amp;Confirm!$B$2:$B$85,Confirm!H$2:H$85,0))</f>
        <v>1200</v>
      </c>
      <c r="H23">
        <f t="array" ref="H23">SUM(IF($A23&amp;$B23=Confirm!$A$2:$A$85&amp;Confirm!$B$2:$B$85,Confirm!I$2:I$85,0))</f>
        <v>1085</v>
      </c>
      <c r="I23">
        <f t="array" ref="I23">SUM(IF($A23&amp;$B23=Confirm!$A$2:$A$85&amp;Confirm!$B$2:$B$85,Confirm!J$2:J$85,0))</f>
        <v>1050</v>
      </c>
      <c r="J23">
        <f t="array" ref="J23">SUM(IF($A23&amp;$B23=Confirm!$A$2:$A$85&amp;Confirm!$B$2:$B$85,Confirm!K$2:K$85,0))</f>
        <v>1085</v>
      </c>
      <c r="K23">
        <f t="array" ref="K23">SUM(IF($A23&amp;$B23=Confirm!$A$2:$A$85&amp;Confirm!$B$2:$B$85,Confirm!L$2:L$85,0))</f>
        <v>1085</v>
      </c>
      <c r="L23">
        <f t="array" ref="L23">SUM(IF($A23&amp;$B23=Confirm!$A$2:$A$85&amp;Confirm!$B$2:$B$85,Confirm!M$2:M$85,0))</f>
        <v>980</v>
      </c>
      <c r="M23">
        <f t="array" ref="M23">SUM(IF($A23&amp;$B23=Confirm!$A$2:$A$85&amp;Confirm!$B$2:$B$85,Confirm!N$2:N$85,0))</f>
        <v>1085</v>
      </c>
      <c r="N23">
        <f t="array" ref="N23">SUM(IF($A23&amp;$B23=Confirm!$A$2:$A$85&amp;Confirm!$B$2:$B$85,Confirm!O$2:O$85,0))</f>
        <v>1050</v>
      </c>
      <c r="O23">
        <f t="array" ref="O23">SUM(IF($A23&amp;$B23=Confirm!$A$2:$A$85&amp;Confirm!$B$2:$B$85,Confirm!P$2:P$85,0))</f>
        <v>930</v>
      </c>
      <c r="P23">
        <f t="array" ref="P23">SUM(IF($A23&amp;$B23=Confirm!$A$2:$A$85&amp;Confirm!$B$2:$B$85,Confirm!Q$2:Q$85,0))</f>
        <v>900</v>
      </c>
      <c r="Q23">
        <f t="array" ref="Q23">SUM(IF($A23&amp;$B23=Confirm!$A$2:$A$85&amp;Confirm!$B$2:$B$85,Confirm!R$2:R$85,0))</f>
        <v>930</v>
      </c>
      <c r="R23">
        <f t="array" ref="R23">SUM(IF($A23&amp;$B23=Confirm!$A$2:$A$85&amp;Confirm!$B$2:$B$85,Confirm!S$2:S$85,0))</f>
        <v>930</v>
      </c>
      <c r="S23">
        <f t="array" ref="S23">SUM(IF($A23&amp;$B23=Confirm!$A$2:$A$85&amp;Confirm!$B$2:$B$85,Confirm!T$2:T$85,0))</f>
        <v>900</v>
      </c>
      <c r="T23">
        <f t="array" ref="T23">SUM(IF($A23&amp;$B23=Confirm!$A$2:$A$85&amp;Confirm!$B$2:$B$85,Confirm!U$2:U$85,0))</f>
        <v>930</v>
      </c>
      <c r="U23">
        <f t="array" ref="U23">SUM(IF($A23&amp;$B23=Confirm!$A$2:$A$85&amp;Confirm!$B$2:$B$85,Confirm!V$2:V$85,0))</f>
        <v>900</v>
      </c>
      <c r="V23">
        <f t="array" ref="V23">SUM(IF($A23&amp;$B23=Confirm!$A$2:$A$85&amp;Confirm!$B$2:$B$85,Confirm!W$2:W$85,0))</f>
        <v>775</v>
      </c>
      <c r="W23">
        <f t="array" ref="W23">SUM(IF($A23&amp;$B23=Confirm!$A$2:$A$85&amp;Confirm!$B$2:$B$85,Confirm!X$2:X$85,0))</f>
        <v>775</v>
      </c>
      <c r="X23">
        <f t="array" ref="X23">SUM(IF($A23&amp;$B23=Confirm!$A$2:$A$85&amp;Confirm!$B$2:$B$85,Confirm!Y$2:Y$85,0))</f>
        <v>840</v>
      </c>
      <c r="Y23">
        <f t="array" ref="Y23">SUM(IF($A23&amp;$B23=Confirm!$A$2:$A$85&amp;Confirm!$B$2:$B$85,Confirm!Z$2:Z$85,0))</f>
        <v>775</v>
      </c>
      <c r="Z23">
        <f t="array" ref="Z23">SUM(IF($A23&amp;$B23=Confirm!$A$2:$A$85&amp;Confirm!$B$2:$B$85,Confirm!AA$2:AA$85,0))</f>
        <v>750</v>
      </c>
      <c r="AA23">
        <f t="array" ref="AA23">SUM(IF($A23&amp;$B23=Confirm!$A$2:$A$85&amp;Confirm!$B$2:$B$85,Confirm!AB$2:AB$85,0))</f>
        <v>775</v>
      </c>
      <c r="AB23">
        <f t="array" ref="AB23">SUM(IF($A23&amp;$B23=Confirm!$A$2:$A$85&amp;Confirm!$B$2:$B$85,Confirm!AC$2:AC$85,0))</f>
        <v>750</v>
      </c>
      <c r="AC23">
        <f t="array" ref="AC23">SUM(IF($A23&amp;$B23=Confirm!$A$2:$A$85&amp;Confirm!$B$2:$B$85,Confirm!AD$2:AD$85,0))</f>
        <v>775</v>
      </c>
      <c r="AD23">
        <f t="array" ref="AD23">SUM(IF($A23&amp;$B23=Confirm!$A$2:$A$85&amp;Confirm!$B$2:$B$85,Confirm!AE$2:AE$85,0))</f>
        <v>775</v>
      </c>
      <c r="AE23">
        <f t="array" ref="AE23">SUM(IF($A23&amp;$B23=Confirm!$A$2:$A$85&amp;Confirm!$B$2:$B$85,Confirm!AF$2:AF$85,0))</f>
        <v>750</v>
      </c>
      <c r="AF23">
        <f t="array" ref="AF23">SUM(IF($A23&amp;$B23=Confirm!$A$2:$A$85&amp;Confirm!$B$2:$B$85,Confirm!AG$2:AG$85,0))</f>
        <v>775</v>
      </c>
      <c r="AG23">
        <f t="array" ref="AG23">SUM(IF($A23&amp;$B23=Confirm!$A$2:$A$85&amp;Confirm!$B$2:$B$85,Confirm!AH$2:AH$85,0))</f>
        <v>750</v>
      </c>
      <c r="AH23">
        <f t="array" ref="AH23">SUM(IF($A23&amp;$B23=Confirm!$A$2:$A$85&amp;Confirm!$B$2:$B$85,Confirm!AI$2:AI$85,0))</f>
        <v>620</v>
      </c>
      <c r="AI23">
        <f t="array" ref="AI23">SUM(IF($A23&amp;$B23=Confirm!$A$2:$A$85&amp;Confirm!$B$2:$B$85,Confirm!AJ$2:AJ$85,0))</f>
        <v>620</v>
      </c>
      <c r="AJ23">
        <f t="array" ref="AJ23">SUM(IF($A23&amp;$B23=Confirm!$A$2:$A$85&amp;Confirm!$B$2:$B$85,Confirm!AK$2:AK$85,0))</f>
        <v>580</v>
      </c>
      <c r="AK23">
        <f t="array" ref="AK23">SUM(IF($A23&amp;$B23=Confirm!$A$2:$A$85&amp;Confirm!$B$2:$B$85,Confirm!AL$2:AL$85,0))</f>
        <v>620</v>
      </c>
      <c r="AL23">
        <f t="array" ref="AL23">SUM(IF($A23&amp;$B23=Confirm!$A$2:$A$85&amp;Confirm!$B$2:$B$85,Confirm!AM$2:AM$85,0))</f>
        <v>600</v>
      </c>
      <c r="AM23">
        <f t="array" ref="AM23">SUM(IF($A23&amp;$B23=Confirm!$A$2:$A$85&amp;Confirm!$B$2:$B$85,Confirm!AN$2:AN$85,0))</f>
        <v>620</v>
      </c>
      <c r="AN23">
        <f t="array" ref="AN23">SUM(IF($A23&amp;$B23=Confirm!$A$2:$A$85&amp;Confirm!$B$2:$B$85,Confirm!AO$2:AO$85,0))</f>
        <v>600</v>
      </c>
      <c r="AO23">
        <f t="array" ref="AO23">SUM(IF($A23&amp;$B23=Confirm!$A$2:$A$85&amp;Confirm!$B$2:$B$85,Confirm!AP$2:AP$85,0))</f>
        <v>620</v>
      </c>
      <c r="AP23">
        <f t="array" ref="AP23">SUM(IF($A23&amp;$B23=Confirm!$A$2:$A$85&amp;Confirm!$B$2:$B$85,Confirm!AQ$2:AQ$85,0))</f>
        <v>620</v>
      </c>
      <c r="AQ23">
        <f t="array" ref="AQ23">SUM(IF($A23&amp;$B23=Confirm!$A$2:$A$85&amp;Confirm!$B$2:$B$85,Confirm!AR$2:AR$85,0))</f>
        <v>600</v>
      </c>
      <c r="AR23">
        <f t="array" ref="AR23">SUM(IF($A23&amp;$B23=Confirm!$A$2:$A$85&amp;Confirm!$B$2:$B$85,Confirm!AS$2:AS$85,0))</f>
        <v>620</v>
      </c>
      <c r="AS23">
        <f t="array" ref="AS23">SUM(IF($A23&amp;$B23=Confirm!$A$2:$A$85&amp;Confirm!$B$2:$B$85,Confirm!AT$2:AT$85,0))</f>
        <v>600</v>
      </c>
      <c r="AT23">
        <f t="array" ref="AT23">SUM(IF($A23&amp;$B23=Confirm!$A$2:$A$85&amp;Confirm!$B$2:$B$85,Confirm!AU$2:AU$85,0))</f>
        <v>465</v>
      </c>
      <c r="AU23">
        <f t="array" ref="AU23">SUM(IF($A23&amp;$B23=Confirm!$A$2:$A$85&amp;Confirm!$B$2:$B$85,Confirm!AV$2:AV$85,0))</f>
        <v>465</v>
      </c>
      <c r="AV23">
        <f t="array" ref="AV23">SUM(IF($A23&amp;$B23=Confirm!$A$2:$A$85&amp;Confirm!$B$2:$B$85,Confirm!AW$2:AW$85,0))</f>
        <v>560</v>
      </c>
      <c r="AW23">
        <f t="array" ref="AW23">SUM(IF($A23&amp;$B23=Confirm!$A$2:$A$85&amp;Confirm!$B$2:$B$85,Confirm!AX$2:AX$85,0))</f>
        <v>465</v>
      </c>
      <c r="AX23">
        <f t="array" ref="AX23">SUM(IF($A23&amp;$B23=Confirm!$A$2:$A$85&amp;Confirm!$B$2:$B$85,Confirm!AY$2:AY$85,0))</f>
        <v>450</v>
      </c>
      <c r="AY23">
        <f t="array" ref="AY23">SUM(IF($A23&amp;$B23=Confirm!$A$2:$A$85&amp;Confirm!$B$2:$B$85,Confirm!AZ$2:AZ$85,0))</f>
        <v>465</v>
      </c>
      <c r="AZ23">
        <f t="array" ref="AZ23">SUM(IF($A23&amp;$B23=Confirm!$A$2:$A$85&amp;Confirm!$B$2:$B$85,Confirm!BA$2:BA$85,0))</f>
        <v>450</v>
      </c>
      <c r="BA23">
        <f t="array" ref="BA23">SUM(IF($A23&amp;$B23=Confirm!$A$2:$A$85&amp;Confirm!$B$2:$B$85,Confirm!BB$2:BB$85,0))</f>
        <v>465</v>
      </c>
      <c r="BB23">
        <f t="array" ref="BB23">SUM(IF($A23&amp;$B23=Confirm!$A$2:$A$85&amp;Confirm!$B$2:$B$85,Confirm!BC$2:BC$85,0))</f>
        <v>465</v>
      </c>
      <c r="BC23">
        <f t="array" ref="BC23">SUM(IF($A23&amp;$B23=Confirm!$A$2:$A$85&amp;Confirm!$B$2:$B$85,Confirm!BD$2:BD$85,0))</f>
        <v>450</v>
      </c>
      <c r="BD23">
        <f t="array" ref="BD23">SUM(IF($A23&amp;$B23=Confirm!$A$2:$A$85&amp;Confirm!$B$2:$B$85,Confirm!BE$2:BE$85,0))</f>
        <v>465</v>
      </c>
      <c r="BE23">
        <f t="array" ref="BE23">SUM(IF($A23&amp;$B23=Confirm!$A$2:$A$85&amp;Confirm!$B$2:$B$85,Confirm!BF$2:BF$85,0))</f>
        <v>450</v>
      </c>
      <c r="BF23">
        <f t="array" ref="BF23">SUM(IF($A23&amp;$B23=Confirm!$A$2:$A$85&amp;Confirm!$B$2:$B$85,Confirm!BG$2:BG$85,0))</f>
        <v>465</v>
      </c>
      <c r="BG23">
        <f t="array" ref="BG23">SUM(IF($A23&amp;$B23=Confirm!$A$2:$A$85&amp;Confirm!$B$2:$B$85,Confirm!BH$2:BH$85,0))</f>
        <v>465</v>
      </c>
    </row>
    <row r="24" spans="1:59" x14ac:dyDescent="0.25">
      <c r="A24" t="s">
        <v>13</v>
      </c>
      <c r="B24" t="s">
        <v>49</v>
      </c>
      <c r="C24">
        <f t="array" ref="C24">SUM(IF($A24&amp;$B24=Confirm!$A$2:$A$85&amp;Confirm!$B$2:$B$85,Confirm!D$2:D$85,0))</f>
        <v>0</v>
      </c>
      <c r="D24">
        <f t="array" ref="D24">SUM(IF($A24&amp;$B24=Confirm!$A$2:$A$85&amp;Confirm!$B$2:$B$85,Confirm!E$2:E$85,0))</f>
        <v>600</v>
      </c>
      <c r="E24">
        <f t="array" ref="E24">SUM(IF($A24&amp;$B24=Confirm!$A$2:$A$85&amp;Confirm!$B$2:$B$85,Confirm!F$2:F$85,0))</f>
        <v>620</v>
      </c>
      <c r="F24">
        <f t="array" ref="F24">SUM(IF($A24&amp;$B24=Confirm!$A$2:$A$85&amp;Confirm!$B$2:$B$85,Confirm!G$2:G$85,0))</f>
        <v>620</v>
      </c>
      <c r="G24">
        <f t="array" ref="G24">SUM(IF($A24&amp;$B24=Confirm!$A$2:$A$85&amp;Confirm!$B$2:$B$85,Confirm!H$2:H$85,0))</f>
        <v>600</v>
      </c>
      <c r="H24">
        <f t="array" ref="H24">SUM(IF($A24&amp;$B24=Confirm!$A$2:$A$85&amp;Confirm!$B$2:$B$85,Confirm!I$2:I$85,0))</f>
        <v>620</v>
      </c>
      <c r="I24">
        <f t="array" ref="I24">SUM(IF($A24&amp;$B24=Confirm!$A$2:$A$85&amp;Confirm!$B$2:$B$85,Confirm!J$2:J$85,0))</f>
        <v>600</v>
      </c>
      <c r="J24">
        <f t="array" ref="J24">SUM(IF($A24&amp;$B24=Confirm!$A$2:$A$85&amp;Confirm!$B$2:$B$85,Confirm!K$2:K$85,0))</f>
        <v>620</v>
      </c>
      <c r="K24">
        <f t="array" ref="K24">SUM(IF($A24&amp;$B24=Confirm!$A$2:$A$85&amp;Confirm!$B$2:$B$85,Confirm!L$2:L$85,0))</f>
        <v>465</v>
      </c>
      <c r="L24">
        <f t="array" ref="L24">SUM(IF($A24&amp;$B24=Confirm!$A$2:$A$85&amp;Confirm!$B$2:$B$85,Confirm!M$2:M$85,0))</f>
        <v>560</v>
      </c>
      <c r="M24">
        <f t="array" ref="M24">SUM(IF($A24&amp;$B24=Confirm!$A$2:$A$85&amp;Confirm!$B$2:$B$85,Confirm!N$2:N$85,0))</f>
        <v>465</v>
      </c>
      <c r="N24">
        <f t="array" ref="N24">SUM(IF($A24&amp;$B24=Confirm!$A$2:$A$85&amp;Confirm!$B$2:$B$85,Confirm!O$2:O$85,0))</f>
        <v>450</v>
      </c>
      <c r="O24">
        <f t="array" ref="O24">SUM(IF($A24&amp;$B24=Confirm!$A$2:$A$85&amp;Confirm!$B$2:$B$85,Confirm!P$2:P$85,0))</f>
        <v>465</v>
      </c>
      <c r="P24">
        <f t="array" ref="P24">SUM(IF($A24&amp;$B24=Confirm!$A$2:$A$85&amp;Confirm!$B$2:$B$85,Confirm!Q$2:Q$85,0))</f>
        <v>450</v>
      </c>
      <c r="Q24">
        <f t="array" ref="Q24">SUM(IF($A24&amp;$B24=Confirm!$A$2:$A$85&amp;Confirm!$B$2:$B$85,Confirm!R$2:R$85,0))</f>
        <v>465</v>
      </c>
      <c r="R24">
        <f t="array" ref="R24">SUM(IF($A24&amp;$B24=Confirm!$A$2:$A$85&amp;Confirm!$B$2:$B$85,Confirm!S$2:S$85,0))</f>
        <v>465</v>
      </c>
      <c r="S24">
        <f t="array" ref="S24">SUM(IF($A24&amp;$B24=Confirm!$A$2:$A$85&amp;Confirm!$B$2:$B$85,Confirm!T$2:T$85,0))</f>
        <v>450</v>
      </c>
      <c r="T24">
        <f t="array" ref="T24">SUM(IF($A24&amp;$B24=Confirm!$A$2:$A$85&amp;Confirm!$B$2:$B$85,Confirm!U$2:U$85,0))</f>
        <v>465</v>
      </c>
      <c r="U24">
        <f t="array" ref="U24">SUM(IF($A24&amp;$B24=Confirm!$A$2:$A$85&amp;Confirm!$B$2:$B$85,Confirm!V$2:V$85,0))</f>
        <v>450</v>
      </c>
      <c r="V24">
        <f t="array" ref="V24">SUM(IF($A24&amp;$B24=Confirm!$A$2:$A$85&amp;Confirm!$B$2:$B$85,Confirm!W$2:W$85,0))</f>
        <v>465</v>
      </c>
      <c r="W24">
        <f t="array" ref="W24">SUM(IF($A24&amp;$B24=Confirm!$A$2:$A$85&amp;Confirm!$B$2:$B$85,Confirm!X$2:X$85,0))</f>
        <v>465</v>
      </c>
      <c r="X24">
        <f t="array" ref="X24">SUM(IF($A24&amp;$B24=Confirm!$A$2:$A$85&amp;Confirm!$B$2:$B$85,Confirm!Y$2:Y$85,0))</f>
        <v>420</v>
      </c>
      <c r="Y24">
        <f t="array" ref="Y24">SUM(IF($A24&amp;$B24=Confirm!$A$2:$A$85&amp;Confirm!$B$2:$B$85,Confirm!Z$2:Z$85,0))</f>
        <v>465</v>
      </c>
      <c r="Z24">
        <f t="array" ref="Z24">SUM(IF($A24&amp;$B24=Confirm!$A$2:$A$85&amp;Confirm!$B$2:$B$85,Confirm!AA$2:AA$85,0))</f>
        <v>450</v>
      </c>
      <c r="AA24">
        <f t="array" ref="AA24">SUM(IF($A24&amp;$B24=Confirm!$A$2:$A$85&amp;Confirm!$B$2:$B$85,Confirm!AB$2:AB$85,0))</f>
        <v>465</v>
      </c>
      <c r="AB24">
        <f t="array" ref="AB24">SUM(IF($A24&amp;$B24=Confirm!$A$2:$A$85&amp;Confirm!$B$2:$B$85,Confirm!AC$2:AC$85,0))</f>
        <v>450</v>
      </c>
      <c r="AC24">
        <f t="array" ref="AC24">SUM(IF($A24&amp;$B24=Confirm!$A$2:$A$85&amp;Confirm!$B$2:$B$85,Confirm!AD$2:AD$85,0))</f>
        <v>465</v>
      </c>
      <c r="AD24">
        <f t="array" ref="AD24">SUM(IF($A24&amp;$B24=Confirm!$A$2:$A$85&amp;Confirm!$B$2:$B$85,Confirm!AE$2:AE$85,0))</f>
        <v>465</v>
      </c>
      <c r="AE24">
        <f t="array" ref="AE24">SUM(IF($A24&amp;$B24=Confirm!$A$2:$A$85&amp;Confirm!$B$2:$B$85,Confirm!AF$2:AF$85,0))</f>
        <v>450</v>
      </c>
      <c r="AF24">
        <f t="array" ref="AF24">SUM(IF($A24&amp;$B24=Confirm!$A$2:$A$85&amp;Confirm!$B$2:$B$85,Confirm!AG$2:AG$85,0))</f>
        <v>465</v>
      </c>
      <c r="AG24">
        <f t="array" ref="AG24">SUM(IF($A24&amp;$B24=Confirm!$A$2:$A$85&amp;Confirm!$B$2:$B$85,Confirm!AH$2:AH$85,0))</f>
        <v>450</v>
      </c>
      <c r="AH24">
        <f t="array" ref="AH24">SUM(IF($A24&amp;$B24=Confirm!$A$2:$A$85&amp;Confirm!$B$2:$B$85,Confirm!AI$2:AI$85,0))</f>
        <v>465</v>
      </c>
      <c r="AI24">
        <f t="array" ref="AI24">SUM(IF($A24&amp;$B24=Confirm!$A$2:$A$85&amp;Confirm!$B$2:$B$85,Confirm!AJ$2:AJ$85,0))</f>
        <v>465</v>
      </c>
      <c r="AJ24">
        <f t="array" ref="AJ24">SUM(IF($A24&amp;$B24=Confirm!$A$2:$A$85&amp;Confirm!$B$2:$B$85,Confirm!AK$2:AK$85,0))</f>
        <v>435</v>
      </c>
      <c r="AK24">
        <f t="array" ref="AK24">SUM(IF($A24&amp;$B24=Confirm!$A$2:$A$85&amp;Confirm!$B$2:$B$85,Confirm!AL$2:AL$85,0))</f>
        <v>465</v>
      </c>
      <c r="AL24">
        <f t="array" ref="AL24">SUM(IF($A24&amp;$B24=Confirm!$A$2:$A$85&amp;Confirm!$B$2:$B$85,Confirm!AM$2:AM$85,0))</f>
        <v>450</v>
      </c>
      <c r="AM24">
        <f t="array" ref="AM24">SUM(IF($A24&amp;$B24=Confirm!$A$2:$A$85&amp;Confirm!$B$2:$B$85,Confirm!AN$2:AN$85,0))</f>
        <v>465</v>
      </c>
      <c r="AN24">
        <f t="array" ref="AN24">SUM(IF($A24&amp;$B24=Confirm!$A$2:$A$85&amp;Confirm!$B$2:$B$85,Confirm!AO$2:AO$85,0))</f>
        <v>450</v>
      </c>
      <c r="AO24">
        <f t="array" ref="AO24">SUM(IF($A24&amp;$B24=Confirm!$A$2:$A$85&amp;Confirm!$B$2:$B$85,Confirm!AP$2:AP$85,0))</f>
        <v>465</v>
      </c>
      <c r="AP24">
        <f t="array" ref="AP24">SUM(IF($A24&amp;$B24=Confirm!$A$2:$A$85&amp;Confirm!$B$2:$B$85,Confirm!AQ$2:AQ$85,0))</f>
        <v>465</v>
      </c>
      <c r="AQ24">
        <f t="array" ref="AQ24">SUM(IF($A24&amp;$B24=Confirm!$A$2:$A$85&amp;Confirm!$B$2:$B$85,Confirm!AR$2:AR$85,0))</f>
        <v>450</v>
      </c>
      <c r="AR24">
        <f t="array" ref="AR24">SUM(IF($A24&amp;$B24=Confirm!$A$2:$A$85&amp;Confirm!$B$2:$B$85,Confirm!AS$2:AS$85,0))</f>
        <v>310</v>
      </c>
      <c r="AS24">
        <f t="array" ref="AS24">SUM(IF($A24&amp;$B24=Confirm!$A$2:$A$85&amp;Confirm!$B$2:$B$85,Confirm!AT$2:AT$85,0))</f>
        <v>450</v>
      </c>
      <c r="AT24">
        <f t="array" ref="AT24">SUM(IF($A24&amp;$B24=Confirm!$A$2:$A$85&amp;Confirm!$B$2:$B$85,Confirm!AU$2:AU$85,0))</f>
        <v>310</v>
      </c>
      <c r="AU24">
        <f t="array" ref="AU24">SUM(IF($A24&amp;$B24=Confirm!$A$2:$A$85&amp;Confirm!$B$2:$B$85,Confirm!AV$2:AV$85,0))</f>
        <v>310</v>
      </c>
      <c r="AV24">
        <f t="array" ref="AV24">SUM(IF($A24&amp;$B24=Confirm!$A$2:$A$85&amp;Confirm!$B$2:$B$85,Confirm!AW$2:AW$85,0))</f>
        <v>420</v>
      </c>
      <c r="AW24">
        <f t="array" ref="AW24">SUM(IF($A24&amp;$B24=Confirm!$A$2:$A$85&amp;Confirm!$B$2:$B$85,Confirm!AX$2:AX$85,0))</f>
        <v>310</v>
      </c>
      <c r="AX24">
        <f t="array" ref="AX24">SUM(IF($A24&amp;$B24=Confirm!$A$2:$A$85&amp;Confirm!$B$2:$B$85,Confirm!AY$2:AY$85,0))</f>
        <v>300</v>
      </c>
      <c r="AY24">
        <f t="array" ref="AY24">SUM(IF($A24&amp;$B24=Confirm!$A$2:$A$85&amp;Confirm!$B$2:$B$85,Confirm!AZ$2:AZ$85,0))</f>
        <v>310</v>
      </c>
      <c r="AZ24">
        <f t="array" ref="AZ24">SUM(IF($A24&amp;$B24=Confirm!$A$2:$A$85&amp;Confirm!$B$2:$B$85,Confirm!BA$2:BA$85,0))</f>
        <v>300</v>
      </c>
      <c r="BA24">
        <f t="array" ref="BA24">SUM(IF($A24&amp;$B24=Confirm!$A$2:$A$85&amp;Confirm!$B$2:$B$85,Confirm!BB$2:BB$85,0))</f>
        <v>310</v>
      </c>
      <c r="BB24">
        <f t="array" ref="BB24">SUM(IF($A24&amp;$B24=Confirm!$A$2:$A$85&amp;Confirm!$B$2:$B$85,Confirm!BC$2:BC$85,0))</f>
        <v>310</v>
      </c>
      <c r="BC24">
        <f t="array" ref="BC24">SUM(IF($A24&amp;$B24=Confirm!$A$2:$A$85&amp;Confirm!$B$2:$B$85,Confirm!BD$2:BD$85,0))</f>
        <v>300</v>
      </c>
      <c r="BD24">
        <f t="array" ref="BD24">SUM(IF($A24&amp;$B24=Confirm!$A$2:$A$85&amp;Confirm!$B$2:$B$85,Confirm!BE$2:BE$85,0))</f>
        <v>310</v>
      </c>
      <c r="BE24">
        <f t="array" ref="BE24">SUM(IF($A24&amp;$B24=Confirm!$A$2:$A$85&amp;Confirm!$B$2:$B$85,Confirm!BF$2:BF$85,0))</f>
        <v>300</v>
      </c>
      <c r="BF24">
        <f t="array" ref="BF24">SUM(IF($A24&amp;$B24=Confirm!$A$2:$A$85&amp;Confirm!$B$2:$B$85,Confirm!BG$2:BG$85,0))</f>
        <v>310</v>
      </c>
      <c r="BG24">
        <f t="array" ref="BG24">SUM(IF($A24&amp;$B24=Confirm!$A$2:$A$85&amp;Confirm!$B$2:$B$85,Confirm!BH$2:BH$85,0))</f>
        <v>310</v>
      </c>
    </row>
    <row r="25" spans="1:59" x14ac:dyDescent="0.25">
      <c r="A25" t="s">
        <v>14</v>
      </c>
      <c r="B25" t="s">
        <v>49</v>
      </c>
      <c r="C25">
        <f t="array" ref="C25">SUM(IF($A25&amp;$B25=Confirm!$A$2:$A$85&amp;Confirm!$B$2:$B$85,Confirm!D$2:D$85,0))</f>
        <v>0</v>
      </c>
      <c r="D25">
        <f t="array" ref="D25">SUM(IF($A25&amp;$B25=Confirm!$A$2:$A$85&amp;Confirm!$B$2:$B$85,Confirm!E$2:E$85,0))</f>
        <v>0</v>
      </c>
      <c r="E25">
        <f t="array" ref="E25">SUM(IF($A25&amp;$B25=Confirm!$A$2:$A$85&amp;Confirm!$B$2:$B$85,Confirm!F$2:F$85,0))</f>
        <v>0</v>
      </c>
      <c r="F25">
        <f t="array" ref="F25">SUM(IF($A25&amp;$B25=Confirm!$A$2:$A$85&amp;Confirm!$B$2:$B$85,Confirm!G$2:G$85,0))</f>
        <v>0</v>
      </c>
      <c r="G25">
        <f t="array" ref="G25">SUM(IF($A25&amp;$B25=Confirm!$A$2:$A$85&amp;Confirm!$B$2:$B$85,Confirm!H$2:H$85,0))</f>
        <v>0</v>
      </c>
      <c r="H25">
        <f t="array" ref="H25">SUM(IF($A25&amp;$B25=Confirm!$A$2:$A$85&amp;Confirm!$B$2:$B$85,Confirm!I$2:I$85,0))</f>
        <v>0</v>
      </c>
      <c r="I25">
        <f t="array" ref="I25">SUM(IF($A25&amp;$B25=Confirm!$A$2:$A$85&amp;Confirm!$B$2:$B$85,Confirm!J$2:J$85,0))</f>
        <v>0</v>
      </c>
      <c r="J25">
        <f t="array" ref="J25">SUM(IF($A25&amp;$B25=Confirm!$A$2:$A$85&amp;Confirm!$B$2:$B$85,Confirm!K$2:K$85,0))</f>
        <v>0</v>
      </c>
      <c r="K25">
        <f t="array" ref="K25">SUM(IF($A25&amp;$B25=Confirm!$A$2:$A$85&amp;Confirm!$B$2:$B$85,Confirm!L$2:L$85,0))</f>
        <v>93</v>
      </c>
      <c r="L25">
        <f t="array" ref="L25">SUM(IF($A25&amp;$B25=Confirm!$A$2:$A$85&amp;Confirm!$B$2:$B$85,Confirm!M$2:M$85,0))</f>
        <v>84</v>
      </c>
      <c r="M25">
        <f t="array" ref="M25">SUM(IF($A25&amp;$B25=Confirm!$A$2:$A$85&amp;Confirm!$B$2:$B$85,Confirm!N$2:N$85,0))</f>
        <v>93</v>
      </c>
      <c r="N25">
        <f t="array" ref="N25">SUM(IF($A25&amp;$B25=Confirm!$A$2:$A$85&amp;Confirm!$B$2:$B$85,Confirm!O$2:O$85,0))</f>
        <v>90</v>
      </c>
      <c r="O25">
        <f t="array" ref="O25">SUM(IF($A25&amp;$B25=Confirm!$A$2:$A$85&amp;Confirm!$B$2:$B$85,Confirm!P$2:P$85,0))</f>
        <v>93</v>
      </c>
      <c r="P25">
        <f t="array" ref="P25">SUM(IF($A25&amp;$B25=Confirm!$A$2:$A$85&amp;Confirm!$B$2:$B$85,Confirm!Q$2:Q$85,0))</f>
        <v>90</v>
      </c>
      <c r="Q25">
        <f t="array" ref="Q25">SUM(IF($A25&amp;$B25=Confirm!$A$2:$A$85&amp;Confirm!$B$2:$B$85,Confirm!R$2:R$85,0))</f>
        <v>93</v>
      </c>
      <c r="R25">
        <f t="array" ref="R25">SUM(IF($A25&amp;$B25=Confirm!$A$2:$A$85&amp;Confirm!$B$2:$B$85,Confirm!S$2:S$85,0))</f>
        <v>93</v>
      </c>
      <c r="S25">
        <f t="array" ref="S25">SUM(IF($A25&amp;$B25=Confirm!$A$2:$A$85&amp;Confirm!$B$2:$B$85,Confirm!T$2:T$85,0))</f>
        <v>90</v>
      </c>
      <c r="T25">
        <f t="array" ref="T25">SUM(IF($A25&amp;$B25=Confirm!$A$2:$A$85&amp;Confirm!$B$2:$B$85,Confirm!U$2:U$85,0))</f>
        <v>93</v>
      </c>
      <c r="U25">
        <f t="array" ref="U25">SUM(IF($A25&amp;$B25=Confirm!$A$2:$A$85&amp;Confirm!$B$2:$B$85,Confirm!V$2:V$85,0))</f>
        <v>90</v>
      </c>
      <c r="V25">
        <f t="array" ref="V25">SUM(IF($A25&amp;$B25=Confirm!$A$2:$A$85&amp;Confirm!$B$2:$B$85,Confirm!W$2:W$85,0))</f>
        <v>93</v>
      </c>
      <c r="W25">
        <f t="array" ref="W25">SUM(IF($A25&amp;$B25=Confirm!$A$2:$A$85&amp;Confirm!$B$2:$B$85,Confirm!X$2:X$85,0))</f>
        <v>0</v>
      </c>
      <c r="X25">
        <f t="array" ref="X25">SUM(IF($A25&amp;$B25=Confirm!$A$2:$A$85&amp;Confirm!$B$2:$B$85,Confirm!Y$2:Y$85,0))</f>
        <v>0</v>
      </c>
      <c r="Y25">
        <f t="array" ref="Y25">SUM(IF($A25&amp;$B25=Confirm!$A$2:$A$85&amp;Confirm!$B$2:$B$85,Confirm!Z$2:Z$85,0))</f>
        <v>0</v>
      </c>
      <c r="Z25">
        <f t="array" ref="Z25">SUM(IF($A25&amp;$B25=Confirm!$A$2:$A$85&amp;Confirm!$B$2:$B$85,Confirm!AA$2:AA$85,0))</f>
        <v>0</v>
      </c>
      <c r="AA25">
        <f t="array" ref="AA25">SUM(IF($A25&amp;$B25=Confirm!$A$2:$A$85&amp;Confirm!$B$2:$B$85,Confirm!AB$2:AB$85,0))</f>
        <v>0</v>
      </c>
      <c r="AB25">
        <f t="array" ref="AB25">SUM(IF($A25&amp;$B25=Confirm!$A$2:$A$85&amp;Confirm!$B$2:$B$85,Confirm!AC$2:AC$85,0))</f>
        <v>0</v>
      </c>
      <c r="AC25">
        <f t="array" ref="AC25">SUM(IF($A25&amp;$B25=Confirm!$A$2:$A$85&amp;Confirm!$B$2:$B$85,Confirm!AD$2:AD$85,0))</f>
        <v>0</v>
      </c>
      <c r="AD25">
        <f t="array" ref="AD25">SUM(IF($A25&amp;$B25=Confirm!$A$2:$A$85&amp;Confirm!$B$2:$B$85,Confirm!AE$2:AE$85,0))</f>
        <v>0</v>
      </c>
      <c r="AE25">
        <f t="array" ref="AE25">SUM(IF($A25&amp;$B25=Confirm!$A$2:$A$85&amp;Confirm!$B$2:$B$85,Confirm!AF$2:AF$85,0))</f>
        <v>0</v>
      </c>
      <c r="AF25">
        <f t="array" ref="AF25">SUM(IF($A25&amp;$B25=Confirm!$A$2:$A$85&amp;Confirm!$B$2:$B$85,Confirm!AG$2:AG$85,0))</f>
        <v>0</v>
      </c>
      <c r="AG25">
        <f t="array" ref="AG25">SUM(IF($A25&amp;$B25=Confirm!$A$2:$A$85&amp;Confirm!$B$2:$B$85,Confirm!AH$2:AH$85,0))</f>
        <v>0</v>
      </c>
      <c r="AH25">
        <f t="array" ref="AH25">SUM(IF($A25&amp;$B25=Confirm!$A$2:$A$85&amp;Confirm!$B$2:$B$85,Confirm!AI$2:AI$85,0))</f>
        <v>0</v>
      </c>
      <c r="AI25">
        <f t="array" ref="AI25">SUM(IF($A25&amp;$B25=Confirm!$A$2:$A$85&amp;Confirm!$B$2:$B$85,Confirm!AJ$2:AJ$85,0))</f>
        <v>62</v>
      </c>
      <c r="AJ25">
        <f t="array" ref="AJ25">SUM(IF($A25&amp;$B25=Confirm!$A$2:$A$85&amp;Confirm!$B$2:$B$85,Confirm!AK$2:AK$85,0))</f>
        <v>58</v>
      </c>
      <c r="AK25">
        <f t="array" ref="AK25">SUM(IF($A25&amp;$B25=Confirm!$A$2:$A$85&amp;Confirm!$B$2:$B$85,Confirm!AL$2:AL$85,0))</f>
        <v>62</v>
      </c>
      <c r="AL25">
        <f t="array" ref="AL25">SUM(IF($A25&amp;$B25=Confirm!$A$2:$A$85&amp;Confirm!$B$2:$B$85,Confirm!AM$2:AM$85,0))</f>
        <v>60</v>
      </c>
      <c r="AM25">
        <f t="array" ref="AM25">SUM(IF($A25&amp;$B25=Confirm!$A$2:$A$85&amp;Confirm!$B$2:$B$85,Confirm!AN$2:AN$85,0))</f>
        <v>62</v>
      </c>
      <c r="AN25">
        <f t="array" ref="AN25">SUM(IF($A25&amp;$B25=Confirm!$A$2:$A$85&amp;Confirm!$B$2:$B$85,Confirm!AO$2:AO$85,0))</f>
        <v>60</v>
      </c>
      <c r="AO25">
        <f t="array" ref="AO25">SUM(IF($A25&amp;$B25=Confirm!$A$2:$A$85&amp;Confirm!$B$2:$B$85,Confirm!AP$2:AP$85,0))</f>
        <v>62</v>
      </c>
      <c r="AP25">
        <f t="array" ref="AP25">SUM(IF($A25&amp;$B25=Confirm!$A$2:$A$85&amp;Confirm!$B$2:$B$85,Confirm!AQ$2:AQ$85,0))</f>
        <v>62</v>
      </c>
      <c r="AQ25">
        <f t="array" ref="AQ25">SUM(IF($A25&amp;$B25=Confirm!$A$2:$A$85&amp;Confirm!$B$2:$B$85,Confirm!AR$2:AR$85,0))</f>
        <v>60</v>
      </c>
      <c r="AR25">
        <f t="array" ref="AR25">SUM(IF($A25&amp;$B25=Confirm!$A$2:$A$85&amp;Confirm!$B$2:$B$85,Confirm!AS$2:AS$85,0))</f>
        <v>62</v>
      </c>
      <c r="AS25">
        <f t="array" ref="AS25">SUM(IF($A25&amp;$B25=Confirm!$A$2:$A$85&amp;Confirm!$B$2:$B$85,Confirm!AT$2:AT$85,0))</f>
        <v>60</v>
      </c>
      <c r="AT25">
        <f t="array" ref="AT25">SUM(IF($A25&amp;$B25=Confirm!$A$2:$A$85&amp;Confirm!$B$2:$B$85,Confirm!AU$2:AU$85,0))</f>
        <v>62</v>
      </c>
      <c r="AU25">
        <f t="array" ref="AU25">SUM(IF($A25&amp;$B25=Confirm!$A$2:$A$85&amp;Confirm!$B$2:$B$85,Confirm!AV$2:AV$85,0))</f>
        <v>62</v>
      </c>
      <c r="AV25">
        <f t="array" ref="AV25">SUM(IF($A25&amp;$B25=Confirm!$A$2:$A$85&amp;Confirm!$B$2:$B$85,Confirm!AW$2:AW$85,0))</f>
        <v>56</v>
      </c>
      <c r="AW25">
        <f t="array" ref="AW25">SUM(IF($A25&amp;$B25=Confirm!$A$2:$A$85&amp;Confirm!$B$2:$B$85,Confirm!AX$2:AX$85,0))</f>
        <v>62</v>
      </c>
      <c r="AX25">
        <f t="array" ref="AX25">SUM(IF($A25&amp;$B25=Confirm!$A$2:$A$85&amp;Confirm!$B$2:$B$85,Confirm!AY$2:AY$85,0))</f>
        <v>60</v>
      </c>
      <c r="AY25">
        <f t="array" ref="AY25">SUM(IF($A25&amp;$B25=Confirm!$A$2:$A$85&amp;Confirm!$B$2:$B$85,Confirm!AZ$2:AZ$85,0))</f>
        <v>31</v>
      </c>
      <c r="AZ25">
        <f t="array" ref="AZ25">SUM(IF($A25&amp;$B25=Confirm!$A$2:$A$85&amp;Confirm!$B$2:$B$85,Confirm!BA$2:BA$85,0))</f>
        <v>30</v>
      </c>
      <c r="BA25">
        <f t="array" ref="BA25">SUM(IF($A25&amp;$B25=Confirm!$A$2:$A$85&amp;Confirm!$B$2:$B$85,Confirm!BB$2:BB$85,0))</f>
        <v>31</v>
      </c>
      <c r="BB25">
        <f t="array" ref="BB25">SUM(IF($A25&amp;$B25=Confirm!$A$2:$A$85&amp;Confirm!$B$2:$B$85,Confirm!BC$2:BC$85,0))</f>
        <v>31</v>
      </c>
      <c r="BC25">
        <f t="array" ref="BC25">SUM(IF($A25&amp;$B25=Confirm!$A$2:$A$85&amp;Confirm!$B$2:$B$85,Confirm!BD$2:BD$85,0))</f>
        <v>30</v>
      </c>
      <c r="BD25">
        <f t="array" ref="BD25">SUM(IF($A25&amp;$B25=Confirm!$A$2:$A$85&amp;Confirm!$B$2:$B$85,Confirm!BE$2:BE$85,0))</f>
        <v>31</v>
      </c>
      <c r="BE25">
        <f t="array" ref="BE25">SUM(IF($A25&amp;$B25=Confirm!$A$2:$A$85&amp;Confirm!$B$2:$B$85,Confirm!BF$2:BF$85,0))</f>
        <v>30</v>
      </c>
      <c r="BF25">
        <f t="array" ref="BF25">SUM(IF($A25&amp;$B25=Confirm!$A$2:$A$85&amp;Confirm!$B$2:$B$85,Confirm!BG$2:BG$85,0))</f>
        <v>31</v>
      </c>
      <c r="BG25">
        <f t="array" ref="BG25">SUM(IF($A25&amp;$B25=Confirm!$A$2:$A$85&amp;Confirm!$B$2:$B$85,Confirm!BH$2:BH$85,0))</f>
        <v>31</v>
      </c>
    </row>
    <row r="26" spans="1:59" x14ac:dyDescent="0.25">
      <c r="A26" t="s">
        <v>36</v>
      </c>
      <c r="B26" t="s">
        <v>49</v>
      </c>
      <c r="C26">
        <f t="array" ref="C26">SUM(IF($A26&amp;$B26=Confirm!$A$2:$A$85&amp;Confirm!$B$2:$B$85,Confirm!D$2:D$85,0))</f>
        <v>31</v>
      </c>
      <c r="D26">
        <f t="array" ref="D26">SUM(IF($A26&amp;$B26=Confirm!$A$2:$A$85&amp;Confirm!$B$2:$B$85,Confirm!E$2:E$85,0))</f>
        <v>30</v>
      </c>
      <c r="E26">
        <f t="array" ref="E26">SUM(IF($A26&amp;$B26=Confirm!$A$2:$A$85&amp;Confirm!$B$2:$B$85,Confirm!F$2:F$85,0))</f>
        <v>31</v>
      </c>
      <c r="F26">
        <f t="array" ref="F26">SUM(IF($A26&amp;$B26=Confirm!$A$2:$A$85&amp;Confirm!$B$2:$B$85,Confirm!G$2:G$85,0))</f>
        <v>31</v>
      </c>
      <c r="G26">
        <f t="array" ref="G26">SUM(IF($A26&amp;$B26=Confirm!$A$2:$A$85&amp;Confirm!$B$2:$B$85,Confirm!H$2:H$85,0))</f>
        <v>30</v>
      </c>
      <c r="H26">
        <f t="array" ref="H26">SUM(IF($A26&amp;$B26=Confirm!$A$2:$A$85&amp;Confirm!$B$2:$B$85,Confirm!I$2:I$85,0))</f>
        <v>31</v>
      </c>
      <c r="I26">
        <f t="array" ref="I26">SUM(IF($A26&amp;$B26=Confirm!$A$2:$A$85&amp;Confirm!$B$2:$B$85,Confirm!J$2:J$85,0))</f>
        <v>30</v>
      </c>
      <c r="J26">
        <f t="array" ref="J26">SUM(IF($A26&amp;$B26=Confirm!$A$2:$A$85&amp;Confirm!$B$2:$B$85,Confirm!K$2:K$85,0))</f>
        <v>31</v>
      </c>
      <c r="K26">
        <f t="array" ref="K26">SUM(IF($A26&amp;$B26=Confirm!$A$2:$A$85&amp;Confirm!$B$2:$B$85,Confirm!L$2:L$85,0))</f>
        <v>31</v>
      </c>
      <c r="L26">
        <f t="array" ref="L26">SUM(IF($A26&amp;$B26=Confirm!$A$2:$A$85&amp;Confirm!$B$2:$B$85,Confirm!M$2:M$85,0))</f>
        <v>28</v>
      </c>
      <c r="M26">
        <f t="array" ref="M26">SUM(IF($A26&amp;$B26=Confirm!$A$2:$A$85&amp;Confirm!$B$2:$B$85,Confirm!N$2:N$85,0))</f>
        <v>31</v>
      </c>
      <c r="N26">
        <f t="array" ref="N26">SUM(IF($A26&amp;$B26=Confirm!$A$2:$A$85&amp;Confirm!$B$2:$B$85,Confirm!O$2:O$85,0))</f>
        <v>30</v>
      </c>
      <c r="O26">
        <f t="array" ref="O26">SUM(IF($A26&amp;$B26=Confirm!$A$2:$A$85&amp;Confirm!$B$2:$B$85,Confirm!P$2:P$85,0))</f>
        <v>31</v>
      </c>
      <c r="P26">
        <f t="array" ref="P26">SUM(IF($A26&amp;$B26=Confirm!$A$2:$A$85&amp;Confirm!$B$2:$B$85,Confirm!Q$2:Q$85,0))</f>
        <v>30</v>
      </c>
      <c r="Q26">
        <f t="array" ref="Q26">SUM(IF($A26&amp;$B26=Confirm!$A$2:$A$85&amp;Confirm!$B$2:$B$85,Confirm!R$2:R$85,0))</f>
        <v>31</v>
      </c>
      <c r="R26">
        <f t="array" ref="R26">SUM(IF($A26&amp;$B26=Confirm!$A$2:$A$85&amp;Confirm!$B$2:$B$85,Confirm!S$2:S$85,0))</f>
        <v>31</v>
      </c>
      <c r="S26">
        <f t="array" ref="S26">SUM(IF($A26&amp;$B26=Confirm!$A$2:$A$85&amp;Confirm!$B$2:$B$85,Confirm!T$2:T$85,0))</f>
        <v>30</v>
      </c>
      <c r="T26">
        <f t="array" ref="T26">SUM(IF($A26&amp;$B26=Confirm!$A$2:$A$85&amp;Confirm!$B$2:$B$85,Confirm!U$2:U$85,0))</f>
        <v>31</v>
      </c>
      <c r="U26">
        <f t="array" ref="U26">SUM(IF($A26&amp;$B26=Confirm!$A$2:$A$85&amp;Confirm!$B$2:$B$85,Confirm!V$2:V$85,0))</f>
        <v>30</v>
      </c>
      <c r="V26">
        <f t="array" ref="V26">SUM(IF($A26&amp;$B26=Confirm!$A$2:$A$85&amp;Confirm!$B$2:$B$85,Confirm!W$2:W$85,0))</f>
        <v>31</v>
      </c>
      <c r="W26">
        <f t="array" ref="W26">SUM(IF($A26&amp;$B26=Confirm!$A$2:$A$85&amp;Confirm!$B$2:$B$85,Confirm!X$2:X$85,0))</f>
        <v>31</v>
      </c>
      <c r="X26">
        <f t="array" ref="X26">SUM(IF($A26&amp;$B26=Confirm!$A$2:$A$85&amp;Confirm!$B$2:$B$85,Confirm!Y$2:Y$85,0))</f>
        <v>28</v>
      </c>
      <c r="Y26">
        <f t="array" ref="Y26">SUM(IF($A26&amp;$B26=Confirm!$A$2:$A$85&amp;Confirm!$B$2:$B$85,Confirm!Z$2:Z$85,0))</f>
        <v>31</v>
      </c>
      <c r="Z26">
        <f t="array" ref="Z26">SUM(IF($A26&amp;$B26=Confirm!$A$2:$A$85&amp;Confirm!$B$2:$B$85,Confirm!AA$2:AA$85,0))</f>
        <v>30</v>
      </c>
      <c r="AA26">
        <f t="array" ref="AA26">SUM(IF($A26&amp;$B26=Confirm!$A$2:$A$85&amp;Confirm!$B$2:$B$85,Confirm!AB$2:AB$85,0))</f>
        <v>31</v>
      </c>
      <c r="AB26">
        <f t="array" ref="AB26">SUM(IF($A26&amp;$B26=Confirm!$A$2:$A$85&amp;Confirm!$B$2:$B$85,Confirm!AC$2:AC$85,0))</f>
        <v>30</v>
      </c>
      <c r="AC26">
        <f t="array" ref="AC26">SUM(IF($A26&amp;$B26=Confirm!$A$2:$A$85&amp;Confirm!$B$2:$B$85,Confirm!AD$2:AD$85,0))</f>
        <v>31</v>
      </c>
      <c r="AD26">
        <f t="array" ref="AD26">SUM(IF($A26&amp;$B26=Confirm!$A$2:$A$85&amp;Confirm!$B$2:$B$85,Confirm!AE$2:AE$85,0))</f>
        <v>31</v>
      </c>
      <c r="AE26">
        <f t="array" ref="AE26">SUM(IF($A26&amp;$B26=Confirm!$A$2:$A$85&amp;Confirm!$B$2:$B$85,Confirm!AF$2:AF$85,0))</f>
        <v>30</v>
      </c>
      <c r="AF26">
        <f t="array" ref="AF26">SUM(IF($A26&amp;$B26=Confirm!$A$2:$A$85&amp;Confirm!$B$2:$B$85,Confirm!AG$2:AG$85,0))</f>
        <v>31</v>
      </c>
      <c r="AG26">
        <f t="array" ref="AG26">SUM(IF($A26&amp;$B26=Confirm!$A$2:$A$85&amp;Confirm!$B$2:$B$85,Confirm!AH$2:AH$85,0))</f>
        <v>30</v>
      </c>
      <c r="AH26">
        <f t="array" ref="AH26">SUM(IF($A26&amp;$B26=Confirm!$A$2:$A$85&amp;Confirm!$B$2:$B$85,Confirm!AI$2:AI$85,0))</f>
        <v>31</v>
      </c>
      <c r="AI26">
        <f t="array" ref="AI26">SUM(IF($A26&amp;$B26=Confirm!$A$2:$A$85&amp;Confirm!$B$2:$B$85,Confirm!AJ$2:AJ$85,0))</f>
        <v>31</v>
      </c>
      <c r="AJ26">
        <f t="array" ref="AJ26">SUM(IF($A26&amp;$B26=Confirm!$A$2:$A$85&amp;Confirm!$B$2:$B$85,Confirm!AK$2:AK$85,0))</f>
        <v>29</v>
      </c>
      <c r="AK26">
        <f t="array" ref="AK26">SUM(IF($A26&amp;$B26=Confirm!$A$2:$A$85&amp;Confirm!$B$2:$B$85,Confirm!AL$2:AL$85,0))</f>
        <v>31</v>
      </c>
      <c r="AL26">
        <f t="array" ref="AL26">SUM(IF($A26&amp;$B26=Confirm!$A$2:$A$85&amp;Confirm!$B$2:$B$85,Confirm!AM$2:AM$85,0))</f>
        <v>30</v>
      </c>
      <c r="AM26">
        <f t="array" ref="AM26">SUM(IF($A26&amp;$B26=Confirm!$A$2:$A$85&amp;Confirm!$B$2:$B$85,Confirm!AN$2:AN$85,0))</f>
        <v>31</v>
      </c>
      <c r="AN26">
        <f t="array" ref="AN26">SUM(IF($A26&amp;$B26=Confirm!$A$2:$A$85&amp;Confirm!$B$2:$B$85,Confirm!AO$2:AO$85,0))</f>
        <v>30</v>
      </c>
      <c r="AO26">
        <f t="array" ref="AO26">SUM(IF($A26&amp;$B26=Confirm!$A$2:$A$85&amp;Confirm!$B$2:$B$85,Confirm!AP$2:AP$85,0))</f>
        <v>31</v>
      </c>
      <c r="AP26">
        <f t="array" ref="AP26">SUM(IF($A26&amp;$B26=Confirm!$A$2:$A$85&amp;Confirm!$B$2:$B$85,Confirm!AQ$2:AQ$85,0))</f>
        <v>31</v>
      </c>
      <c r="AQ26">
        <f t="array" ref="AQ26">SUM(IF($A26&amp;$B26=Confirm!$A$2:$A$85&amp;Confirm!$B$2:$B$85,Confirm!AR$2:AR$85,0))</f>
        <v>30</v>
      </c>
      <c r="AR26">
        <f t="array" ref="AR26">SUM(IF($A26&amp;$B26=Confirm!$A$2:$A$85&amp;Confirm!$B$2:$B$85,Confirm!AS$2:AS$85,0))</f>
        <v>31</v>
      </c>
      <c r="AS26">
        <f t="array" ref="AS26">SUM(IF($A26&amp;$B26=Confirm!$A$2:$A$85&amp;Confirm!$B$2:$B$85,Confirm!AT$2:AT$85,0))</f>
        <v>30</v>
      </c>
      <c r="AT26">
        <f t="array" ref="AT26">SUM(IF($A26&amp;$B26=Confirm!$A$2:$A$85&amp;Confirm!$B$2:$B$85,Confirm!AU$2:AU$85,0))</f>
        <v>31</v>
      </c>
      <c r="AU26">
        <f t="array" ref="AU26">SUM(IF($A26&amp;$B26=Confirm!$A$2:$A$85&amp;Confirm!$B$2:$B$85,Confirm!AV$2:AV$85,0))</f>
        <v>31</v>
      </c>
      <c r="AV26">
        <f t="array" ref="AV26">SUM(IF($A26&amp;$B26=Confirm!$A$2:$A$85&amp;Confirm!$B$2:$B$85,Confirm!AW$2:AW$85,0))</f>
        <v>28</v>
      </c>
      <c r="AW26">
        <f t="array" ref="AW26">SUM(IF($A26&amp;$B26=Confirm!$A$2:$A$85&amp;Confirm!$B$2:$B$85,Confirm!AX$2:AX$85,0))</f>
        <v>31</v>
      </c>
      <c r="AX26">
        <f t="array" ref="AX26">SUM(IF($A26&amp;$B26=Confirm!$A$2:$A$85&amp;Confirm!$B$2:$B$85,Confirm!AY$2:AY$85,0))</f>
        <v>30</v>
      </c>
      <c r="AY26">
        <f t="array" ref="AY26">SUM(IF($A26&amp;$B26=Confirm!$A$2:$A$85&amp;Confirm!$B$2:$B$85,Confirm!AZ$2:AZ$85,0))</f>
        <v>31</v>
      </c>
      <c r="AZ26">
        <f t="array" ref="AZ26">SUM(IF($A26&amp;$B26=Confirm!$A$2:$A$85&amp;Confirm!$B$2:$B$85,Confirm!BA$2:BA$85,0))</f>
        <v>30</v>
      </c>
      <c r="BA26">
        <f t="array" ref="BA26">SUM(IF($A26&amp;$B26=Confirm!$A$2:$A$85&amp;Confirm!$B$2:$B$85,Confirm!BB$2:BB$85,0))</f>
        <v>31</v>
      </c>
      <c r="BB26">
        <f t="array" ref="BB26">SUM(IF($A26&amp;$B26=Confirm!$A$2:$A$85&amp;Confirm!$B$2:$B$85,Confirm!BC$2:BC$85,0))</f>
        <v>31</v>
      </c>
      <c r="BC26">
        <f t="array" ref="BC26">SUM(IF($A26&amp;$B26=Confirm!$A$2:$A$85&amp;Confirm!$B$2:$B$85,Confirm!BD$2:BD$85,0))</f>
        <v>30</v>
      </c>
      <c r="BD26">
        <f t="array" ref="BD26">SUM(IF($A26&amp;$B26=Confirm!$A$2:$A$85&amp;Confirm!$B$2:$B$85,Confirm!BE$2:BE$85,0))</f>
        <v>31</v>
      </c>
      <c r="BE26">
        <f t="array" ref="BE26">SUM(IF($A26&amp;$B26=Confirm!$A$2:$A$85&amp;Confirm!$B$2:$B$85,Confirm!BF$2:BF$85,0))</f>
        <v>30</v>
      </c>
      <c r="BF26">
        <f t="array" ref="BF26">SUM(IF($A26&amp;$B26=Confirm!$A$2:$A$85&amp;Confirm!$B$2:$B$85,Confirm!BG$2:BG$85,0))</f>
        <v>31</v>
      </c>
      <c r="BG26">
        <f t="array" ref="BG26">SUM(IF($A26&amp;$B26=Confirm!$A$2:$A$85&amp;Confirm!$B$2:$B$85,Confirm!BH$2:BH$85,0))</f>
        <v>0</v>
      </c>
    </row>
    <row r="27" spans="1:59" x14ac:dyDescent="0.25">
      <c r="A27" t="s">
        <v>25</v>
      </c>
      <c r="B27" t="s">
        <v>49</v>
      </c>
      <c r="C27">
        <f t="array" ref="C27">SUM(IF($A27&amp;$B27=Confirm!$A$2:$A$85&amp;Confirm!$B$2:$B$85,Confirm!D$2:D$85,0))</f>
        <v>93</v>
      </c>
      <c r="D27">
        <f t="array" ref="D27">SUM(IF($A27&amp;$B27=Confirm!$A$2:$A$85&amp;Confirm!$B$2:$B$85,Confirm!E$2:E$85,0))</f>
        <v>90</v>
      </c>
      <c r="E27">
        <f t="array" ref="E27">SUM(IF($A27&amp;$B27=Confirm!$A$2:$A$85&amp;Confirm!$B$2:$B$85,Confirm!F$2:F$85,0))</f>
        <v>93</v>
      </c>
      <c r="F27">
        <f t="array" ref="F27">SUM(IF($A27&amp;$B27=Confirm!$A$2:$A$85&amp;Confirm!$B$2:$B$85,Confirm!G$2:G$85,0))</f>
        <v>93</v>
      </c>
      <c r="G27">
        <f t="array" ref="G27">SUM(IF($A27&amp;$B27=Confirm!$A$2:$A$85&amp;Confirm!$B$2:$B$85,Confirm!H$2:H$85,0))</f>
        <v>90</v>
      </c>
      <c r="H27">
        <f t="array" ref="H27">SUM(IF($A27&amp;$B27=Confirm!$A$2:$A$85&amp;Confirm!$B$2:$B$85,Confirm!I$2:I$85,0))</f>
        <v>93</v>
      </c>
      <c r="I27">
        <f t="array" ref="I27">SUM(IF($A27&amp;$B27=Confirm!$A$2:$A$85&amp;Confirm!$B$2:$B$85,Confirm!J$2:J$85,0))</f>
        <v>90</v>
      </c>
      <c r="J27">
        <f t="array" ref="J27">SUM(IF($A27&amp;$B27=Confirm!$A$2:$A$85&amp;Confirm!$B$2:$B$85,Confirm!K$2:K$85,0))</f>
        <v>93</v>
      </c>
      <c r="K27">
        <f t="array" ref="K27">SUM(IF($A27&amp;$B27=Confirm!$A$2:$A$85&amp;Confirm!$B$2:$B$85,Confirm!L$2:L$85,0))</f>
        <v>465</v>
      </c>
      <c r="L27">
        <f t="array" ref="L27">SUM(IF($A27&amp;$B27=Confirm!$A$2:$A$85&amp;Confirm!$B$2:$B$85,Confirm!M$2:M$85,0))</f>
        <v>420</v>
      </c>
      <c r="M27">
        <f t="array" ref="M27">SUM(IF($A27&amp;$B27=Confirm!$A$2:$A$85&amp;Confirm!$B$2:$B$85,Confirm!N$2:N$85,0))</f>
        <v>465</v>
      </c>
      <c r="N27">
        <f t="array" ref="N27">SUM(IF($A27&amp;$B27=Confirm!$A$2:$A$85&amp;Confirm!$B$2:$B$85,Confirm!O$2:O$85,0))</f>
        <v>450</v>
      </c>
      <c r="O27">
        <f t="array" ref="O27">SUM(IF($A27&amp;$B27=Confirm!$A$2:$A$85&amp;Confirm!$B$2:$B$85,Confirm!P$2:P$85,0))</f>
        <v>465</v>
      </c>
      <c r="P27">
        <f t="array" ref="P27">SUM(IF($A27&amp;$B27=Confirm!$A$2:$A$85&amp;Confirm!$B$2:$B$85,Confirm!Q$2:Q$85,0))</f>
        <v>450</v>
      </c>
      <c r="Q27">
        <f t="array" ref="Q27">SUM(IF($A27&amp;$B27=Confirm!$A$2:$A$85&amp;Confirm!$B$2:$B$85,Confirm!R$2:R$85,0))</f>
        <v>465</v>
      </c>
      <c r="R27">
        <f t="array" ref="R27">SUM(IF($A27&amp;$B27=Confirm!$A$2:$A$85&amp;Confirm!$B$2:$B$85,Confirm!S$2:S$85,0))</f>
        <v>465</v>
      </c>
      <c r="S27">
        <f t="array" ref="S27">SUM(IF($A27&amp;$B27=Confirm!$A$2:$A$85&amp;Confirm!$B$2:$B$85,Confirm!T$2:T$85,0))</f>
        <v>450</v>
      </c>
      <c r="T27">
        <f t="array" ref="T27">SUM(IF($A27&amp;$B27=Confirm!$A$2:$A$85&amp;Confirm!$B$2:$B$85,Confirm!U$2:U$85,0))</f>
        <v>310</v>
      </c>
      <c r="U27">
        <f t="array" ref="U27">SUM(IF($A27&amp;$B27=Confirm!$A$2:$A$85&amp;Confirm!$B$2:$B$85,Confirm!V$2:V$85,0))</f>
        <v>300</v>
      </c>
      <c r="V27">
        <f t="array" ref="V27">SUM(IF($A27&amp;$B27=Confirm!$A$2:$A$85&amp;Confirm!$B$2:$B$85,Confirm!W$2:W$85,0))</f>
        <v>310</v>
      </c>
      <c r="W27">
        <f t="array" ref="W27">SUM(IF($A27&amp;$B27=Confirm!$A$2:$A$85&amp;Confirm!$B$2:$B$85,Confirm!X$2:X$85,0))</f>
        <v>310</v>
      </c>
      <c r="X27">
        <f t="array" ref="X27">SUM(IF($A27&amp;$B27=Confirm!$A$2:$A$85&amp;Confirm!$B$2:$B$85,Confirm!Y$2:Y$85,0))</f>
        <v>280</v>
      </c>
      <c r="Y27">
        <f t="array" ref="Y27">SUM(IF($A27&amp;$B27=Confirm!$A$2:$A$85&amp;Confirm!$B$2:$B$85,Confirm!Z$2:Z$85,0))</f>
        <v>310</v>
      </c>
      <c r="Z27">
        <f t="array" ref="Z27">SUM(IF($A27&amp;$B27=Confirm!$A$2:$A$85&amp;Confirm!$B$2:$B$85,Confirm!AA$2:AA$85,0))</f>
        <v>300</v>
      </c>
      <c r="AA27">
        <f t="array" ref="AA27">SUM(IF($A27&amp;$B27=Confirm!$A$2:$A$85&amp;Confirm!$B$2:$B$85,Confirm!AB$2:AB$85,0))</f>
        <v>310</v>
      </c>
      <c r="AB27">
        <f t="array" ref="AB27">SUM(IF($A27&amp;$B27=Confirm!$A$2:$A$85&amp;Confirm!$B$2:$B$85,Confirm!AC$2:AC$85,0))</f>
        <v>300</v>
      </c>
      <c r="AC27">
        <f t="array" ref="AC27">SUM(IF($A27&amp;$B27=Confirm!$A$2:$A$85&amp;Confirm!$B$2:$B$85,Confirm!AD$2:AD$85,0))</f>
        <v>310</v>
      </c>
      <c r="AD27">
        <f t="array" ref="AD27">SUM(IF($A27&amp;$B27=Confirm!$A$2:$A$85&amp;Confirm!$B$2:$B$85,Confirm!AE$2:AE$85,0))</f>
        <v>310</v>
      </c>
      <c r="AE27">
        <f t="array" ref="AE27">SUM(IF($A27&amp;$B27=Confirm!$A$2:$A$85&amp;Confirm!$B$2:$B$85,Confirm!AF$2:AF$85,0))</f>
        <v>300</v>
      </c>
      <c r="AF27">
        <f t="array" ref="AF27">SUM(IF($A27&amp;$B27=Confirm!$A$2:$A$85&amp;Confirm!$B$2:$B$85,Confirm!AG$2:AG$85,0))</f>
        <v>310</v>
      </c>
      <c r="AG27">
        <f t="array" ref="AG27">SUM(IF($A27&amp;$B27=Confirm!$A$2:$A$85&amp;Confirm!$B$2:$B$85,Confirm!AH$2:AH$85,0))</f>
        <v>300</v>
      </c>
      <c r="AH27">
        <f t="array" ref="AH27">SUM(IF($A27&amp;$B27=Confirm!$A$2:$A$85&amp;Confirm!$B$2:$B$85,Confirm!AI$2:AI$85,0))</f>
        <v>310</v>
      </c>
      <c r="AI27">
        <f t="array" ref="AI27">SUM(IF($A27&amp;$B27=Confirm!$A$2:$A$85&amp;Confirm!$B$2:$B$85,Confirm!AJ$2:AJ$85,0))</f>
        <v>310</v>
      </c>
      <c r="AJ27">
        <f t="array" ref="AJ27">SUM(IF($A27&amp;$B27=Confirm!$A$2:$A$85&amp;Confirm!$B$2:$B$85,Confirm!AK$2:AK$85,0))</f>
        <v>290</v>
      </c>
      <c r="AK27">
        <f t="array" ref="AK27">SUM(IF($A27&amp;$B27=Confirm!$A$2:$A$85&amp;Confirm!$B$2:$B$85,Confirm!AL$2:AL$85,0))</f>
        <v>310</v>
      </c>
      <c r="AL27">
        <f t="array" ref="AL27">SUM(IF($A27&amp;$B27=Confirm!$A$2:$A$85&amp;Confirm!$B$2:$B$85,Confirm!AM$2:AM$85,0))</f>
        <v>300</v>
      </c>
      <c r="AM27">
        <f t="array" ref="AM27">SUM(IF($A27&amp;$B27=Confirm!$A$2:$A$85&amp;Confirm!$B$2:$B$85,Confirm!AN$2:AN$85,0))</f>
        <v>310</v>
      </c>
      <c r="AN27">
        <f t="array" ref="AN27">SUM(IF($A27&amp;$B27=Confirm!$A$2:$A$85&amp;Confirm!$B$2:$B$85,Confirm!AO$2:AO$85,0))</f>
        <v>300</v>
      </c>
      <c r="AO27">
        <f t="array" ref="AO27">SUM(IF($A27&amp;$B27=Confirm!$A$2:$A$85&amp;Confirm!$B$2:$B$85,Confirm!AP$2:AP$85,0))</f>
        <v>155</v>
      </c>
      <c r="AP27">
        <f t="array" ref="AP27">SUM(IF($A27&amp;$B27=Confirm!$A$2:$A$85&amp;Confirm!$B$2:$B$85,Confirm!AQ$2:AQ$85,0))</f>
        <v>155</v>
      </c>
      <c r="AQ27">
        <f t="array" ref="AQ27">SUM(IF($A27&amp;$B27=Confirm!$A$2:$A$85&amp;Confirm!$B$2:$B$85,Confirm!AR$2:AR$85,0))</f>
        <v>150</v>
      </c>
      <c r="AR27">
        <f t="array" ref="AR27">SUM(IF($A27&amp;$B27=Confirm!$A$2:$A$85&amp;Confirm!$B$2:$B$85,Confirm!AS$2:AS$85,0))</f>
        <v>155</v>
      </c>
      <c r="AS27">
        <f t="array" ref="AS27">SUM(IF($A27&amp;$B27=Confirm!$A$2:$A$85&amp;Confirm!$B$2:$B$85,Confirm!AT$2:AT$85,0))</f>
        <v>150</v>
      </c>
      <c r="AT27">
        <f t="array" ref="AT27">SUM(IF($A27&amp;$B27=Confirm!$A$2:$A$85&amp;Confirm!$B$2:$B$85,Confirm!AU$2:AU$85,0))</f>
        <v>155</v>
      </c>
      <c r="AU27">
        <f t="array" ref="AU27">SUM(IF($A27&amp;$B27=Confirm!$A$2:$A$85&amp;Confirm!$B$2:$B$85,Confirm!AV$2:AV$85,0))</f>
        <v>155</v>
      </c>
      <c r="AV27">
        <f t="array" ref="AV27">SUM(IF($A27&amp;$B27=Confirm!$A$2:$A$85&amp;Confirm!$B$2:$B$85,Confirm!AW$2:AW$85,0))</f>
        <v>140</v>
      </c>
      <c r="AW27">
        <f t="array" ref="AW27">SUM(IF($A27&amp;$B27=Confirm!$A$2:$A$85&amp;Confirm!$B$2:$B$85,Confirm!AX$2:AX$85,0))</f>
        <v>155</v>
      </c>
      <c r="AX27">
        <f t="array" ref="AX27">SUM(IF($A27&amp;$B27=Confirm!$A$2:$A$85&amp;Confirm!$B$2:$B$85,Confirm!AY$2:AY$85,0))</f>
        <v>150</v>
      </c>
      <c r="AY27">
        <f t="array" ref="AY27">SUM(IF($A27&amp;$B27=Confirm!$A$2:$A$85&amp;Confirm!$B$2:$B$85,Confirm!AZ$2:AZ$85,0))</f>
        <v>155</v>
      </c>
      <c r="AZ27">
        <f t="array" ref="AZ27">SUM(IF($A27&amp;$B27=Confirm!$A$2:$A$85&amp;Confirm!$B$2:$B$85,Confirm!BA$2:BA$85,0))</f>
        <v>150</v>
      </c>
      <c r="BA27">
        <f t="array" ref="BA27">SUM(IF($A27&amp;$B27=Confirm!$A$2:$A$85&amp;Confirm!$B$2:$B$85,Confirm!BB$2:BB$85,0))</f>
        <v>155</v>
      </c>
      <c r="BB27">
        <f t="array" ref="BB27">SUM(IF($A27&amp;$B27=Confirm!$A$2:$A$85&amp;Confirm!$B$2:$B$85,Confirm!BC$2:BC$85,0))</f>
        <v>155</v>
      </c>
      <c r="BC27">
        <f t="array" ref="BC27">SUM(IF($A27&amp;$B27=Confirm!$A$2:$A$85&amp;Confirm!$B$2:$B$85,Confirm!BD$2:BD$85,0))</f>
        <v>150</v>
      </c>
      <c r="BD27">
        <f t="array" ref="BD27">SUM(IF($A27&amp;$B27=Confirm!$A$2:$A$85&amp;Confirm!$B$2:$B$85,Confirm!BE$2:BE$85,0))</f>
        <v>155</v>
      </c>
      <c r="BE27">
        <f t="array" ref="BE27">SUM(IF($A27&amp;$B27=Confirm!$A$2:$A$85&amp;Confirm!$B$2:$B$85,Confirm!BF$2:BF$85,0))</f>
        <v>150</v>
      </c>
      <c r="BF27">
        <f t="array" ref="BF27">SUM(IF($A27&amp;$B27=Confirm!$A$2:$A$85&amp;Confirm!$B$2:$B$85,Confirm!BG$2:BG$85,0))</f>
        <v>155</v>
      </c>
      <c r="BG27">
        <f t="array" ref="BG27">SUM(IF($A27&amp;$B27=Confirm!$A$2:$A$85&amp;Confirm!$B$2:$B$85,Confirm!BH$2:BH$85,0))</f>
        <v>155</v>
      </c>
    </row>
    <row r="28" spans="1:59" x14ac:dyDescent="0.25">
      <c r="A28" t="s">
        <v>12</v>
      </c>
      <c r="B28" t="s">
        <v>49</v>
      </c>
      <c r="C28">
        <f t="array" ref="C28">SUM(IF($A28&amp;$B28=Confirm!$A$2:$A$85&amp;Confirm!$B$2:$B$85,Confirm!D$2:D$85,0))</f>
        <v>0</v>
      </c>
      <c r="D28">
        <f t="array" ref="D28">SUM(IF($A28&amp;$B28=Confirm!$A$2:$A$85&amp;Confirm!$B$2:$B$85,Confirm!E$2:E$85,0))</f>
        <v>1200</v>
      </c>
      <c r="E28">
        <f t="array" ref="E28">SUM(IF($A28&amp;$B28=Confirm!$A$2:$A$85&amp;Confirm!$B$2:$B$85,Confirm!F$2:F$85,0))</f>
        <v>1085</v>
      </c>
      <c r="F28">
        <f t="array" ref="F28">SUM(IF($A28&amp;$B28=Confirm!$A$2:$A$85&amp;Confirm!$B$2:$B$85,Confirm!G$2:G$85,0))</f>
        <v>1085</v>
      </c>
      <c r="G28">
        <f t="array" ref="G28">SUM(IF($A28&amp;$B28=Confirm!$A$2:$A$85&amp;Confirm!$B$2:$B$85,Confirm!H$2:H$85,0))</f>
        <v>1050</v>
      </c>
      <c r="H28">
        <f t="array" ref="H28">SUM(IF($A28&amp;$B28=Confirm!$A$2:$A$85&amp;Confirm!$B$2:$B$85,Confirm!I$2:I$85,0))</f>
        <v>930</v>
      </c>
      <c r="I28">
        <f t="array" ref="I28">SUM(IF($A28&amp;$B28=Confirm!$A$2:$A$85&amp;Confirm!$B$2:$B$85,Confirm!J$2:J$85,0))</f>
        <v>900</v>
      </c>
      <c r="J28">
        <f t="array" ref="J28">SUM(IF($A28&amp;$B28=Confirm!$A$2:$A$85&amp;Confirm!$B$2:$B$85,Confirm!K$2:K$85,0))</f>
        <v>930</v>
      </c>
      <c r="K28">
        <f t="array" ref="K28">SUM(IF($A28&amp;$B28=Confirm!$A$2:$A$85&amp;Confirm!$B$2:$B$85,Confirm!L$2:L$85,0))</f>
        <v>775</v>
      </c>
      <c r="L28">
        <f t="array" ref="L28">SUM(IF($A28&amp;$B28=Confirm!$A$2:$A$85&amp;Confirm!$B$2:$B$85,Confirm!M$2:M$85,0))</f>
        <v>840</v>
      </c>
      <c r="M28">
        <f t="array" ref="M28">SUM(IF($A28&amp;$B28=Confirm!$A$2:$A$85&amp;Confirm!$B$2:$B$85,Confirm!N$2:N$85,0))</f>
        <v>775</v>
      </c>
      <c r="N28">
        <f t="array" ref="N28">SUM(IF($A28&amp;$B28=Confirm!$A$2:$A$85&amp;Confirm!$B$2:$B$85,Confirm!O$2:O$85,0))</f>
        <v>750</v>
      </c>
      <c r="O28">
        <f t="array" ref="O28">SUM(IF($A28&amp;$B28=Confirm!$A$2:$A$85&amp;Confirm!$B$2:$B$85,Confirm!P$2:P$85,0))</f>
        <v>620</v>
      </c>
      <c r="P28">
        <f t="array" ref="P28">SUM(IF($A28&amp;$B28=Confirm!$A$2:$A$85&amp;Confirm!$B$2:$B$85,Confirm!Q$2:Q$85,0))</f>
        <v>600</v>
      </c>
      <c r="Q28">
        <f t="array" ref="Q28">SUM(IF($A28&amp;$B28=Confirm!$A$2:$A$85&amp;Confirm!$B$2:$B$85,Confirm!R$2:R$85,0))</f>
        <v>620</v>
      </c>
      <c r="R28">
        <f t="array" ref="R28">SUM(IF($A28&amp;$B28=Confirm!$A$2:$A$85&amp;Confirm!$B$2:$B$85,Confirm!S$2:S$85,0))</f>
        <v>620</v>
      </c>
      <c r="S28">
        <f t="array" ref="S28">SUM(IF($A28&amp;$B28=Confirm!$A$2:$A$85&amp;Confirm!$B$2:$B$85,Confirm!T$2:T$85,0))</f>
        <v>600</v>
      </c>
      <c r="T28">
        <f t="array" ref="T28">SUM(IF($A28&amp;$B28=Confirm!$A$2:$A$85&amp;Confirm!$B$2:$B$85,Confirm!U$2:U$85,0))</f>
        <v>620</v>
      </c>
      <c r="U28">
        <f t="array" ref="U28">SUM(IF($A28&amp;$B28=Confirm!$A$2:$A$85&amp;Confirm!$B$2:$B$85,Confirm!V$2:V$85,0))</f>
        <v>600</v>
      </c>
      <c r="V28">
        <f t="array" ref="V28">SUM(IF($A28&amp;$B28=Confirm!$A$2:$A$85&amp;Confirm!$B$2:$B$85,Confirm!W$2:W$85,0))</f>
        <v>620</v>
      </c>
      <c r="W28">
        <f t="array" ref="W28">SUM(IF($A28&amp;$B28=Confirm!$A$2:$A$85&amp;Confirm!$B$2:$B$85,Confirm!X$2:X$85,0))</f>
        <v>620</v>
      </c>
      <c r="X28">
        <f t="array" ref="X28">SUM(IF($A28&amp;$B28=Confirm!$A$2:$A$85&amp;Confirm!$B$2:$B$85,Confirm!Y$2:Y$85,0))</f>
        <v>560</v>
      </c>
      <c r="Y28">
        <f t="array" ref="Y28">SUM(IF($A28&amp;$B28=Confirm!$A$2:$A$85&amp;Confirm!$B$2:$B$85,Confirm!Z$2:Z$85,0))</f>
        <v>620</v>
      </c>
      <c r="Z28">
        <f t="array" ref="Z28">SUM(IF($A28&amp;$B28=Confirm!$A$2:$A$85&amp;Confirm!$B$2:$B$85,Confirm!AA$2:AA$85,0))</f>
        <v>600</v>
      </c>
      <c r="AA28">
        <f t="array" ref="AA28">SUM(IF($A28&amp;$B28=Confirm!$A$2:$A$85&amp;Confirm!$B$2:$B$85,Confirm!AB$2:AB$85,0))</f>
        <v>620</v>
      </c>
      <c r="AB28">
        <f t="array" ref="AB28">SUM(IF($A28&amp;$B28=Confirm!$A$2:$A$85&amp;Confirm!$B$2:$B$85,Confirm!AC$2:AC$85,0))</f>
        <v>600</v>
      </c>
      <c r="AC28">
        <f t="array" ref="AC28">SUM(IF($A28&amp;$B28=Confirm!$A$2:$A$85&amp;Confirm!$B$2:$B$85,Confirm!AD$2:AD$85,0))</f>
        <v>620</v>
      </c>
      <c r="AD28">
        <f t="array" ref="AD28">SUM(IF($A28&amp;$B28=Confirm!$A$2:$A$85&amp;Confirm!$B$2:$B$85,Confirm!AE$2:AE$85,0))</f>
        <v>620</v>
      </c>
      <c r="AE28">
        <f t="array" ref="AE28">SUM(IF($A28&amp;$B28=Confirm!$A$2:$A$85&amp;Confirm!$B$2:$B$85,Confirm!AF$2:AF$85,0))</f>
        <v>600</v>
      </c>
      <c r="AF28">
        <f t="array" ref="AF28">SUM(IF($A28&amp;$B28=Confirm!$A$2:$A$85&amp;Confirm!$B$2:$B$85,Confirm!AG$2:AG$85,0))</f>
        <v>620</v>
      </c>
      <c r="AG28">
        <f t="array" ref="AG28">SUM(IF($A28&amp;$B28=Confirm!$A$2:$A$85&amp;Confirm!$B$2:$B$85,Confirm!AH$2:AH$85,0))</f>
        <v>600</v>
      </c>
      <c r="AH28">
        <f t="array" ref="AH28">SUM(IF($A28&amp;$B28=Confirm!$A$2:$A$85&amp;Confirm!$B$2:$B$85,Confirm!AI$2:AI$85,0))</f>
        <v>620</v>
      </c>
      <c r="AI28">
        <f t="array" ref="AI28">SUM(IF($A28&amp;$B28=Confirm!$A$2:$A$85&amp;Confirm!$B$2:$B$85,Confirm!AJ$2:AJ$85,0))</f>
        <v>620</v>
      </c>
      <c r="AJ28">
        <f t="array" ref="AJ28">SUM(IF($A28&amp;$B28=Confirm!$A$2:$A$85&amp;Confirm!$B$2:$B$85,Confirm!AK$2:AK$85,0))</f>
        <v>580</v>
      </c>
      <c r="AK28">
        <f t="array" ref="AK28">SUM(IF($A28&amp;$B28=Confirm!$A$2:$A$85&amp;Confirm!$B$2:$B$85,Confirm!AL$2:AL$85,0))</f>
        <v>620</v>
      </c>
      <c r="AL28">
        <f t="array" ref="AL28">SUM(IF($A28&amp;$B28=Confirm!$A$2:$A$85&amp;Confirm!$B$2:$B$85,Confirm!AM$2:AM$85,0))</f>
        <v>600</v>
      </c>
      <c r="AM28">
        <f t="array" ref="AM28">SUM(IF($A28&amp;$B28=Confirm!$A$2:$A$85&amp;Confirm!$B$2:$B$85,Confirm!AN$2:AN$85,0))</f>
        <v>620</v>
      </c>
      <c r="AN28">
        <f t="array" ref="AN28">SUM(IF($A28&amp;$B28=Confirm!$A$2:$A$85&amp;Confirm!$B$2:$B$85,Confirm!AO$2:AO$85,0))</f>
        <v>600</v>
      </c>
      <c r="AO28">
        <f t="array" ref="AO28">SUM(IF($A28&amp;$B28=Confirm!$A$2:$A$85&amp;Confirm!$B$2:$B$85,Confirm!AP$2:AP$85,0))</f>
        <v>620</v>
      </c>
      <c r="AP28">
        <f t="array" ref="AP28">SUM(IF($A28&amp;$B28=Confirm!$A$2:$A$85&amp;Confirm!$B$2:$B$85,Confirm!AQ$2:AQ$85,0))</f>
        <v>620</v>
      </c>
      <c r="AQ28">
        <f t="array" ref="AQ28">SUM(IF($A28&amp;$B28=Confirm!$A$2:$A$85&amp;Confirm!$B$2:$B$85,Confirm!AR$2:AR$85,0))</f>
        <v>600</v>
      </c>
      <c r="AR28">
        <f t="array" ref="AR28">SUM(IF($A28&amp;$B28=Confirm!$A$2:$A$85&amp;Confirm!$B$2:$B$85,Confirm!AS$2:AS$85,0))</f>
        <v>620</v>
      </c>
      <c r="AS28">
        <f t="array" ref="AS28">SUM(IF($A28&amp;$B28=Confirm!$A$2:$A$85&amp;Confirm!$B$2:$B$85,Confirm!AT$2:AT$85,0))</f>
        <v>600</v>
      </c>
      <c r="AT28">
        <f t="array" ref="AT28">SUM(IF($A28&amp;$B28=Confirm!$A$2:$A$85&amp;Confirm!$B$2:$B$85,Confirm!AU$2:AU$85,0))</f>
        <v>620</v>
      </c>
      <c r="AU28">
        <f t="array" ref="AU28">SUM(IF($A28&amp;$B28=Confirm!$A$2:$A$85&amp;Confirm!$B$2:$B$85,Confirm!AV$2:AV$85,0))</f>
        <v>620</v>
      </c>
      <c r="AV28">
        <f t="array" ref="AV28">SUM(IF($A28&amp;$B28=Confirm!$A$2:$A$85&amp;Confirm!$B$2:$B$85,Confirm!AW$2:AW$85,0))</f>
        <v>560</v>
      </c>
      <c r="AW28">
        <f t="array" ref="AW28">SUM(IF($A28&amp;$B28=Confirm!$A$2:$A$85&amp;Confirm!$B$2:$B$85,Confirm!AX$2:AX$85,0))</f>
        <v>620</v>
      </c>
      <c r="AX28">
        <f t="array" ref="AX28">SUM(IF($A28&amp;$B28=Confirm!$A$2:$A$85&amp;Confirm!$B$2:$B$85,Confirm!AY$2:AY$85,0))</f>
        <v>600</v>
      </c>
      <c r="AY28">
        <f t="array" ref="AY28">SUM(IF($A28&amp;$B28=Confirm!$A$2:$A$85&amp;Confirm!$B$2:$B$85,Confirm!AZ$2:AZ$85,0))</f>
        <v>620</v>
      </c>
      <c r="AZ28">
        <f t="array" ref="AZ28">SUM(IF($A28&amp;$B28=Confirm!$A$2:$A$85&amp;Confirm!$B$2:$B$85,Confirm!BA$2:BA$85,0))</f>
        <v>600</v>
      </c>
      <c r="BA28">
        <f t="array" ref="BA28">SUM(IF($A28&amp;$B28=Confirm!$A$2:$A$85&amp;Confirm!$B$2:$B$85,Confirm!BB$2:BB$85,0))</f>
        <v>620</v>
      </c>
      <c r="BB28">
        <f t="array" ref="BB28">SUM(IF($A28&amp;$B28=Confirm!$A$2:$A$85&amp;Confirm!$B$2:$B$85,Confirm!BC$2:BC$85,0))</f>
        <v>620</v>
      </c>
      <c r="BC28">
        <f t="array" ref="BC28">SUM(IF($A28&amp;$B28=Confirm!$A$2:$A$85&amp;Confirm!$B$2:$B$85,Confirm!BD$2:BD$85,0))</f>
        <v>600</v>
      </c>
      <c r="BD28">
        <f t="array" ref="BD28">SUM(IF($A28&amp;$B28=Confirm!$A$2:$A$85&amp;Confirm!$B$2:$B$85,Confirm!BE$2:BE$85,0))</f>
        <v>465</v>
      </c>
      <c r="BE28">
        <f t="array" ref="BE28">SUM(IF($A28&amp;$B28=Confirm!$A$2:$A$85&amp;Confirm!$B$2:$B$85,Confirm!BF$2:BF$85,0))</f>
        <v>600</v>
      </c>
      <c r="BF28">
        <f t="array" ref="BF28">SUM(IF($A28&amp;$B28=Confirm!$A$2:$A$85&amp;Confirm!$B$2:$B$85,Confirm!BG$2:BG$85,0))</f>
        <v>465</v>
      </c>
      <c r="BG28">
        <f t="array" ref="BG28">SUM(IF($A28&amp;$B28=Confirm!$A$2:$A$85&amp;Confirm!$B$2:$B$85,Confirm!BH$2:BH$85,0))</f>
        <v>465</v>
      </c>
    </row>
    <row r="29" spans="1:59" x14ac:dyDescent="0.25">
      <c r="A29" t="s">
        <v>34</v>
      </c>
      <c r="B29" t="s">
        <v>49</v>
      </c>
      <c r="C29">
        <f t="array" ref="C29">SUM(IF($A29&amp;$B29=Confirm!$A$2:$A$85&amp;Confirm!$B$2:$B$85,Confirm!D$2:D$85,0))</f>
        <v>1705</v>
      </c>
      <c r="D29">
        <f t="array" ref="D29">SUM(IF($A29&amp;$B29=Confirm!$A$2:$A$85&amp;Confirm!$B$2:$B$85,Confirm!E$2:E$85,0))</f>
        <v>1650</v>
      </c>
      <c r="E29">
        <f t="array" ref="E29">SUM(IF($A29&amp;$B29=Confirm!$A$2:$A$85&amp;Confirm!$B$2:$B$85,Confirm!F$2:F$85,0))</f>
        <v>1550</v>
      </c>
      <c r="F29">
        <f t="array" ref="F29">SUM(IF($A29&amp;$B29=Confirm!$A$2:$A$85&amp;Confirm!$B$2:$B$85,Confirm!G$2:G$85,0))</f>
        <v>1550</v>
      </c>
      <c r="G29">
        <f t="array" ref="G29">SUM(IF($A29&amp;$B29=Confirm!$A$2:$A$85&amp;Confirm!$B$2:$B$85,Confirm!H$2:H$85,0))</f>
        <v>1500</v>
      </c>
      <c r="H29">
        <f t="array" ref="H29">SUM(IF($A29&amp;$B29=Confirm!$A$2:$A$85&amp;Confirm!$B$2:$B$85,Confirm!I$2:I$85,0))</f>
        <v>1395</v>
      </c>
      <c r="I29">
        <f t="array" ref="I29">SUM(IF($A29&amp;$B29=Confirm!$A$2:$A$85&amp;Confirm!$B$2:$B$85,Confirm!J$2:J$85,0))</f>
        <v>1350</v>
      </c>
      <c r="J29">
        <f t="array" ref="J29">SUM(IF($A29&amp;$B29=Confirm!$A$2:$A$85&amp;Confirm!$B$2:$B$85,Confirm!K$2:K$85,0))</f>
        <v>1395</v>
      </c>
      <c r="K29">
        <f t="array" ref="K29">SUM(IF($A29&amp;$B29=Confirm!$A$2:$A$85&amp;Confirm!$B$2:$B$85,Confirm!L$2:L$85,0))</f>
        <v>1240</v>
      </c>
      <c r="L29">
        <f t="array" ref="L29">SUM(IF($A29&amp;$B29=Confirm!$A$2:$A$85&amp;Confirm!$B$2:$B$85,Confirm!M$2:M$85,0))</f>
        <v>1260</v>
      </c>
      <c r="M29">
        <f t="array" ref="M29">SUM(IF($A29&amp;$B29=Confirm!$A$2:$A$85&amp;Confirm!$B$2:$B$85,Confirm!N$2:N$85,0))</f>
        <v>1240</v>
      </c>
      <c r="N29">
        <f t="array" ref="N29">SUM(IF($A29&amp;$B29=Confirm!$A$2:$A$85&amp;Confirm!$B$2:$B$85,Confirm!O$2:O$85,0))</f>
        <v>1200</v>
      </c>
      <c r="O29">
        <f t="array" ref="O29">SUM(IF($A29&amp;$B29=Confirm!$A$2:$A$85&amp;Confirm!$B$2:$B$85,Confirm!P$2:P$85,0))</f>
        <v>1085</v>
      </c>
      <c r="P29">
        <f t="array" ref="P29">SUM(IF($A29&amp;$B29=Confirm!$A$2:$A$85&amp;Confirm!$B$2:$B$85,Confirm!Q$2:Q$85,0))</f>
        <v>1050</v>
      </c>
      <c r="Q29">
        <f t="array" ref="Q29">SUM(IF($A29&amp;$B29=Confirm!$A$2:$A$85&amp;Confirm!$B$2:$B$85,Confirm!R$2:R$85,0))</f>
        <v>1085</v>
      </c>
      <c r="R29">
        <f t="array" ref="R29">SUM(IF($A29&amp;$B29=Confirm!$A$2:$A$85&amp;Confirm!$B$2:$B$85,Confirm!S$2:S$85,0))</f>
        <v>1085</v>
      </c>
      <c r="S29">
        <f t="array" ref="S29">SUM(IF($A29&amp;$B29=Confirm!$A$2:$A$85&amp;Confirm!$B$2:$B$85,Confirm!T$2:T$85,0))</f>
        <v>1050</v>
      </c>
      <c r="T29">
        <f t="array" ref="T29">SUM(IF($A29&amp;$B29=Confirm!$A$2:$A$85&amp;Confirm!$B$2:$B$85,Confirm!U$2:U$85,0))</f>
        <v>930</v>
      </c>
      <c r="U29">
        <f t="array" ref="U29">SUM(IF($A29&amp;$B29=Confirm!$A$2:$A$85&amp;Confirm!$B$2:$B$85,Confirm!V$2:V$85,0))</f>
        <v>900</v>
      </c>
      <c r="V29">
        <f t="array" ref="V29">SUM(IF($A29&amp;$B29=Confirm!$A$2:$A$85&amp;Confirm!$B$2:$B$85,Confirm!W$2:W$85,0))</f>
        <v>930</v>
      </c>
      <c r="W29">
        <f t="array" ref="W29">SUM(IF($A29&amp;$B29=Confirm!$A$2:$A$85&amp;Confirm!$B$2:$B$85,Confirm!X$2:X$85,0))</f>
        <v>930</v>
      </c>
      <c r="X29">
        <f t="array" ref="X29">SUM(IF($A29&amp;$B29=Confirm!$A$2:$A$85&amp;Confirm!$B$2:$B$85,Confirm!Y$2:Y$85,0))</f>
        <v>840</v>
      </c>
      <c r="Y29">
        <f t="array" ref="Y29">SUM(IF($A29&amp;$B29=Confirm!$A$2:$A$85&amp;Confirm!$B$2:$B$85,Confirm!Z$2:Z$85,0))</f>
        <v>775</v>
      </c>
      <c r="Z29">
        <f t="array" ref="Z29">SUM(IF($A29&amp;$B29=Confirm!$A$2:$A$85&amp;Confirm!$B$2:$B$85,Confirm!AA$2:AA$85,0))</f>
        <v>900</v>
      </c>
      <c r="AA29">
        <f t="array" ref="AA29">SUM(IF($A29&amp;$B29=Confirm!$A$2:$A$85&amp;Confirm!$B$2:$B$85,Confirm!AB$2:AB$85,0))</f>
        <v>775</v>
      </c>
      <c r="AB29">
        <f t="array" ref="AB29">SUM(IF($A29&amp;$B29=Confirm!$A$2:$A$85&amp;Confirm!$B$2:$B$85,Confirm!AC$2:AC$85,0))</f>
        <v>750</v>
      </c>
      <c r="AC29">
        <f t="array" ref="AC29">SUM(IF($A29&amp;$B29=Confirm!$A$2:$A$85&amp;Confirm!$B$2:$B$85,Confirm!AD$2:AD$85,0))</f>
        <v>775</v>
      </c>
      <c r="AD29">
        <f t="array" ref="AD29">SUM(IF($A29&amp;$B29=Confirm!$A$2:$A$85&amp;Confirm!$B$2:$B$85,Confirm!AE$2:AE$85,0))</f>
        <v>775</v>
      </c>
      <c r="AE29">
        <f t="array" ref="AE29">SUM(IF($A29&amp;$B29=Confirm!$A$2:$A$85&amp;Confirm!$B$2:$B$85,Confirm!AF$2:AF$85,0))</f>
        <v>750</v>
      </c>
      <c r="AF29">
        <f t="array" ref="AF29">SUM(IF($A29&amp;$B29=Confirm!$A$2:$A$85&amp;Confirm!$B$2:$B$85,Confirm!AG$2:AG$85,0))</f>
        <v>620</v>
      </c>
      <c r="AG29">
        <f t="array" ref="AG29">SUM(IF($A29&amp;$B29=Confirm!$A$2:$A$85&amp;Confirm!$B$2:$B$85,Confirm!AH$2:AH$85,0))</f>
        <v>600</v>
      </c>
      <c r="AH29">
        <f t="array" ref="AH29">SUM(IF($A29&amp;$B29=Confirm!$A$2:$A$85&amp;Confirm!$B$2:$B$85,Confirm!AI$2:AI$85,0))</f>
        <v>620</v>
      </c>
      <c r="AI29">
        <f t="array" ref="AI29">SUM(IF($A29&amp;$B29=Confirm!$A$2:$A$85&amp;Confirm!$B$2:$B$85,Confirm!AJ$2:AJ$85,0))</f>
        <v>620</v>
      </c>
      <c r="AJ29">
        <f t="array" ref="AJ29">SUM(IF($A29&amp;$B29=Confirm!$A$2:$A$85&amp;Confirm!$B$2:$B$85,Confirm!AK$2:AK$85,0))</f>
        <v>580</v>
      </c>
      <c r="AK29">
        <f t="array" ref="AK29">SUM(IF($A29&amp;$B29=Confirm!$A$2:$A$85&amp;Confirm!$B$2:$B$85,Confirm!AL$2:AL$85,0))</f>
        <v>620</v>
      </c>
      <c r="AL29">
        <f t="array" ref="AL29">SUM(IF($A29&amp;$B29=Confirm!$A$2:$A$85&amp;Confirm!$B$2:$B$85,Confirm!AM$2:AM$85,0))</f>
        <v>600</v>
      </c>
      <c r="AM29">
        <f t="array" ref="AM29">SUM(IF($A29&amp;$B29=Confirm!$A$2:$A$85&amp;Confirm!$B$2:$B$85,Confirm!AN$2:AN$85,0))</f>
        <v>620</v>
      </c>
      <c r="AN29">
        <f t="array" ref="AN29">SUM(IF($A29&amp;$B29=Confirm!$A$2:$A$85&amp;Confirm!$B$2:$B$85,Confirm!AO$2:AO$85,0))</f>
        <v>600</v>
      </c>
      <c r="AO29">
        <f t="array" ref="AO29">SUM(IF($A29&amp;$B29=Confirm!$A$2:$A$85&amp;Confirm!$B$2:$B$85,Confirm!AP$2:AP$85,0))</f>
        <v>465</v>
      </c>
      <c r="AP29">
        <f t="array" ref="AP29">SUM(IF($A29&amp;$B29=Confirm!$A$2:$A$85&amp;Confirm!$B$2:$B$85,Confirm!AQ$2:AQ$85,0))</f>
        <v>465</v>
      </c>
      <c r="AQ29">
        <f t="array" ref="AQ29">SUM(IF($A29&amp;$B29=Confirm!$A$2:$A$85&amp;Confirm!$B$2:$B$85,Confirm!AR$2:AR$85,0))</f>
        <v>450</v>
      </c>
      <c r="AR29">
        <f t="array" ref="AR29">SUM(IF($A29&amp;$B29=Confirm!$A$2:$A$85&amp;Confirm!$B$2:$B$85,Confirm!AS$2:AS$85,0))</f>
        <v>465</v>
      </c>
      <c r="AS29">
        <f t="array" ref="AS29">SUM(IF($A29&amp;$B29=Confirm!$A$2:$A$85&amp;Confirm!$B$2:$B$85,Confirm!AT$2:AT$85,0))</f>
        <v>450</v>
      </c>
      <c r="AT29">
        <f t="array" ref="AT29">SUM(IF($A29&amp;$B29=Confirm!$A$2:$A$85&amp;Confirm!$B$2:$B$85,Confirm!AU$2:AU$85,0))</f>
        <v>465</v>
      </c>
      <c r="AU29">
        <f t="array" ref="AU29">SUM(IF($A29&amp;$B29=Confirm!$A$2:$A$85&amp;Confirm!$B$2:$B$85,Confirm!AV$2:AV$85,0))</f>
        <v>465</v>
      </c>
      <c r="AV29">
        <f t="array" ref="AV29">SUM(IF($A29&amp;$B29=Confirm!$A$2:$A$85&amp;Confirm!$B$2:$B$85,Confirm!AW$2:AW$85,0))</f>
        <v>420</v>
      </c>
      <c r="AW29">
        <f t="array" ref="AW29">SUM(IF($A29&amp;$B29=Confirm!$A$2:$A$85&amp;Confirm!$B$2:$B$85,Confirm!AX$2:AX$85,0))</f>
        <v>465</v>
      </c>
      <c r="AX29">
        <f t="array" ref="AX29">SUM(IF($A29&amp;$B29=Confirm!$A$2:$A$85&amp;Confirm!$B$2:$B$85,Confirm!AY$2:AY$85,0))</f>
        <v>450</v>
      </c>
      <c r="AY29">
        <f t="array" ref="AY29">SUM(IF($A29&amp;$B29=Confirm!$A$2:$A$85&amp;Confirm!$B$2:$B$85,Confirm!AZ$2:AZ$85,0))</f>
        <v>465</v>
      </c>
      <c r="AZ29">
        <f t="array" ref="AZ29">SUM(IF($A29&amp;$B29=Confirm!$A$2:$A$85&amp;Confirm!$B$2:$B$85,Confirm!BA$2:BA$85,0))</f>
        <v>450</v>
      </c>
      <c r="BA29">
        <f t="array" ref="BA29">SUM(IF($A29&amp;$B29=Confirm!$A$2:$A$85&amp;Confirm!$B$2:$B$85,Confirm!BB$2:BB$85,0))</f>
        <v>310</v>
      </c>
      <c r="BB29">
        <f t="array" ref="BB29">SUM(IF($A29&amp;$B29=Confirm!$A$2:$A$85&amp;Confirm!$B$2:$B$85,Confirm!BC$2:BC$85,0))</f>
        <v>310</v>
      </c>
      <c r="BC29">
        <f t="array" ref="BC29">SUM(IF($A29&amp;$B29=Confirm!$A$2:$A$85&amp;Confirm!$B$2:$B$85,Confirm!BD$2:BD$85,0))</f>
        <v>300</v>
      </c>
      <c r="BD29">
        <f t="array" ref="BD29">SUM(IF($A29&amp;$B29=Confirm!$A$2:$A$85&amp;Confirm!$B$2:$B$85,Confirm!BE$2:BE$85,0))</f>
        <v>310</v>
      </c>
      <c r="BE29">
        <f t="array" ref="BE29">SUM(IF($A29&amp;$B29=Confirm!$A$2:$A$85&amp;Confirm!$B$2:$B$85,Confirm!BF$2:BF$85,0))</f>
        <v>300</v>
      </c>
      <c r="BF29">
        <f t="array" ref="BF29">SUM(IF($A29&amp;$B29=Confirm!$A$2:$A$85&amp;Confirm!$B$2:$B$85,Confirm!BG$2:BG$85,0))</f>
        <v>310</v>
      </c>
      <c r="BG29">
        <f t="array" ref="BG29">SUM(IF($A29&amp;$B29=Confirm!$A$2:$A$85&amp;Confirm!$B$2:$B$85,Confirm!BH$2:BH$85,0))</f>
        <v>310</v>
      </c>
    </row>
    <row r="30" spans="1:59" x14ac:dyDescent="0.25">
      <c r="A30" t="s">
        <v>20</v>
      </c>
      <c r="B30" t="s">
        <v>49</v>
      </c>
      <c r="C30">
        <f t="array" ref="C30">SUM(IF($A30&amp;$B30=Confirm!$A$2:$A$85&amp;Confirm!$B$2:$B$85,Confirm!D$2:D$85,0))</f>
        <v>1240</v>
      </c>
      <c r="D30">
        <f t="array" ref="D30">SUM(IF($A30&amp;$B30=Confirm!$A$2:$A$85&amp;Confirm!$B$2:$B$85,Confirm!E$2:E$85,0))</f>
        <v>1350</v>
      </c>
      <c r="E30">
        <f t="array" ref="E30">SUM(IF($A30&amp;$B30=Confirm!$A$2:$A$85&amp;Confirm!$B$2:$B$85,Confirm!F$2:F$85,0))</f>
        <v>1240</v>
      </c>
      <c r="F30">
        <f t="array" ref="F30">SUM(IF($A30&amp;$B30=Confirm!$A$2:$A$85&amp;Confirm!$B$2:$B$85,Confirm!G$2:G$85,0))</f>
        <v>1240</v>
      </c>
      <c r="G30">
        <f t="array" ref="G30">SUM(IF($A30&amp;$B30=Confirm!$A$2:$A$85&amp;Confirm!$B$2:$B$85,Confirm!H$2:H$85,0))</f>
        <v>1200</v>
      </c>
      <c r="H30">
        <f t="array" ref="H30">SUM(IF($A30&amp;$B30=Confirm!$A$2:$A$85&amp;Confirm!$B$2:$B$85,Confirm!I$2:I$85,0))</f>
        <v>1240</v>
      </c>
      <c r="I30">
        <f t="array" ref="I30">SUM(IF($A30&amp;$B30=Confirm!$A$2:$A$85&amp;Confirm!$B$2:$B$85,Confirm!J$2:J$85,0))</f>
        <v>1200</v>
      </c>
      <c r="J30">
        <f t="array" ref="J30">SUM(IF($A30&amp;$B30=Confirm!$A$2:$A$85&amp;Confirm!$B$2:$B$85,Confirm!K$2:K$85,0))</f>
        <v>1240</v>
      </c>
      <c r="K30">
        <f t="array" ref="K30">SUM(IF($A30&amp;$B30=Confirm!$A$2:$A$85&amp;Confirm!$B$2:$B$85,Confirm!L$2:L$85,0))</f>
        <v>1085</v>
      </c>
      <c r="L30">
        <f t="array" ref="L30">SUM(IF($A30&amp;$B30=Confirm!$A$2:$A$85&amp;Confirm!$B$2:$B$85,Confirm!M$2:M$85,0))</f>
        <v>1120</v>
      </c>
      <c r="M30">
        <f t="array" ref="M30">SUM(IF($A30&amp;$B30=Confirm!$A$2:$A$85&amp;Confirm!$B$2:$B$85,Confirm!N$2:N$85,0))</f>
        <v>1085</v>
      </c>
      <c r="N30">
        <f t="array" ref="N30">SUM(IF($A30&amp;$B30=Confirm!$A$2:$A$85&amp;Confirm!$B$2:$B$85,Confirm!O$2:O$85,0))</f>
        <v>1050</v>
      </c>
      <c r="O30">
        <f t="array" ref="O30">SUM(IF($A30&amp;$B30=Confirm!$A$2:$A$85&amp;Confirm!$B$2:$B$85,Confirm!P$2:P$85,0))</f>
        <v>1085</v>
      </c>
      <c r="P30">
        <f t="array" ref="P30">SUM(IF($A30&amp;$B30=Confirm!$A$2:$A$85&amp;Confirm!$B$2:$B$85,Confirm!Q$2:Q$85,0))</f>
        <v>1050</v>
      </c>
      <c r="Q30">
        <f t="array" ref="Q30">SUM(IF($A30&amp;$B30=Confirm!$A$2:$A$85&amp;Confirm!$B$2:$B$85,Confirm!R$2:R$85,0))</f>
        <v>1085</v>
      </c>
      <c r="R30">
        <f t="array" ref="R30">SUM(IF($A30&amp;$B30=Confirm!$A$2:$A$85&amp;Confirm!$B$2:$B$85,Confirm!S$2:S$85,0))</f>
        <v>1085</v>
      </c>
      <c r="S30">
        <f t="array" ref="S30">SUM(IF($A30&amp;$B30=Confirm!$A$2:$A$85&amp;Confirm!$B$2:$B$85,Confirm!T$2:T$85,0))</f>
        <v>1050</v>
      </c>
      <c r="T30">
        <f t="array" ref="T30">SUM(IF($A30&amp;$B30=Confirm!$A$2:$A$85&amp;Confirm!$B$2:$B$85,Confirm!U$2:U$85,0))</f>
        <v>1085</v>
      </c>
      <c r="U30">
        <f t="array" ref="U30">SUM(IF($A30&amp;$B30=Confirm!$A$2:$A$85&amp;Confirm!$B$2:$B$85,Confirm!V$2:V$85,0))</f>
        <v>1050</v>
      </c>
      <c r="V30">
        <f t="array" ref="V30">SUM(IF($A30&amp;$B30=Confirm!$A$2:$A$85&amp;Confirm!$B$2:$B$85,Confirm!W$2:W$85,0))</f>
        <v>930</v>
      </c>
      <c r="W30">
        <f t="array" ref="W30">SUM(IF($A30&amp;$B30=Confirm!$A$2:$A$85&amp;Confirm!$B$2:$B$85,Confirm!X$2:X$85,0))</f>
        <v>930</v>
      </c>
      <c r="X30">
        <f t="array" ref="X30">SUM(IF($A30&amp;$B30=Confirm!$A$2:$A$85&amp;Confirm!$B$2:$B$85,Confirm!Y$2:Y$85,0))</f>
        <v>980</v>
      </c>
      <c r="Y30">
        <f t="array" ref="Y30">SUM(IF($A30&amp;$B30=Confirm!$A$2:$A$85&amp;Confirm!$B$2:$B$85,Confirm!Z$2:Z$85,0))</f>
        <v>930</v>
      </c>
      <c r="Z30">
        <f t="array" ref="Z30">SUM(IF($A30&amp;$B30=Confirm!$A$2:$A$85&amp;Confirm!$B$2:$B$85,Confirm!AA$2:AA$85,0))</f>
        <v>900</v>
      </c>
      <c r="AA30">
        <f t="array" ref="AA30">SUM(IF($A30&amp;$B30=Confirm!$A$2:$A$85&amp;Confirm!$B$2:$B$85,Confirm!AB$2:AB$85,0))</f>
        <v>930</v>
      </c>
      <c r="AB30">
        <f t="array" ref="AB30">SUM(IF($A30&amp;$B30=Confirm!$A$2:$A$85&amp;Confirm!$B$2:$B$85,Confirm!AC$2:AC$85,0))</f>
        <v>900</v>
      </c>
      <c r="AC30">
        <f t="array" ref="AC30">SUM(IF($A30&amp;$B30=Confirm!$A$2:$A$85&amp;Confirm!$B$2:$B$85,Confirm!AD$2:AD$85,0))</f>
        <v>930</v>
      </c>
      <c r="AD30">
        <f t="array" ref="AD30">SUM(IF($A30&amp;$B30=Confirm!$A$2:$A$85&amp;Confirm!$B$2:$B$85,Confirm!AE$2:AE$85,0))</f>
        <v>930</v>
      </c>
      <c r="AE30">
        <f t="array" ref="AE30">SUM(IF($A30&amp;$B30=Confirm!$A$2:$A$85&amp;Confirm!$B$2:$B$85,Confirm!AF$2:AF$85,0))</f>
        <v>900</v>
      </c>
      <c r="AF30">
        <f t="array" ref="AF30">SUM(IF($A30&amp;$B30=Confirm!$A$2:$A$85&amp;Confirm!$B$2:$B$85,Confirm!AG$2:AG$85,0))</f>
        <v>930</v>
      </c>
      <c r="AG30">
        <f t="array" ref="AG30">SUM(IF($A30&amp;$B30=Confirm!$A$2:$A$85&amp;Confirm!$B$2:$B$85,Confirm!AH$2:AH$85,0))</f>
        <v>900</v>
      </c>
      <c r="AH30">
        <f t="array" ref="AH30">SUM(IF($A30&amp;$B30=Confirm!$A$2:$A$85&amp;Confirm!$B$2:$B$85,Confirm!AI$2:AI$85,0))</f>
        <v>775</v>
      </c>
      <c r="AI30">
        <f t="array" ref="AI30">SUM(IF($A30&amp;$B30=Confirm!$A$2:$A$85&amp;Confirm!$B$2:$B$85,Confirm!AJ$2:AJ$85,0))</f>
        <v>775</v>
      </c>
      <c r="AJ30">
        <f t="array" ref="AJ30">SUM(IF($A30&amp;$B30=Confirm!$A$2:$A$85&amp;Confirm!$B$2:$B$85,Confirm!AK$2:AK$85,0))</f>
        <v>870</v>
      </c>
      <c r="AK30">
        <f t="array" ref="AK30">SUM(IF($A30&amp;$B30=Confirm!$A$2:$A$85&amp;Confirm!$B$2:$B$85,Confirm!AL$2:AL$85,0))</f>
        <v>775</v>
      </c>
      <c r="AL30">
        <f t="array" ref="AL30">SUM(IF($A30&amp;$B30=Confirm!$A$2:$A$85&amp;Confirm!$B$2:$B$85,Confirm!AM$2:AM$85,0))</f>
        <v>750</v>
      </c>
      <c r="AM30">
        <f t="array" ref="AM30">SUM(IF($A30&amp;$B30=Confirm!$A$2:$A$85&amp;Confirm!$B$2:$B$85,Confirm!AN$2:AN$85,0))</f>
        <v>775</v>
      </c>
      <c r="AN30">
        <f t="array" ref="AN30">SUM(IF($A30&amp;$B30=Confirm!$A$2:$A$85&amp;Confirm!$B$2:$B$85,Confirm!AO$2:AO$85,0))</f>
        <v>750</v>
      </c>
      <c r="AO30">
        <f t="array" ref="AO30">SUM(IF($A30&amp;$B30=Confirm!$A$2:$A$85&amp;Confirm!$B$2:$B$85,Confirm!AP$2:AP$85,0))</f>
        <v>775</v>
      </c>
      <c r="AP30">
        <f t="array" ref="AP30">SUM(IF($A30&amp;$B30=Confirm!$A$2:$A$85&amp;Confirm!$B$2:$B$85,Confirm!AQ$2:AQ$85,0))</f>
        <v>775</v>
      </c>
      <c r="AQ30">
        <f t="array" ref="AQ30">SUM(IF($A30&amp;$B30=Confirm!$A$2:$A$85&amp;Confirm!$B$2:$B$85,Confirm!AR$2:AR$85,0))</f>
        <v>750</v>
      </c>
      <c r="AR30">
        <f t="array" ref="AR30">SUM(IF($A30&amp;$B30=Confirm!$A$2:$A$85&amp;Confirm!$B$2:$B$85,Confirm!AS$2:AS$85,0))</f>
        <v>775</v>
      </c>
      <c r="AS30">
        <f t="array" ref="AS30">SUM(IF($A30&amp;$B30=Confirm!$A$2:$A$85&amp;Confirm!$B$2:$B$85,Confirm!AT$2:AT$85,0))</f>
        <v>750</v>
      </c>
      <c r="AT30">
        <f t="array" ref="AT30">SUM(IF($A30&amp;$B30=Confirm!$A$2:$A$85&amp;Confirm!$B$2:$B$85,Confirm!AU$2:AU$85,0))</f>
        <v>775</v>
      </c>
      <c r="AU30">
        <f t="array" ref="AU30">SUM(IF($A30&amp;$B30=Confirm!$A$2:$A$85&amp;Confirm!$B$2:$B$85,Confirm!AV$2:AV$85,0))</f>
        <v>620</v>
      </c>
      <c r="AV30">
        <f t="array" ref="AV30">SUM(IF($A30&amp;$B30=Confirm!$A$2:$A$85&amp;Confirm!$B$2:$B$85,Confirm!AW$2:AW$85,0))</f>
        <v>700</v>
      </c>
      <c r="AW30">
        <f t="array" ref="AW30">SUM(IF($A30&amp;$B30=Confirm!$A$2:$A$85&amp;Confirm!$B$2:$B$85,Confirm!AX$2:AX$85,0))</f>
        <v>620</v>
      </c>
      <c r="AX30">
        <f t="array" ref="AX30">SUM(IF($A30&amp;$B30=Confirm!$A$2:$A$85&amp;Confirm!$B$2:$B$85,Confirm!AY$2:AY$85,0))</f>
        <v>600</v>
      </c>
      <c r="AY30">
        <f t="array" ref="AY30">SUM(IF($A30&amp;$B30=Confirm!$A$2:$A$85&amp;Confirm!$B$2:$B$85,Confirm!AZ$2:AZ$85,0))</f>
        <v>620</v>
      </c>
      <c r="AZ30">
        <f t="array" ref="AZ30">SUM(IF($A30&amp;$B30=Confirm!$A$2:$A$85&amp;Confirm!$B$2:$B$85,Confirm!BA$2:BA$85,0))</f>
        <v>600</v>
      </c>
      <c r="BA30">
        <f t="array" ref="BA30">SUM(IF($A30&amp;$B30=Confirm!$A$2:$A$85&amp;Confirm!$B$2:$B$85,Confirm!BB$2:BB$85,0))</f>
        <v>620</v>
      </c>
      <c r="BB30">
        <f t="array" ref="BB30">SUM(IF($A30&amp;$B30=Confirm!$A$2:$A$85&amp;Confirm!$B$2:$B$85,Confirm!BC$2:BC$85,0))</f>
        <v>620</v>
      </c>
      <c r="BC30">
        <f t="array" ref="BC30">SUM(IF($A30&amp;$B30=Confirm!$A$2:$A$85&amp;Confirm!$B$2:$B$85,Confirm!BD$2:BD$85,0))</f>
        <v>600</v>
      </c>
      <c r="BD30">
        <f t="array" ref="BD30">SUM(IF($A30&amp;$B30=Confirm!$A$2:$A$85&amp;Confirm!$B$2:$B$85,Confirm!BE$2:BE$85,0))</f>
        <v>620</v>
      </c>
      <c r="BE30">
        <f t="array" ref="BE30">SUM(IF($A30&amp;$B30=Confirm!$A$2:$A$85&amp;Confirm!$B$2:$B$85,Confirm!BF$2:BF$85,0))</f>
        <v>600</v>
      </c>
      <c r="BF30">
        <f t="array" ref="BF30">SUM(IF($A30&amp;$B30=Confirm!$A$2:$A$85&amp;Confirm!$B$2:$B$85,Confirm!BG$2:BG$85,0))</f>
        <v>620</v>
      </c>
      <c r="BG30">
        <f t="array" ref="BG30">SUM(IF($A30&amp;$B30=Confirm!$A$2:$A$85&amp;Confirm!$B$2:$B$85,Confirm!BH$2:BH$85,0))</f>
        <v>620</v>
      </c>
    </row>
    <row r="31" spans="1:59" x14ac:dyDescent="0.25">
      <c r="A31" t="s">
        <v>27</v>
      </c>
      <c r="B31" t="s">
        <v>49</v>
      </c>
      <c r="C31">
        <f t="array" ref="C31">SUM(IF($A31&amp;$B31=Confirm!$A$2:$A$85&amp;Confirm!$B$2:$B$85,Confirm!D$2:D$85,0))</f>
        <v>31</v>
      </c>
      <c r="D31">
        <f t="array" ref="D31">SUM(IF($A31&amp;$B31=Confirm!$A$2:$A$85&amp;Confirm!$B$2:$B$85,Confirm!E$2:E$85,0))</f>
        <v>30</v>
      </c>
      <c r="E31">
        <f t="array" ref="E31">SUM(IF($A31&amp;$B31=Confirm!$A$2:$A$85&amp;Confirm!$B$2:$B$85,Confirm!F$2:F$85,0))</f>
        <v>31</v>
      </c>
      <c r="F31">
        <f t="array" ref="F31">SUM(IF($A31&amp;$B31=Confirm!$A$2:$A$85&amp;Confirm!$B$2:$B$85,Confirm!G$2:G$85,0))</f>
        <v>31</v>
      </c>
      <c r="G31">
        <f t="array" ref="G31">SUM(IF($A31&amp;$B31=Confirm!$A$2:$A$85&amp;Confirm!$B$2:$B$85,Confirm!H$2:H$85,0))</f>
        <v>30</v>
      </c>
      <c r="H31">
        <f t="array" ref="H31">SUM(IF($A31&amp;$B31=Confirm!$A$2:$A$85&amp;Confirm!$B$2:$B$85,Confirm!I$2:I$85,0))</f>
        <v>31</v>
      </c>
      <c r="I31">
        <f t="array" ref="I31">SUM(IF($A31&amp;$B31=Confirm!$A$2:$A$85&amp;Confirm!$B$2:$B$85,Confirm!J$2:J$85,0))</f>
        <v>30</v>
      </c>
      <c r="J31">
        <f t="array" ref="J31">SUM(IF($A31&amp;$B31=Confirm!$A$2:$A$85&amp;Confirm!$B$2:$B$85,Confirm!K$2:K$85,0))</f>
        <v>31</v>
      </c>
      <c r="K31">
        <f t="array" ref="K31">SUM(IF($A31&amp;$B31=Confirm!$A$2:$A$85&amp;Confirm!$B$2:$B$85,Confirm!L$2:L$85,0))</f>
        <v>31</v>
      </c>
      <c r="L31">
        <f t="array" ref="L31">SUM(IF($A31&amp;$B31=Confirm!$A$2:$A$85&amp;Confirm!$B$2:$B$85,Confirm!M$2:M$85,0))</f>
        <v>28</v>
      </c>
      <c r="M31">
        <f t="array" ref="M31">SUM(IF($A31&amp;$B31=Confirm!$A$2:$A$85&amp;Confirm!$B$2:$B$85,Confirm!N$2:N$85,0))</f>
        <v>31</v>
      </c>
      <c r="N31">
        <f t="array" ref="N31">SUM(IF($A31&amp;$B31=Confirm!$A$2:$A$85&amp;Confirm!$B$2:$B$85,Confirm!O$2:O$85,0))</f>
        <v>30</v>
      </c>
      <c r="O31">
        <f t="array" ref="O31">SUM(IF($A31&amp;$B31=Confirm!$A$2:$A$85&amp;Confirm!$B$2:$B$85,Confirm!P$2:P$85,0))</f>
        <v>31</v>
      </c>
      <c r="P31">
        <f t="array" ref="P31">SUM(IF($A31&amp;$B31=Confirm!$A$2:$A$85&amp;Confirm!$B$2:$B$85,Confirm!Q$2:Q$85,0))</f>
        <v>30</v>
      </c>
      <c r="Q31">
        <f t="array" ref="Q31">SUM(IF($A31&amp;$B31=Confirm!$A$2:$A$85&amp;Confirm!$B$2:$B$85,Confirm!R$2:R$85,0))</f>
        <v>31</v>
      </c>
      <c r="R31">
        <f t="array" ref="R31">SUM(IF($A31&amp;$B31=Confirm!$A$2:$A$85&amp;Confirm!$B$2:$B$85,Confirm!S$2:S$85,0))</f>
        <v>31</v>
      </c>
      <c r="S31">
        <f t="array" ref="S31">SUM(IF($A31&amp;$B31=Confirm!$A$2:$A$85&amp;Confirm!$B$2:$B$85,Confirm!T$2:T$85,0))</f>
        <v>30</v>
      </c>
      <c r="T31">
        <f t="array" ref="T31">SUM(IF($A31&amp;$B31=Confirm!$A$2:$A$85&amp;Confirm!$B$2:$B$85,Confirm!U$2:U$85,0))</f>
        <v>31</v>
      </c>
      <c r="U31">
        <f t="array" ref="U31">SUM(IF($A31&amp;$B31=Confirm!$A$2:$A$85&amp;Confirm!$B$2:$B$85,Confirm!V$2:V$85,0))</f>
        <v>30</v>
      </c>
      <c r="V31">
        <f t="array" ref="V31">SUM(IF($A31&amp;$B31=Confirm!$A$2:$A$85&amp;Confirm!$B$2:$B$85,Confirm!W$2:W$85,0))</f>
        <v>31</v>
      </c>
      <c r="W31">
        <f t="array" ref="W31">SUM(IF($A31&amp;$B31=Confirm!$A$2:$A$85&amp;Confirm!$B$2:$B$85,Confirm!X$2:X$85,0))</f>
        <v>31</v>
      </c>
      <c r="X31">
        <f t="array" ref="X31">SUM(IF($A31&amp;$B31=Confirm!$A$2:$A$85&amp;Confirm!$B$2:$B$85,Confirm!Y$2:Y$85,0))</f>
        <v>28</v>
      </c>
      <c r="Y31">
        <f t="array" ref="Y31">SUM(IF($A31&amp;$B31=Confirm!$A$2:$A$85&amp;Confirm!$B$2:$B$85,Confirm!Z$2:Z$85,0))</f>
        <v>31</v>
      </c>
      <c r="Z31">
        <f t="array" ref="Z31">SUM(IF($A31&amp;$B31=Confirm!$A$2:$A$85&amp;Confirm!$B$2:$B$85,Confirm!AA$2:AA$85,0))</f>
        <v>30</v>
      </c>
      <c r="AA31">
        <f t="array" ref="AA31">SUM(IF($A31&amp;$B31=Confirm!$A$2:$A$85&amp;Confirm!$B$2:$B$85,Confirm!AB$2:AB$85,0))</f>
        <v>31</v>
      </c>
      <c r="AB31">
        <f t="array" ref="AB31">SUM(IF($A31&amp;$B31=Confirm!$A$2:$A$85&amp;Confirm!$B$2:$B$85,Confirm!AC$2:AC$85,0))</f>
        <v>30</v>
      </c>
      <c r="AC31">
        <f t="array" ref="AC31">SUM(IF($A31&amp;$B31=Confirm!$A$2:$A$85&amp;Confirm!$B$2:$B$85,Confirm!AD$2:AD$85,0))</f>
        <v>31</v>
      </c>
      <c r="AD31">
        <f t="array" ref="AD31">SUM(IF($A31&amp;$B31=Confirm!$A$2:$A$85&amp;Confirm!$B$2:$B$85,Confirm!AE$2:AE$85,0))</f>
        <v>31</v>
      </c>
      <c r="AE31">
        <f t="array" ref="AE31">SUM(IF($A31&amp;$B31=Confirm!$A$2:$A$85&amp;Confirm!$B$2:$B$85,Confirm!AF$2:AF$85,0))</f>
        <v>30</v>
      </c>
      <c r="AF31">
        <f t="array" ref="AF31">SUM(IF($A31&amp;$B31=Confirm!$A$2:$A$85&amp;Confirm!$B$2:$B$85,Confirm!AG$2:AG$85,0))</f>
        <v>31</v>
      </c>
      <c r="AG31">
        <f t="array" ref="AG31">SUM(IF($A31&amp;$B31=Confirm!$A$2:$A$85&amp;Confirm!$B$2:$B$85,Confirm!AH$2:AH$85,0))</f>
        <v>30</v>
      </c>
      <c r="AH31">
        <f t="array" ref="AH31">SUM(IF($A31&amp;$B31=Confirm!$A$2:$A$85&amp;Confirm!$B$2:$B$85,Confirm!AI$2:AI$85,0))</f>
        <v>31</v>
      </c>
      <c r="AI31">
        <f t="array" ref="AI31">SUM(IF($A31&amp;$B31=Confirm!$A$2:$A$85&amp;Confirm!$B$2:$B$85,Confirm!AJ$2:AJ$85,0))</f>
        <v>31</v>
      </c>
      <c r="AJ31">
        <f t="array" ref="AJ31">SUM(IF($A31&amp;$B31=Confirm!$A$2:$A$85&amp;Confirm!$B$2:$B$85,Confirm!AK$2:AK$85,0))</f>
        <v>29</v>
      </c>
      <c r="AK31">
        <f t="array" ref="AK31">SUM(IF($A31&amp;$B31=Confirm!$A$2:$A$85&amp;Confirm!$B$2:$B$85,Confirm!AL$2:AL$85,0))</f>
        <v>31</v>
      </c>
      <c r="AL31">
        <f t="array" ref="AL31">SUM(IF($A31&amp;$B31=Confirm!$A$2:$A$85&amp;Confirm!$B$2:$B$85,Confirm!AM$2:AM$85,0))</f>
        <v>30</v>
      </c>
      <c r="AM31">
        <f t="array" ref="AM31">SUM(IF($A31&amp;$B31=Confirm!$A$2:$A$85&amp;Confirm!$B$2:$B$85,Confirm!AN$2:AN$85,0))</f>
        <v>31</v>
      </c>
      <c r="AN31">
        <f t="array" ref="AN31">SUM(IF($A31&amp;$B31=Confirm!$A$2:$A$85&amp;Confirm!$B$2:$B$85,Confirm!AO$2:AO$85,0))</f>
        <v>30</v>
      </c>
      <c r="AO31">
        <f t="array" ref="AO31">SUM(IF($A31&amp;$B31=Confirm!$A$2:$A$85&amp;Confirm!$B$2:$B$85,Confirm!AP$2:AP$85,0))</f>
        <v>31</v>
      </c>
      <c r="AP31">
        <f t="array" ref="AP31">SUM(IF($A31&amp;$B31=Confirm!$A$2:$A$85&amp;Confirm!$B$2:$B$85,Confirm!AQ$2:AQ$85,0))</f>
        <v>31</v>
      </c>
      <c r="AQ31">
        <f t="array" ref="AQ31">SUM(IF($A31&amp;$B31=Confirm!$A$2:$A$85&amp;Confirm!$B$2:$B$85,Confirm!AR$2:AR$85,0))</f>
        <v>30</v>
      </c>
      <c r="AR31">
        <f t="array" ref="AR31">SUM(IF($A31&amp;$B31=Confirm!$A$2:$A$85&amp;Confirm!$B$2:$B$85,Confirm!AS$2:AS$85,0))</f>
        <v>31</v>
      </c>
      <c r="AS31">
        <f t="array" ref="AS31">SUM(IF($A31&amp;$B31=Confirm!$A$2:$A$85&amp;Confirm!$B$2:$B$85,Confirm!AT$2:AT$85,0))</f>
        <v>30</v>
      </c>
      <c r="AT31">
        <f t="array" ref="AT31">SUM(IF($A31&amp;$B31=Confirm!$A$2:$A$85&amp;Confirm!$B$2:$B$85,Confirm!AU$2:AU$85,0))</f>
        <v>31</v>
      </c>
      <c r="AU31">
        <f t="array" ref="AU31">SUM(IF($A31&amp;$B31=Confirm!$A$2:$A$85&amp;Confirm!$B$2:$B$85,Confirm!AV$2:AV$85,0))</f>
        <v>31</v>
      </c>
      <c r="AV31">
        <f t="array" ref="AV31">SUM(IF($A31&amp;$B31=Confirm!$A$2:$A$85&amp;Confirm!$B$2:$B$85,Confirm!AW$2:AW$85,0))</f>
        <v>28</v>
      </c>
      <c r="AW31">
        <f t="array" ref="AW31">SUM(IF($A31&amp;$B31=Confirm!$A$2:$A$85&amp;Confirm!$B$2:$B$85,Confirm!AX$2:AX$85,0))</f>
        <v>31</v>
      </c>
      <c r="AX31">
        <f t="array" ref="AX31">SUM(IF($A31&amp;$B31=Confirm!$A$2:$A$85&amp;Confirm!$B$2:$B$85,Confirm!AY$2:AY$85,0))</f>
        <v>30</v>
      </c>
      <c r="AY31">
        <f t="array" ref="AY31">SUM(IF($A31&amp;$B31=Confirm!$A$2:$A$85&amp;Confirm!$B$2:$B$85,Confirm!AZ$2:AZ$85,0))</f>
        <v>31</v>
      </c>
      <c r="AZ31">
        <f t="array" ref="AZ31">SUM(IF($A31&amp;$B31=Confirm!$A$2:$A$85&amp;Confirm!$B$2:$B$85,Confirm!BA$2:BA$85,0))</f>
        <v>30</v>
      </c>
      <c r="BA31">
        <f t="array" ref="BA31">SUM(IF($A31&amp;$B31=Confirm!$A$2:$A$85&amp;Confirm!$B$2:$B$85,Confirm!BB$2:BB$85,0))</f>
        <v>31</v>
      </c>
      <c r="BB31">
        <f t="array" ref="BB31">SUM(IF($A31&amp;$B31=Confirm!$A$2:$A$85&amp;Confirm!$B$2:$B$85,Confirm!BC$2:BC$85,0))</f>
        <v>31</v>
      </c>
      <c r="BC31">
        <f t="array" ref="BC31">SUM(IF($A31&amp;$B31=Confirm!$A$2:$A$85&amp;Confirm!$B$2:$B$85,Confirm!BD$2:BD$85,0))</f>
        <v>30</v>
      </c>
      <c r="BD31">
        <f t="array" ref="BD31">SUM(IF($A31&amp;$B31=Confirm!$A$2:$A$85&amp;Confirm!$B$2:$B$85,Confirm!BE$2:BE$85,0))</f>
        <v>31</v>
      </c>
      <c r="BE31">
        <f t="array" ref="BE31">SUM(IF($A31&amp;$B31=Confirm!$A$2:$A$85&amp;Confirm!$B$2:$B$85,Confirm!BF$2:BF$85,0))</f>
        <v>30</v>
      </c>
      <c r="BF31">
        <f t="array" ref="BF31">SUM(IF($A31&amp;$B31=Confirm!$A$2:$A$85&amp;Confirm!$B$2:$B$85,Confirm!BG$2:BG$85,0))</f>
        <v>31</v>
      </c>
      <c r="BG31">
        <f t="array" ref="BG31">SUM(IF($A31&amp;$B31=Confirm!$A$2:$A$85&amp;Confirm!$B$2:$B$85,Confirm!BH$2:BH$85,0))</f>
        <v>31</v>
      </c>
    </row>
    <row r="32" spans="1:59" x14ac:dyDescent="0.25">
      <c r="A32" t="s">
        <v>23</v>
      </c>
      <c r="B32" t="s">
        <v>49</v>
      </c>
      <c r="C32">
        <f t="array" ref="C32">SUM(IF($A32&amp;$B32=Confirm!$A$2:$A$85&amp;Confirm!$B$2:$B$85,Confirm!D$2:D$85,0))</f>
        <v>4650</v>
      </c>
      <c r="D32">
        <f t="array" ref="D32">SUM(IF($A32&amp;$B32=Confirm!$A$2:$A$85&amp;Confirm!$B$2:$B$85,Confirm!E$2:E$85,0))</f>
        <v>4350</v>
      </c>
      <c r="E32">
        <f t="array" ref="E32">SUM(IF($A32&amp;$B32=Confirm!$A$2:$A$85&amp;Confirm!$B$2:$B$85,Confirm!F$2:F$85,0))</f>
        <v>4185</v>
      </c>
      <c r="F32">
        <f t="array" ref="F32">SUM(IF($A32&amp;$B32=Confirm!$A$2:$A$85&amp;Confirm!$B$2:$B$85,Confirm!G$2:G$85,0))</f>
        <v>3875</v>
      </c>
      <c r="G32">
        <f t="array" ref="G32">SUM(IF($A32&amp;$B32=Confirm!$A$2:$A$85&amp;Confirm!$B$2:$B$85,Confirm!H$2:H$85,0))</f>
        <v>3750</v>
      </c>
      <c r="H32">
        <f t="array" ref="H32">SUM(IF($A32&amp;$B32=Confirm!$A$2:$A$85&amp;Confirm!$B$2:$B$85,Confirm!I$2:I$85,0))</f>
        <v>3410</v>
      </c>
      <c r="I32">
        <f t="array" ref="I32">SUM(IF($A32&amp;$B32=Confirm!$A$2:$A$85&amp;Confirm!$B$2:$B$85,Confirm!J$2:J$85,0))</f>
        <v>3300</v>
      </c>
      <c r="J32">
        <f t="array" ref="J32">SUM(IF($A32&amp;$B32=Confirm!$A$2:$A$85&amp;Confirm!$B$2:$B$85,Confirm!K$2:K$85,0))</f>
        <v>3100</v>
      </c>
      <c r="K32">
        <f t="array" ref="K32">SUM(IF($A32&amp;$B32=Confirm!$A$2:$A$85&amp;Confirm!$B$2:$B$85,Confirm!L$2:L$85,0))</f>
        <v>2945</v>
      </c>
      <c r="L32">
        <f t="array" ref="L32">SUM(IF($A32&amp;$B32=Confirm!$A$2:$A$85&amp;Confirm!$B$2:$B$85,Confirm!M$2:M$85,0))</f>
        <v>2800</v>
      </c>
      <c r="M32">
        <f t="array" ref="M32">SUM(IF($A32&amp;$B32=Confirm!$A$2:$A$85&amp;Confirm!$B$2:$B$85,Confirm!N$2:N$85,0))</f>
        <v>2635</v>
      </c>
      <c r="N32">
        <f t="array" ref="N32">SUM(IF($A32&amp;$B32=Confirm!$A$2:$A$85&amp;Confirm!$B$2:$B$85,Confirm!O$2:O$85,0))</f>
        <v>2550</v>
      </c>
      <c r="O32">
        <f t="array" ref="O32">SUM(IF($A32&amp;$B32=Confirm!$A$2:$A$85&amp;Confirm!$B$2:$B$85,Confirm!P$2:P$85,0))</f>
        <v>2325</v>
      </c>
      <c r="P32">
        <f t="array" ref="P32">SUM(IF($A32&amp;$B32=Confirm!$A$2:$A$85&amp;Confirm!$B$2:$B$85,Confirm!Q$2:Q$85,0))</f>
        <v>2250</v>
      </c>
      <c r="Q32">
        <f t="array" ref="Q32">SUM(IF($A32&amp;$B32=Confirm!$A$2:$A$85&amp;Confirm!$B$2:$B$85,Confirm!R$2:R$85,0))</f>
        <v>2170</v>
      </c>
      <c r="R32">
        <f t="array" ref="R32">SUM(IF($A32&amp;$B32=Confirm!$A$2:$A$85&amp;Confirm!$B$2:$B$85,Confirm!S$2:S$85,0))</f>
        <v>2015</v>
      </c>
      <c r="S32">
        <f t="array" ref="S32">SUM(IF($A32&amp;$B32=Confirm!$A$2:$A$85&amp;Confirm!$B$2:$B$85,Confirm!T$2:T$85,0))</f>
        <v>1950</v>
      </c>
      <c r="T32">
        <f t="array" ref="T32">SUM(IF($A32&amp;$B32=Confirm!$A$2:$A$85&amp;Confirm!$B$2:$B$85,Confirm!U$2:U$85,0))</f>
        <v>1860</v>
      </c>
      <c r="U32">
        <f t="array" ref="U32">SUM(IF($A32&amp;$B32=Confirm!$A$2:$A$85&amp;Confirm!$B$2:$B$85,Confirm!V$2:V$85,0))</f>
        <v>1650</v>
      </c>
      <c r="V32">
        <f t="array" ref="V32">SUM(IF($A32&amp;$B32=Confirm!$A$2:$A$85&amp;Confirm!$B$2:$B$85,Confirm!W$2:W$85,0))</f>
        <v>1550</v>
      </c>
      <c r="W32">
        <f t="array" ref="W32">SUM(IF($A32&amp;$B32=Confirm!$A$2:$A$85&amp;Confirm!$B$2:$B$85,Confirm!X$2:X$85,0))</f>
        <v>1550</v>
      </c>
      <c r="X32">
        <f t="array" ref="X32">SUM(IF($A32&amp;$B32=Confirm!$A$2:$A$85&amp;Confirm!$B$2:$B$85,Confirm!Y$2:Y$85,0))</f>
        <v>1400</v>
      </c>
      <c r="Y32">
        <f t="array" ref="Y32">SUM(IF($A32&amp;$B32=Confirm!$A$2:$A$85&amp;Confirm!$B$2:$B$85,Confirm!Z$2:Z$85,0))</f>
        <v>1395</v>
      </c>
      <c r="Z32">
        <f t="array" ref="Z32">SUM(IF($A32&amp;$B32=Confirm!$A$2:$A$85&amp;Confirm!$B$2:$B$85,Confirm!AA$2:AA$85,0))</f>
        <v>1350</v>
      </c>
      <c r="AA32">
        <f t="array" ref="AA32">SUM(IF($A32&amp;$B32=Confirm!$A$2:$A$85&amp;Confirm!$B$2:$B$85,Confirm!AB$2:AB$85,0))</f>
        <v>1240</v>
      </c>
      <c r="AB32">
        <f t="array" ref="AB32">SUM(IF($A32&amp;$B32=Confirm!$A$2:$A$85&amp;Confirm!$B$2:$B$85,Confirm!AC$2:AC$85,0))</f>
        <v>1200</v>
      </c>
      <c r="AC32">
        <f t="array" ref="AC32">SUM(IF($A32&amp;$B32=Confirm!$A$2:$A$85&amp;Confirm!$B$2:$B$85,Confirm!AD$2:AD$85,0))</f>
        <v>1085</v>
      </c>
      <c r="AD32">
        <f t="array" ref="AD32">SUM(IF($A32&amp;$B32=Confirm!$A$2:$A$85&amp;Confirm!$B$2:$B$85,Confirm!AE$2:AE$85,0))</f>
        <v>1085</v>
      </c>
      <c r="AE32">
        <f t="array" ref="AE32">SUM(IF($A32&amp;$B32=Confirm!$A$2:$A$85&amp;Confirm!$B$2:$B$85,Confirm!AF$2:AF$85,0))</f>
        <v>900</v>
      </c>
      <c r="AF32">
        <f t="array" ref="AF32">SUM(IF($A32&amp;$B32=Confirm!$A$2:$A$85&amp;Confirm!$B$2:$B$85,Confirm!AG$2:AG$85,0))</f>
        <v>930</v>
      </c>
      <c r="AG32">
        <f t="array" ref="AG32">SUM(IF($A32&amp;$B32=Confirm!$A$2:$A$85&amp;Confirm!$B$2:$B$85,Confirm!AH$2:AH$85,0))</f>
        <v>900</v>
      </c>
      <c r="AH32">
        <f t="array" ref="AH32">SUM(IF($A32&amp;$B32=Confirm!$A$2:$A$85&amp;Confirm!$B$2:$B$85,Confirm!AI$2:AI$85,0))</f>
        <v>775</v>
      </c>
      <c r="AI32">
        <f t="array" ref="AI32">SUM(IF($A32&amp;$B32=Confirm!$A$2:$A$85&amp;Confirm!$B$2:$B$85,Confirm!AJ$2:AJ$85,0))</f>
        <v>775</v>
      </c>
      <c r="AJ32">
        <f t="array" ref="AJ32">SUM(IF($A32&amp;$B32=Confirm!$A$2:$A$85&amp;Confirm!$B$2:$B$85,Confirm!AK$2:AK$85,0))</f>
        <v>725</v>
      </c>
      <c r="AK32">
        <f t="array" ref="AK32">SUM(IF($A32&amp;$B32=Confirm!$A$2:$A$85&amp;Confirm!$B$2:$B$85,Confirm!AL$2:AL$85,0))</f>
        <v>620</v>
      </c>
      <c r="AL32">
        <f t="array" ref="AL32">SUM(IF($A32&amp;$B32=Confirm!$A$2:$A$85&amp;Confirm!$B$2:$B$85,Confirm!AM$2:AM$85,0))</f>
        <v>600</v>
      </c>
      <c r="AM32">
        <f t="array" ref="AM32">SUM(IF($A32&amp;$B32=Confirm!$A$2:$A$85&amp;Confirm!$B$2:$B$85,Confirm!AN$2:AN$85,0))</f>
        <v>620</v>
      </c>
      <c r="AN32">
        <f t="array" ref="AN32">SUM(IF($A32&amp;$B32=Confirm!$A$2:$A$85&amp;Confirm!$B$2:$B$85,Confirm!AO$2:AO$85,0))</f>
        <v>600</v>
      </c>
      <c r="AO32">
        <f t="array" ref="AO32">SUM(IF($A32&amp;$B32=Confirm!$A$2:$A$85&amp;Confirm!$B$2:$B$85,Confirm!AP$2:AP$85,0))</f>
        <v>620</v>
      </c>
      <c r="AP32">
        <f t="array" ref="AP32">SUM(IF($A32&amp;$B32=Confirm!$A$2:$A$85&amp;Confirm!$B$2:$B$85,Confirm!AQ$2:AQ$85,0))</f>
        <v>465</v>
      </c>
      <c r="AQ32">
        <f t="array" ref="AQ32">SUM(IF($A32&amp;$B32=Confirm!$A$2:$A$85&amp;Confirm!$B$2:$B$85,Confirm!AR$2:AR$85,0))</f>
        <v>450</v>
      </c>
      <c r="AR32">
        <f t="array" ref="AR32">SUM(IF($A32&amp;$B32=Confirm!$A$2:$A$85&amp;Confirm!$B$2:$B$85,Confirm!AS$2:AS$85,0))</f>
        <v>465</v>
      </c>
      <c r="AS32">
        <f t="array" ref="AS32">SUM(IF($A32&amp;$B32=Confirm!$A$2:$A$85&amp;Confirm!$B$2:$B$85,Confirm!AT$2:AT$85,0))</f>
        <v>450</v>
      </c>
      <c r="AT32">
        <f t="array" ref="AT32">SUM(IF($A32&amp;$B32=Confirm!$A$2:$A$85&amp;Confirm!$B$2:$B$85,Confirm!AU$2:AU$85,0))</f>
        <v>465</v>
      </c>
      <c r="AU32">
        <f t="array" ref="AU32">SUM(IF($A32&amp;$B32=Confirm!$A$2:$A$85&amp;Confirm!$B$2:$B$85,Confirm!AV$2:AV$85,0))</f>
        <v>465</v>
      </c>
      <c r="AV32">
        <f t="array" ref="AV32">SUM(IF($A32&amp;$B32=Confirm!$A$2:$A$85&amp;Confirm!$B$2:$B$85,Confirm!AW$2:AW$85,0))</f>
        <v>420</v>
      </c>
      <c r="AW32">
        <f t="array" ref="AW32">SUM(IF($A32&amp;$B32=Confirm!$A$2:$A$85&amp;Confirm!$B$2:$B$85,Confirm!AX$2:AX$85,0))</f>
        <v>310</v>
      </c>
      <c r="AX32">
        <f t="array" ref="AX32">SUM(IF($A32&amp;$B32=Confirm!$A$2:$A$85&amp;Confirm!$B$2:$B$85,Confirm!AY$2:AY$85,0))</f>
        <v>300</v>
      </c>
      <c r="AY32">
        <f t="array" ref="AY32">SUM(IF($A32&amp;$B32=Confirm!$A$2:$A$85&amp;Confirm!$B$2:$B$85,Confirm!AZ$2:AZ$85,0))</f>
        <v>310</v>
      </c>
      <c r="AZ32">
        <f t="array" ref="AZ32">SUM(IF($A32&amp;$B32=Confirm!$A$2:$A$85&amp;Confirm!$B$2:$B$85,Confirm!BA$2:BA$85,0))</f>
        <v>300</v>
      </c>
      <c r="BA32">
        <f t="array" ref="BA32">SUM(IF($A32&amp;$B32=Confirm!$A$2:$A$85&amp;Confirm!$B$2:$B$85,Confirm!BB$2:BB$85,0))</f>
        <v>310</v>
      </c>
      <c r="BB32">
        <f t="array" ref="BB32">SUM(IF($A32&amp;$B32=Confirm!$A$2:$A$85&amp;Confirm!$B$2:$B$85,Confirm!BC$2:BC$85,0))</f>
        <v>310</v>
      </c>
      <c r="BC32">
        <f t="array" ref="BC32">SUM(IF($A32&amp;$B32=Confirm!$A$2:$A$85&amp;Confirm!$B$2:$B$85,Confirm!BD$2:BD$85,0))</f>
        <v>300</v>
      </c>
      <c r="BD32">
        <f t="array" ref="BD32">SUM(IF($A32&amp;$B32=Confirm!$A$2:$A$85&amp;Confirm!$B$2:$B$85,Confirm!BE$2:BE$85,0))</f>
        <v>310</v>
      </c>
      <c r="BE32">
        <f t="array" ref="BE32">SUM(IF($A32&amp;$B32=Confirm!$A$2:$A$85&amp;Confirm!$B$2:$B$85,Confirm!BF$2:BF$85,0))</f>
        <v>300</v>
      </c>
      <c r="BF32">
        <f t="array" ref="BF32">SUM(IF($A32&amp;$B32=Confirm!$A$2:$A$85&amp;Confirm!$B$2:$B$85,Confirm!BG$2:BG$85,0))</f>
        <v>155</v>
      </c>
      <c r="BG32">
        <f t="array" ref="BG32">SUM(IF($A32&amp;$B32=Confirm!$A$2:$A$85&amp;Confirm!$B$2:$B$85,Confirm!BH$2:BH$85,0))</f>
        <v>155</v>
      </c>
    </row>
    <row r="33" spans="1:59" x14ac:dyDescent="0.25">
      <c r="A33" t="s">
        <v>24</v>
      </c>
      <c r="B33" t="s">
        <v>49</v>
      </c>
      <c r="C33">
        <f t="array" ref="C33">SUM(IF($A33&amp;$B33=Confirm!$A$2:$A$85&amp;Confirm!$B$2:$B$85,Confirm!D$2:D$85,0))</f>
        <v>0</v>
      </c>
      <c r="D33">
        <f t="array" ref="D33">SUM(IF($A33&amp;$B33=Confirm!$A$2:$A$85&amp;Confirm!$B$2:$B$85,Confirm!E$2:E$85,0))</f>
        <v>0</v>
      </c>
      <c r="E33">
        <f t="array" ref="E33">SUM(IF($A33&amp;$B33=Confirm!$A$2:$A$85&amp;Confirm!$B$2:$B$85,Confirm!F$2:F$85,0))</f>
        <v>0</v>
      </c>
      <c r="F33">
        <f t="array" ref="F33">SUM(IF($A33&amp;$B33=Confirm!$A$2:$A$85&amp;Confirm!$B$2:$B$85,Confirm!G$2:G$85,0))</f>
        <v>0</v>
      </c>
      <c r="G33">
        <f t="array" ref="G33">SUM(IF($A33&amp;$B33=Confirm!$A$2:$A$85&amp;Confirm!$B$2:$B$85,Confirm!H$2:H$85,0))</f>
        <v>0</v>
      </c>
      <c r="H33">
        <f t="array" ref="H33">SUM(IF($A33&amp;$B33=Confirm!$A$2:$A$85&amp;Confirm!$B$2:$B$85,Confirm!I$2:I$85,0))</f>
        <v>0</v>
      </c>
      <c r="I33">
        <f t="array" ref="I33">SUM(IF($A33&amp;$B33=Confirm!$A$2:$A$85&amp;Confirm!$B$2:$B$85,Confirm!J$2:J$85,0))</f>
        <v>0</v>
      </c>
      <c r="J33">
        <f t="array" ref="J33">SUM(IF($A33&amp;$B33=Confirm!$A$2:$A$85&amp;Confirm!$B$2:$B$85,Confirm!K$2:K$85,0))</f>
        <v>0</v>
      </c>
      <c r="K33">
        <f t="array" ref="K33">SUM(IF($A33&amp;$B33=Confirm!$A$2:$A$85&amp;Confirm!$B$2:$B$85,Confirm!L$2:L$85,0))</f>
        <v>62</v>
      </c>
      <c r="L33">
        <f t="array" ref="L33">SUM(IF($A33&amp;$B33=Confirm!$A$2:$A$85&amp;Confirm!$B$2:$B$85,Confirm!M$2:M$85,0))</f>
        <v>56</v>
      </c>
      <c r="M33">
        <f t="array" ref="M33">SUM(IF($A33&amp;$B33=Confirm!$A$2:$A$85&amp;Confirm!$B$2:$B$85,Confirm!N$2:N$85,0))</f>
        <v>62</v>
      </c>
      <c r="N33">
        <f t="array" ref="N33">SUM(IF($A33&amp;$B33=Confirm!$A$2:$A$85&amp;Confirm!$B$2:$B$85,Confirm!O$2:O$85,0))</f>
        <v>60</v>
      </c>
      <c r="O33">
        <f t="array" ref="O33">SUM(IF($A33&amp;$B33=Confirm!$A$2:$A$85&amp;Confirm!$B$2:$B$85,Confirm!P$2:P$85,0))</f>
        <v>62</v>
      </c>
      <c r="P33">
        <f t="array" ref="P33">SUM(IF($A33&amp;$B33=Confirm!$A$2:$A$85&amp;Confirm!$B$2:$B$85,Confirm!Q$2:Q$85,0))</f>
        <v>60</v>
      </c>
      <c r="Q33">
        <f t="array" ref="Q33">SUM(IF($A33&amp;$B33=Confirm!$A$2:$A$85&amp;Confirm!$B$2:$B$85,Confirm!R$2:R$85,0))</f>
        <v>62</v>
      </c>
      <c r="R33">
        <f t="array" ref="R33">SUM(IF($A33&amp;$B33=Confirm!$A$2:$A$85&amp;Confirm!$B$2:$B$85,Confirm!S$2:S$85,0))</f>
        <v>62</v>
      </c>
      <c r="S33">
        <f t="array" ref="S33">SUM(IF($A33&amp;$B33=Confirm!$A$2:$A$85&amp;Confirm!$B$2:$B$85,Confirm!T$2:T$85,0))</f>
        <v>60</v>
      </c>
      <c r="T33">
        <f t="array" ref="T33">SUM(IF($A33&amp;$B33=Confirm!$A$2:$A$85&amp;Confirm!$B$2:$B$85,Confirm!U$2:U$85,0))</f>
        <v>62</v>
      </c>
      <c r="U33">
        <f t="array" ref="U33">SUM(IF($A33&amp;$B33=Confirm!$A$2:$A$85&amp;Confirm!$B$2:$B$85,Confirm!V$2:V$85,0))</f>
        <v>60</v>
      </c>
      <c r="V33">
        <f t="array" ref="V33">SUM(IF($A33&amp;$B33=Confirm!$A$2:$A$85&amp;Confirm!$B$2:$B$85,Confirm!W$2:W$85,0))</f>
        <v>62</v>
      </c>
      <c r="W33">
        <f t="array" ref="W33">SUM(IF($A33&amp;$B33=Confirm!$A$2:$A$85&amp;Confirm!$B$2:$B$85,Confirm!X$2:X$85,0))</f>
        <v>62</v>
      </c>
      <c r="X33">
        <f t="array" ref="X33">SUM(IF($A33&amp;$B33=Confirm!$A$2:$A$85&amp;Confirm!$B$2:$B$85,Confirm!Y$2:Y$85,0))</f>
        <v>56</v>
      </c>
      <c r="Y33">
        <f t="array" ref="Y33">SUM(IF($A33&amp;$B33=Confirm!$A$2:$A$85&amp;Confirm!$B$2:$B$85,Confirm!Z$2:Z$85,0))</f>
        <v>62</v>
      </c>
      <c r="Z33">
        <f t="array" ref="Z33">SUM(IF($A33&amp;$B33=Confirm!$A$2:$A$85&amp;Confirm!$B$2:$B$85,Confirm!AA$2:AA$85,0))</f>
        <v>60</v>
      </c>
      <c r="AA33">
        <f t="array" ref="AA33">SUM(IF($A33&amp;$B33=Confirm!$A$2:$A$85&amp;Confirm!$B$2:$B$85,Confirm!AB$2:AB$85,0))</f>
        <v>62</v>
      </c>
      <c r="AB33">
        <f t="array" ref="AB33">SUM(IF($A33&amp;$B33=Confirm!$A$2:$A$85&amp;Confirm!$B$2:$B$85,Confirm!AC$2:AC$85,0))</f>
        <v>60</v>
      </c>
      <c r="AC33">
        <f t="array" ref="AC33">SUM(IF($A33&amp;$B33=Confirm!$A$2:$A$85&amp;Confirm!$B$2:$B$85,Confirm!AD$2:AD$85,0))</f>
        <v>31</v>
      </c>
      <c r="AD33">
        <f t="array" ref="AD33">SUM(IF($A33&amp;$B33=Confirm!$A$2:$A$85&amp;Confirm!$B$2:$B$85,Confirm!AE$2:AE$85,0))</f>
        <v>31</v>
      </c>
      <c r="AE33">
        <f t="array" ref="AE33">SUM(IF($A33&amp;$B33=Confirm!$A$2:$A$85&amp;Confirm!$B$2:$B$85,Confirm!AF$2:AF$85,0))</f>
        <v>30</v>
      </c>
      <c r="AF33">
        <f t="array" ref="AF33">SUM(IF($A33&amp;$B33=Confirm!$A$2:$A$85&amp;Confirm!$B$2:$B$85,Confirm!AG$2:AG$85,0))</f>
        <v>31</v>
      </c>
      <c r="AG33">
        <f t="array" ref="AG33">SUM(IF($A33&amp;$B33=Confirm!$A$2:$A$85&amp;Confirm!$B$2:$B$85,Confirm!AH$2:AH$85,0))</f>
        <v>30</v>
      </c>
      <c r="AH33">
        <f t="array" ref="AH33">SUM(IF($A33&amp;$B33=Confirm!$A$2:$A$85&amp;Confirm!$B$2:$B$85,Confirm!AI$2:AI$85,0))</f>
        <v>31</v>
      </c>
      <c r="AI33">
        <f t="array" ref="AI33">SUM(IF($A33&amp;$B33=Confirm!$A$2:$A$85&amp;Confirm!$B$2:$B$85,Confirm!AJ$2:AJ$85,0))</f>
        <v>31</v>
      </c>
      <c r="AJ33">
        <f t="array" ref="AJ33">SUM(IF($A33&amp;$B33=Confirm!$A$2:$A$85&amp;Confirm!$B$2:$B$85,Confirm!AK$2:AK$85,0))</f>
        <v>29</v>
      </c>
      <c r="AK33">
        <f t="array" ref="AK33">SUM(IF($A33&amp;$B33=Confirm!$A$2:$A$85&amp;Confirm!$B$2:$B$85,Confirm!AL$2:AL$85,0))</f>
        <v>31</v>
      </c>
      <c r="AL33">
        <f t="array" ref="AL33">SUM(IF($A33&amp;$B33=Confirm!$A$2:$A$85&amp;Confirm!$B$2:$B$85,Confirm!AM$2:AM$85,0))</f>
        <v>30</v>
      </c>
      <c r="AM33">
        <f t="array" ref="AM33">SUM(IF($A33&amp;$B33=Confirm!$A$2:$A$85&amp;Confirm!$B$2:$B$85,Confirm!AN$2:AN$85,0))</f>
        <v>31</v>
      </c>
      <c r="AN33">
        <f t="array" ref="AN33">SUM(IF($A33&amp;$B33=Confirm!$A$2:$A$85&amp;Confirm!$B$2:$B$85,Confirm!AO$2:AO$85,0))</f>
        <v>30</v>
      </c>
      <c r="AO33">
        <f t="array" ref="AO33">SUM(IF($A33&amp;$B33=Confirm!$A$2:$A$85&amp;Confirm!$B$2:$B$85,Confirm!AP$2:AP$85,0))</f>
        <v>31</v>
      </c>
      <c r="AP33">
        <f t="array" ref="AP33">SUM(IF($A33&amp;$B33=Confirm!$A$2:$A$85&amp;Confirm!$B$2:$B$85,Confirm!AQ$2:AQ$85,0))</f>
        <v>31</v>
      </c>
      <c r="AQ33">
        <f t="array" ref="AQ33">SUM(IF($A33&amp;$B33=Confirm!$A$2:$A$85&amp;Confirm!$B$2:$B$85,Confirm!AR$2:AR$85,0))</f>
        <v>30</v>
      </c>
      <c r="AR33">
        <f t="array" ref="AR33">SUM(IF($A33&amp;$B33=Confirm!$A$2:$A$85&amp;Confirm!$B$2:$B$85,Confirm!AS$2:AS$85,0))</f>
        <v>31</v>
      </c>
      <c r="AS33">
        <f t="array" ref="AS33">SUM(IF($A33&amp;$B33=Confirm!$A$2:$A$85&amp;Confirm!$B$2:$B$85,Confirm!AT$2:AT$85,0))</f>
        <v>30</v>
      </c>
      <c r="AT33">
        <f t="array" ref="AT33">SUM(IF($A33&amp;$B33=Confirm!$A$2:$A$85&amp;Confirm!$B$2:$B$85,Confirm!AU$2:AU$85,0))</f>
        <v>31</v>
      </c>
      <c r="AU33">
        <f t="array" ref="AU33">SUM(IF($A33&amp;$B33=Confirm!$A$2:$A$85&amp;Confirm!$B$2:$B$85,Confirm!AV$2:AV$85,0))</f>
        <v>31</v>
      </c>
      <c r="AV33">
        <f t="array" ref="AV33">SUM(IF($A33&amp;$B33=Confirm!$A$2:$A$85&amp;Confirm!$B$2:$B$85,Confirm!AW$2:AW$85,0))</f>
        <v>28</v>
      </c>
      <c r="AW33">
        <f t="array" ref="AW33">SUM(IF($A33&amp;$B33=Confirm!$A$2:$A$85&amp;Confirm!$B$2:$B$85,Confirm!AX$2:AX$85,0))</f>
        <v>31</v>
      </c>
      <c r="AX33">
        <f t="array" ref="AX33">SUM(IF($A33&amp;$B33=Confirm!$A$2:$A$85&amp;Confirm!$B$2:$B$85,Confirm!AY$2:AY$85,0))</f>
        <v>30</v>
      </c>
      <c r="AY33">
        <f t="array" ref="AY33">SUM(IF($A33&amp;$B33=Confirm!$A$2:$A$85&amp;Confirm!$B$2:$B$85,Confirm!AZ$2:AZ$85,0))</f>
        <v>31</v>
      </c>
      <c r="AZ33">
        <f t="array" ref="AZ33">SUM(IF($A33&amp;$B33=Confirm!$A$2:$A$85&amp;Confirm!$B$2:$B$85,Confirm!BA$2:BA$85,0))</f>
        <v>30</v>
      </c>
      <c r="BA33">
        <f t="array" ref="BA33">SUM(IF($A33&amp;$B33=Confirm!$A$2:$A$85&amp;Confirm!$B$2:$B$85,Confirm!BB$2:BB$85,0))</f>
        <v>31</v>
      </c>
      <c r="BB33">
        <f t="array" ref="BB33">SUM(IF($A33&amp;$B33=Confirm!$A$2:$A$85&amp;Confirm!$B$2:$B$85,Confirm!BC$2:BC$85,0))</f>
        <v>31</v>
      </c>
      <c r="BC33">
        <f t="array" ref="BC33">SUM(IF($A33&amp;$B33=Confirm!$A$2:$A$85&amp;Confirm!$B$2:$B$85,Confirm!BD$2:BD$85,0))</f>
        <v>30</v>
      </c>
      <c r="BD33">
        <f t="array" ref="BD33">SUM(IF($A33&amp;$B33=Confirm!$A$2:$A$85&amp;Confirm!$B$2:$B$85,Confirm!BE$2:BE$85,0))</f>
        <v>31</v>
      </c>
      <c r="BE33">
        <f t="array" ref="BE33">SUM(IF($A33&amp;$B33=Confirm!$A$2:$A$85&amp;Confirm!$B$2:$B$85,Confirm!BF$2:BF$85,0))</f>
        <v>30</v>
      </c>
      <c r="BF33">
        <f t="array" ref="BF33">SUM(IF($A33&amp;$B33=Confirm!$A$2:$A$85&amp;Confirm!$B$2:$B$85,Confirm!BG$2:BG$85,0))</f>
        <v>31</v>
      </c>
      <c r="BG33">
        <f t="array" ref="BG33">SUM(IF($A33&amp;$B33=Confirm!$A$2:$A$85&amp;Confirm!$B$2:$B$85,Confirm!BH$2:BH$85,0))</f>
        <v>31</v>
      </c>
    </row>
    <row r="34" spans="1:59" x14ac:dyDescent="0.25">
      <c r="A34" t="s">
        <v>15</v>
      </c>
      <c r="B34" t="s">
        <v>49</v>
      </c>
      <c r="C34">
        <f t="array" ref="C34">SUM(IF($A34&amp;$B34=Confirm!$A$2:$A$85&amp;Confirm!$B$2:$B$85,Confirm!D$2:D$85,0))</f>
        <v>0</v>
      </c>
      <c r="D34">
        <f t="array" ref="D34">SUM(IF($A34&amp;$B34=Confirm!$A$2:$A$85&amp;Confirm!$B$2:$B$85,Confirm!E$2:E$85,0))</f>
        <v>19650</v>
      </c>
      <c r="E34">
        <f t="array" ref="E34">SUM(IF($A34&amp;$B34=Confirm!$A$2:$A$85&amp;Confirm!$B$2:$B$85,Confirm!F$2:F$85,0))</f>
        <v>18445</v>
      </c>
      <c r="F34">
        <f t="array" ref="F34">SUM(IF($A34&amp;$B34=Confirm!$A$2:$A$85&amp;Confirm!$B$2:$B$85,Confirm!G$2:G$85,0))</f>
        <v>17360</v>
      </c>
      <c r="G34">
        <f t="array" ref="G34">SUM(IF($A34&amp;$B34=Confirm!$A$2:$A$85&amp;Confirm!$B$2:$B$85,Confirm!H$2:H$85,0))</f>
        <v>16350</v>
      </c>
      <c r="H34">
        <f t="array" ref="H34">SUM(IF($A34&amp;$B34=Confirm!$A$2:$A$85&amp;Confirm!$B$2:$B$85,Confirm!I$2:I$85,0))</f>
        <v>15500</v>
      </c>
      <c r="I34">
        <f t="array" ref="I34">SUM(IF($A34&amp;$B34=Confirm!$A$2:$A$85&amp;Confirm!$B$2:$B$85,Confirm!J$2:J$85,0))</f>
        <v>14550</v>
      </c>
      <c r="J34">
        <f t="array" ref="J34">SUM(IF($A34&amp;$B34=Confirm!$A$2:$A$85&amp;Confirm!$B$2:$B$85,Confirm!K$2:K$85,0))</f>
        <v>13795</v>
      </c>
      <c r="K34">
        <f t="array" ref="K34">SUM(IF($A34&amp;$B34=Confirm!$A$2:$A$85&amp;Confirm!$B$2:$B$85,Confirm!L$2:L$85,0))</f>
        <v>13020</v>
      </c>
      <c r="L34">
        <f t="array" ref="L34">SUM(IF($A34&amp;$B34=Confirm!$A$2:$A$85&amp;Confirm!$B$2:$B$85,Confirm!M$2:M$85,0))</f>
        <v>12180</v>
      </c>
      <c r="M34">
        <f t="array" ref="M34">SUM(IF($A34&amp;$B34=Confirm!$A$2:$A$85&amp;Confirm!$B$2:$B$85,Confirm!N$2:N$85,0))</f>
        <v>11470</v>
      </c>
      <c r="N34">
        <f t="array" ref="N34">SUM(IF($A34&amp;$B34=Confirm!$A$2:$A$85&amp;Confirm!$B$2:$B$85,Confirm!O$2:O$85,0))</f>
        <v>10800</v>
      </c>
      <c r="O34">
        <f t="array" ref="O34">SUM(IF($A34&amp;$B34=Confirm!$A$2:$A$85&amp;Confirm!$B$2:$B$85,Confirm!P$2:P$85,0))</f>
        <v>10230</v>
      </c>
      <c r="P34">
        <f t="array" ref="P34">SUM(IF($A34&amp;$B34=Confirm!$A$2:$A$85&amp;Confirm!$B$2:$B$85,Confirm!Q$2:Q$85,0))</f>
        <v>9600</v>
      </c>
      <c r="Q34">
        <f t="array" ref="Q34">SUM(IF($A34&amp;$B34=Confirm!$A$2:$A$85&amp;Confirm!$B$2:$B$85,Confirm!R$2:R$85,0))</f>
        <v>9145</v>
      </c>
      <c r="R34">
        <f t="array" ref="R34">SUM(IF($A34&amp;$B34=Confirm!$A$2:$A$85&amp;Confirm!$B$2:$B$85,Confirm!S$2:S$85,0))</f>
        <v>8525</v>
      </c>
      <c r="S34">
        <f t="array" ref="S34">SUM(IF($A34&amp;$B34=Confirm!$A$2:$A$85&amp;Confirm!$B$2:$B$85,Confirm!T$2:T$85,0))</f>
        <v>8100</v>
      </c>
      <c r="T34">
        <f t="array" ref="T34">SUM(IF($A34&amp;$B34=Confirm!$A$2:$A$85&amp;Confirm!$B$2:$B$85,Confirm!U$2:U$85,0))</f>
        <v>7595</v>
      </c>
      <c r="U34">
        <f t="array" ref="U34">SUM(IF($A34&amp;$B34=Confirm!$A$2:$A$85&amp;Confirm!$B$2:$B$85,Confirm!V$2:V$85,0))</f>
        <v>7200</v>
      </c>
      <c r="V34">
        <f t="array" ref="V34">SUM(IF($A34&amp;$B34=Confirm!$A$2:$A$85&amp;Confirm!$B$2:$B$85,Confirm!W$2:W$85,0))</f>
        <v>6820</v>
      </c>
      <c r="W34">
        <f t="array" ref="W34">SUM(IF($A34&amp;$B34=Confirm!$A$2:$A$85&amp;Confirm!$B$2:$B$85,Confirm!X$2:X$85,0))</f>
        <v>6355</v>
      </c>
      <c r="X34">
        <f t="array" ref="X34">SUM(IF($A34&amp;$B34=Confirm!$A$2:$A$85&amp;Confirm!$B$2:$B$85,Confirm!Y$2:Y$85,0))</f>
        <v>6020</v>
      </c>
      <c r="Y34">
        <f t="array" ref="Y34">SUM(IF($A34&amp;$B34=Confirm!$A$2:$A$85&amp;Confirm!$B$2:$B$85,Confirm!Z$2:Z$85,0))</f>
        <v>5735</v>
      </c>
      <c r="Z34">
        <f t="array" ref="Z34">SUM(IF($A34&amp;$B34=Confirm!$A$2:$A$85&amp;Confirm!$B$2:$B$85,Confirm!AA$2:AA$85,0))</f>
        <v>5400</v>
      </c>
      <c r="AA34">
        <f t="array" ref="AA34">SUM(IF($A34&amp;$B34=Confirm!$A$2:$A$85&amp;Confirm!$B$2:$B$85,Confirm!AB$2:AB$85,0))</f>
        <v>5115</v>
      </c>
      <c r="AB34">
        <f t="array" ref="AB34">SUM(IF($A34&amp;$B34=Confirm!$A$2:$A$85&amp;Confirm!$B$2:$B$85,Confirm!AC$2:AC$85,0))</f>
        <v>4800</v>
      </c>
      <c r="AC34">
        <f t="array" ref="AC34">SUM(IF($A34&amp;$B34=Confirm!$A$2:$A$85&amp;Confirm!$B$2:$B$85,Confirm!AD$2:AD$85,0))</f>
        <v>4495</v>
      </c>
      <c r="AD34">
        <f t="array" ref="AD34">SUM(IF($A34&amp;$B34=Confirm!$A$2:$A$85&amp;Confirm!$B$2:$B$85,Confirm!AE$2:AE$85,0))</f>
        <v>4185</v>
      </c>
      <c r="AE34">
        <f t="array" ref="AE34">SUM(IF($A34&amp;$B34=Confirm!$A$2:$A$85&amp;Confirm!$B$2:$B$85,Confirm!AF$2:AF$85,0))</f>
        <v>4050</v>
      </c>
      <c r="AF34">
        <f t="array" ref="AF34">SUM(IF($A34&amp;$B34=Confirm!$A$2:$A$85&amp;Confirm!$B$2:$B$85,Confirm!AG$2:AG$85,0))</f>
        <v>3720</v>
      </c>
      <c r="AG34">
        <f t="array" ref="AG34">SUM(IF($A34&amp;$B34=Confirm!$A$2:$A$85&amp;Confirm!$B$2:$B$85,Confirm!AH$2:AH$85,0))</f>
        <v>3600</v>
      </c>
      <c r="AH34">
        <f t="array" ref="AH34">SUM(IF($A34&amp;$B34=Confirm!$A$2:$A$85&amp;Confirm!$B$2:$B$85,Confirm!AI$2:AI$85,0))</f>
        <v>3410</v>
      </c>
      <c r="AI34">
        <f t="array" ref="AI34">SUM(IF($A34&amp;$B34=Confirm!$A$2:$A$85&amp;Confirm!$B$2:$B$85,Confirm!AJ$2:AJ$85,0))</f>
        <v>3100</v>
      </c>
      <c r="AJ34">
        <f t="array" ref="AJ34">SUM(IF($A34&amp;$B34=Confirm!$A$2:$A$85&amp;Confirm!$B$2:$B$85,Confirm!AK$2:AK$85,0))</f>
        <v>2900</v>
      </c>
      <c r="AK34">
        <f t="array" ref="AK34">SUM(IF($A34&amp;$B34=Confirm!$A$2:$A$85&amp;Confirm!$B$2:$B$85,Confirm!AL$2:AL$85,0))</f>
        <v>2790</v>
      </c>
      <c r="AL34">
        <f t="array" ref="AL34">SUM(IF($A34&amp;$B34=Confirm!$A$2:$A$85&amp;Confirm!$B$2:$B$85,Confirm!AM$2:AM$85,0))</f>
        <v>2700</v>
      </c>
      <c r="AM34">
        <f t="array" ref="AM34">SUM(IF($A34&amp;$B34=Confirm!$A$2:$A$85&amp;Confirm!$B$2:$B$85,Confirm!AN$2:AN$85,0))</f>
        <v>2480</v>
      </c>
      <c r="AN34">
        <f t="array" ref="AN34">SUM(IF($A34&amp;$B34=Confirm!$A$2:$A$85&amp;Confirm!$B$2:$B$85,Confirm!AO$2:AO$85,0))</f>
        <v>2400</v>
      </c>
      <c r="AO34">
        <f t="array" ref="AO34">SUM(IF($A34&amp;$B34=Confirm!$A$2:$A$85&amp;Confirm!$B$2:$B$85,Confirm!AP$2:AP$85,0))</f>
        <v>2170</v>
      </c>
      <c r="AP34">
        <f t="array" ref="AP34">SUM(IF($A34&amp;$B34=Confirm!$A$2:$A$85&amp;Confirm!$B$2:$B$85,Confirm!AQ$2:AQ$85,0))</f>
        <v>2015</v>
      </c>
      <c r="AQ34">
        <f t="array" ref="AQ34">SUM(IF($A34&amp;$B34=Confirm!$A$2:$A$85&amp;Confirm!$B$2:$B$85,Confirm!AR$2:AR$85,0))</f>
        <v>1950</v>
      </c>
      <c r="AR34">
        <f t="array" ref="AR34">SUM(IF($A34&amp;$B34=Confirm!$A$2:$A$85&amp;Confirm!$B$2:$B$85,Confirm!AS$2:AS$85,0))</f>
        <v>1860</v>
      </c>
      <c r="AS34">
        <f t="array" ref="AS34">SUM(IF($A34&amp;$B34=Confirm!$A$2:$A$85&amp;Confirm!$B$2:$B$85,Confirm!AT$2:AT$85,0))</f>
        <v>1800</v>
      </c>
      <c r="AT34">
        <f t="array" ref="AT34">SUM(IF($A34&amp;$B34=Confirm!$A$2:$A$85&amp;Confirm!$B$2:$B$85,Confirm!AU$2:AU$85,0))</f>
        <v>1705</v>
      </c>
      <c r="AU34">
        <f t="array" ref="AU34">SUM(IF($A34&amp;$B34=Confirm!$A$2:$A$85&amp;Confirm!$B$2:$B$85,Confirm!AV$2:AV$85,0))</f>
        <v>1550</v>
      </c>
      <c r="AV34">
        <f t="array" ref="AV34">SUM(IF($A34&amp;$B34=Confirm!$A$2:$A$85&amp;Confirm!$B$2:$B$85,Confirm!AW$2:AW$85,0))</f>
        <v>1400</v>
      </c>
      <c r="AW34">
        <f t="array" ref="AW34">SUM(IF($A34&amp;$B34=Confirm!$A$2:$A$85&amp;Confirm!$B$2:$B$85,Confirm!AX$2:AX$85,0))</f>
        <v>1395</v>
      </c>
      <c r="AX34">
        <f t="array" ref="AX34">SUM(IF($A34&amp;$B34=Confirm!$A$2:$A$85&amp;Confirm!$B$2:$B$85,Confirm!AY$2:AY$85,0))</f>
        <v>1350</v>
      </c>
      <c r="AY34">
        <f t="array" ref="AY34">SUM(IF($A34&amp;$B34=Confirm!$A$2:$A$85&amp;Confirm!$B$2:$B$85,Confirm!AZ$2:AZ$85,0))</f>
        <v>1240</v>
      </c>
      <c r="AZ34">
        <f t="array" ref="AZ34">SUM(IF($A34&amp;$B34=Confirm!$A$2:$A$85&amp;Confirm!$B$2:$B$85,Confirm!BA$2:BA$85,0))</f>
        <v>1200</v>
      </c>
      <c r="BA34">
        <f t="array" ref="BA34">SUM(IF($A34&amp;$B34=Confirm!$A$2:$A$85&amp;Confirm!$B$2:$B$85,Confirm!BB$2:BB$85,0))</f>
        <v>1085</v>
      </c>
      <c r="BB34">
        <f t="array" ref="BB34">SUM(IF($A34&amp;$B34=Confirm!$A$2:$A$85&amp;Confirm!$B$2:$B$85,Confirm!BC$2:BC$85,0))</f>
        <v>1085</v>
      </c>
      <c r="BC34">
        <f t="array" ref="BC34">SUM(IF($A34&amp;$B34=Confirm!$A$2:$A$85&amp;Confirm!$B$2:$B$85,Confirm!BD$2:BD$85,0))</f>
        <v>900</v>
      </c>
      <c r="BD34">
        <f t="array" ref="BD34">SUM(IF($A34&amp;$B34=Confirm!$A$2:$A$85&amp;Confirm!$B$2:$B$85,Confirm!BE$2:BE$85,0))</f>
        <v>930</v>
      </c>
      <c r="BE34">
        <f t="array" ref="BE34">SUM(IF($A34&amp;$B34=Confirm!$A$2:$A$85&amp;Confirm!$B$2:$B$85,Confirm!BF$2:BF$85,0))</f>
        <v>900</v>
      </c>
      <c r="BF34">
        <f t="array" ref="BF34">SUM(IF($A34&amp;$B34=Confirm!$A$2:$A$85&amp;Confirm!$B$2:$B$85,Confirm!BG$2:BG$85,0))</f>
        <v>775</v>
      </c>
      <c r="BG34">
        <f t="array" ref="BG34">SUM(IF($A34&amp;$B34=Confirm!$A$2:$A$85&amp;Confirm!$B$2:$B$85,Confirm!BH$2:BH$85,0))</f>
        <v>775</v>
      </c>
    </row>
    <row r="35" spans="1:59" x14ac:dyDescent="0.25">
      <c r="A35" t="s">
        <v>22</v>
      </c>
      <c r="B35" t="s">
        <v>49</v>
      </c>
      <c r="C35">
        <f t="array" ref="C35">SUM(IF($A35&amp;$B35=Confirm!$A$2:$A$85&amp;Confirm!$B$2:$B$85,Confirm!D$2:D$85,0))</f>
        <v>620</v>
      </c>
      <c r="D35">
        <f t="array" ref="D35">SUM(IF($A35&amp;$B35=Confirm!$A$2:$A$85&amp;Confirm!$B$2:$B$85,Confirm!E$2:E$85,0))</f>
        <v>600</v>
      </c>
      <c r="E35">
        <f t="array" ref="E35">SUM(IF($A35&amp;$B35=Confirm!$A$2:$A$85&amp;Confirm!$B$2:$B$85,Confirm!F$2:F$85,0))</f>
        <v>620</v>
      </c>
      <c r="F35">
        <f t="array" ref="F35">SUM(IF($A35&amp;$B35=Confirm!$A$2:$A$85&amp;Confirm!$B$2:$B$85,Confirm!G$2:G$85,0))</f>
        <v>620</v>
      </c>
      <c r="G35">
        <f t="array" ref="G35">SUM(IF($A35&amp;$B35=Confirm!$A$2:$A$85&amp;Confirm!$B$2:$B$85,Confirm!H$2:H$85,0))</f>
        <v>600</v>
      </c>
      <c r="H35">
        <f t="array" ref="H35">SUM(IF($A35&amp;$B35=Confirm!$A$2:$A$85&amp;Confirm!$B$2:$B$85,Confirm!I$2:I$85,0))</f>
        <v>620</v>
      </c>
      <c r="I35">
        <f t="array" ref="I35">SUM(IF($A35&amp;$B35=Confirm!$A$2:$A$85&amp;Confirm!$B$2:$B$85,Confirm!J$2:J$85,0))</f>
        <v>600</v>
      </c>
      <c r="J35">
        <f t="array" ref="J35">SUM(IF($A35&amp;$B35=Confirm!$A$2:$A$85&amp;Confirm!$B$2:$B$85,Confirm!K$2:K$85,0))</f>
        <v>620</v>
      </c>
      <c r="K35">
        <f t="array" ref="K35">SUM(IF($A35&amp;$B35=Confirm!$A$2:$A$85&amp;Confirm!$B$2:$B$85,Confirm!L$2:L$85,0))</f>
        <v>620</v>
      </c>
      <c r="L35">
        <f t="array" ref="L35">SUM(IF($A35&amp;$B35=Confirm!$A$2:$A$85&amp;Confirm!$B$2:$B$85,Confirm!M$2:M$85,0))</f>
        <v>560</v>
      </c>
      <c r="M35">
        <f t="array" ref="M35">SUM(IF($A35&amp;$B35=Confirm!$A$2:$A$85&amp;Confirm!$B$2:$B$85,Confirm!N$2:N$85,0))</f>
        <v>465</v>
      </c>
      <c r="N35">
        <f t="array" ref="N35">SUM(IF($A35&amp;$B35=Confirm!$A$2:$A$85&amp;Confirm!$B$2:$B$85,Confirm!O$2:O$85,0))</f>
        <v>450</v>
      </c>
      <c r="O35">
        <f t="array" ref="O35">SUM(IF($A35&amp;$B35=Confirm!$A$2:$A$85&amp;Confirm!$B$2:$B$85,Confirm!P$2:P$85,0))</f>
        <v>465</v>
      </c>
      <c r="P35">
        <f t="array" ref="P35">SUM(IF($A35&amp;$B35=Confirm!$A$2:$A$85&amp;Confirm!$B$2:$B$85,Confirm!Q$2:Q$85,0))</f>
        <v>450</v>
      </c>
      <c r="Q35">
        <f t="array" ref="Q35">SUM(IF($A35&amp;$B35=Confirm!$A$2:$A$85&amp;Confirm!$B$2:$B$85,Confirm!R$2:R$85,0))</f>
        <v>465</v>
      </c>
      <c r="R35">
        <f t="array" ref="R35">SUM(IF($A35&amp;$B35=Confirm!$A$2:$A$85&amp;Confirm!$B$2:$B$85,Confirm!S$2:S$85,0))</f>
        <v>465</v>
      </c>
      <c r="S35">
        <f t="array" ref="S35">SUM(IF($A35&amp;$B35=Confirm!$A$2:$A$85&amp;Confirm!$B$2:$B$85,Confirm!T$2:T$85,0))</f>
        <v>450</v>
      </c>
      <c r="T35">
        <f t="array" ref="T35">SUM(IF($A35&amp;$B35=Confirm!$A$2:$A$85&amp;Confirm!$B$2:$B$85,Confirm!U$2:U$85,0))</f>
        <v>465</v>
      </c>
      <c r="U35">
        <f t="array" ref="U35">SUM(IF($A35&amp;$B35=Confirm!$A$2:$A$85&amp;Confirm!$B$2:$B$85,Confirm!V$2:V$85,0))</f>
        <v>450</v>
      </c>
      <c r="V35">
        <f t="array" ref="V35">SUM(IF($A35&amp;$B35=Confirm!$A$2:$A$85&amp;Confirm!$B$2:$B$85,Confirm!W$2:W$85,0))</f>
        <v>465</v>
      </c>
      <c r="W35">
        <f t="array" ref="W35">SUM(IF($A35&amp;$B35=Confirm!$A$2:$A$85&amp;Confirm!$B$2:$B$85,Confirm!X$2:X$85,0))</f>
        <v>465</v>
      </c>
      <c r="X35">
        <f t="array" ref="X35">SUM(IF($A35&amp;$B35=Confirm!$A$2:$A$85&amp;Confirm!$B$2:$B$85,Confirm!Y$2:Y$85,0))</f>
        <v>420</v>
      </c>
      <c r="Y35">
        <f t="array" ref="Y35">SUM(IF($A35&amp;$B35=Confirm!$A$2:$A$85&amp;Confirm!$B$2:$B$85,Confirm!Z$2:Z$85,0))</f>
        <v>465</v>
      </c>
      <c r="Z35">
        <f t="array" ref="Z35">SUM(IF($A35&amp;$B35=Confirm!$A$2:$A$85&amp;Confirm!$B$2:$B$85,Confirm!AA$2:AA$85,0))</f>
        <v>450</v>
      </c>
      <c r="AA35">
        <f t="array" ref="AA35">SUM(IF($A35&amp;$B35=Confirm!$A$2:$A$85&amp;Confirm!$B$2:$B$85,Confirm!AB$2:AB$85,0))</f>
        <v>310</v>
      </c>
      <c r="AB35">
        <f t="array" ref="AB35">SUM(IF($A35&amp;$B35=Confirm!$A$2:$A$85&amp;Confirm!$B$2:$B$85,Confirm!AC$2:AC$85,0))</f>
        <v>300</v>
      </c>
      <c r="AC35">
        <f t="array" ref="AC35">SUM(IF($A35&amp;$B35=Confirm!$A$2:$A$85&amp;Confirm!$B$2:$B$85,Confirm!AD$2:AD$85,0))</f>
        <v>310</v>
      </c>
      <c r="AD35">
        <f t="array" ref="AD35">SUM(IF($A35&amp;$B35=Confirm!$A$2:$A$85&amp;Confirm!$B$2:$B$85,Confirm!AE$2:AE$85,0))</f>
        <v>310</v>
      </c>
      <c r="AE35">
        <f t="array" ref="AE35">SUM(IF($A35&amp;$B35=Confirm!$A$2:$A$85&amp;Confirm!$B$2:$B$85,Confirm!AF$2:AF$85,0))</f>
        <v>300</v>
      </c>
      <c r="AF35">
        <f t="array" ref="AF35">SUM(IF($A35&amp;$B35=Confirm!$A$2:$A$85&amp;Confirm!$B$2:$B$85,Confirm!AG$2:AG$85,0))</f>
        <v>310</v>
      </c>
      <c r="AG35">
        <f t="array" ref="AG35">SUM(IF($A35&amp;$B35=Confirm!$A$2:$A$85&amp;Confirm!$B$2:$B$85,Confirm!AH$2:AH$85,0))</f>
        <v>300</v>
      </c>
      <c r="AH35">
        <f t="array" ref="AH35">SUM(IF($A35&amp;$B35=Confirm!$A$2:$A$85&amp;Confirm!$B$2:$B$85,Confirm!AI$2:AI$85,0))</f>
        <v>310</v>
      </c>
      <c r="AI35">
        <f t="array" ref="AI35">SUM(IF($A35&amp;$B35=Confirm!$A$2:$A$85&amp;Confirm!$B$2:$B$85,Confirm!AJ$2:AJ$85,0))</f>
        <v>310</v>
      </c>
      <c r="AJ35">
        <f t="array" ref="AJ35">SUM(IF($A35&amp;$B35=Confirm!$A$2:$A$85&amp;Confirm!$B$2:$B$85,Confirm!AK$2:AK$85,0))</f>
        <v>290</v>
      </c>
      <c r="AK35">
        <f t="array" ref="AK35">SUM(IF($A35&amp;$B35=Confirm!$A$2:$A$85&amp;Confirm!$B$2:$B$85,Confirm!AL$2:AL$85,0))</f>
        <v>310</v>
      </c>
      <c r="AL35">
        <f t="array" ref="AL35">SUM(IF($A35&amp;$B35=Confirm!$A$2:$A$85&amp;Confirm!$B$2:$B$85,Confirm!AM$2:AM$85,0))</f>
        <v>300</v>
      </c>
      <c r="AM35">
        <f t="array" ref="AM35">SUM(IF($A35&amp;$B35=Confirm!$A$2:$A$85&amp;Confirm!$B$2:$B$85,Confirm!AN$2:AN$85,0))</f>
        <v>310</v>
      </c>
      <c r="AN35">
        <f t="array" ref="AN35">SUM(IF($A35&amp;$B35=Confirm!$A$2:$A$85&amp;Confirm!$B$2:$B$85,Confirm!AO$2:AO$85,0))</f>
        <v>300</v>
      </c>
      <c r="AO35">
        <f t="array" ref="AO35">SUM(IF($A35&amp;$B35=Confirm!$A$2:$A$85&amp;Confirm!$B$2:$B$85,Confirm!AP$2:AP$85,0))</f>
        <v>310</v>
      </c>
      <c r="AP35">
        <f t="array" ref="AP35">SUM(IF($A35&amp;$B35=Confirm!$A$2:$A$85&amp;Confirm!$B$2:$B$85,Confirm!AQ$2:AQ$85,0))</f>
        <v>155</v>
      </c>
      <c r="AQ35">
        <f t="array" ref="AQ35">SUM(IF($A35&amp;$B35=Confirm!$A$2:$A$85&amp;Confirm!$B$2:$B$85,Confirm!AR$2:AR$85,0))</f>
        <v>150</v>
      </c>
      <c r="AR35">
        <f t="array" ref="AR35">SUM(IF($A35&amp;$B35=Confirm!$A$2:$A$85&amp;Confirm!$B$2:$B$85,Confirm!AS$2:AS$85,0))</f>
        <v>155</v>
      </c>
      <c r="AS35">
        <f t="array" ref="AS35">SUM(IF($A35&amp;$B35=Confirm!$A$2:$A$85&amp;Confirm!$B$2:$B$85,Confirm!AT$2:AT$85,0))</f>
        <v>150</v>
      </c>
      <c r="AT35">
        <f t="array" ref="AT35">SUM(IF($A35&amp;$B35=Confirm!$A$2:$A$85&amp;Confirm!$B$2:$B$85,Confirm!AU$2:AU$85,0))</f>
        <v>155</v>
      </c>
      <c r="AU35">
        <f t="array" ref="AU35">SUM(IF($A35&amp;$B35=Confirm!$A$2:$A$85&amp;Confirm!$B$2:$B$85,Confirm!AV$2:AV$85,0))</f>
        <v>155</v>
      </c>
      <c r="AV35">
        <f t="array" ref="AV35">SUM(IF($A35&amp;$B35=Confirm!$A$2:$A$85&amp;Confirm!$B$2:$B$85,Confirm!AW$2:AW$85,0))</f>
        <v>140</v>
      </c>
      <c r="AW35">
        <f t="array" ref="AW35">SUM(IF($A35&amp;$B35=Confirm!$A$2:$A$85&amp;Confirm!$B$2:$B$85,Confirm!AX$2:AX$85,0))</f>
        <v>155</v>
      </c>
      <c r="AX35">
        <f t="array" ref="AX35">SUM(IF($A35&amp;$B35=Confirm!$A$2:$A$85&amp;Confirm!$B$2:$B$85,Confirm!AY$2:AY$85,0))</f>
        <v>150</v>
      </c>
      <c r="AY35">
        <f t="array" ref="AY35">SUM(IF($A35&amp;$B35=Confirm!$A$2:$A$85&amp;Confirm!$B$2:$B$85,Confirm!AZ$2:AZ$85,0))</f>
        <v>124</v>
      </c>
      <c r="AZ35">
        <f t="array" ref="AZ35">SUM(IF($A35&amp;$B35=Confirm!$A$2:$A$85&amp;Confirm!$B$2:$B$85,Confirm!BA$2:BA$85,0))</f>
        <v>120</v>
      </c>
      <c r="BA35">
        <f t="array" ref="BA35">SUM(IF($A35&amp;$B35=Confirm!$A$2:$A$85&amp;Confirm!$B$2:$B$85,Confirm!BB$2:BB$85,0))</f>
        <v>124</v>
      </c>
      <c r="BB35">
        <f t="array" ref="BB35">SUM(IF($A35&amp;$B35=Confirm!$A$2:$A$85&amp;Confirm!$B$2:$B$85,Confirm!BC$2:BC$85,0))</f>
        <v>93</v>
      </c>
      <c r="BC35">
        <f t="array" ref="BC35">SUM(IF($A35&amp;$B35=Confirm!$A$2:$A$85&amp;Confirm!$B$2:$B$85,Confirm!BD$2:BD$85,0))</f>
        <v>90</v>
      </c>
      <c r="BD35">
        <f t="array" ref="BD35">SUM(IF($A35&amp;$B35=Confirm!$A$2:$A$85&amp;Confirm!$B$2:$B$85,Confirm!BE$2:BE$85,0))</f>
        <v>93</v>
      </c>
      <c r="BE35">
        <f t="array" ref="BE35">SUM(IF($A35&amp;$B35=Confirm!$A$2:$A$85&amp;Confirm!$B$2:$B$85,Confirm!BF$2:BF$85,0))</f>
        <v>60</v>
      </c>
      <c r="BF35">
        <f t="array" ref="BF35">SUM(IF($A35&amp;$B35=Confirm!$A$2:$A$85&amp;Confirm!$B$2:$B$85,Confirm!BG$2:BG$85,0))</f>
        <v>62</v>
      </c>
      <c r="BG35">
        <f t="array" ref="BG35">SUM(IF($A35&amp;$B35=Confirm!$A$2:$A$85&amp;Confirm!$B$2:$B$85,Confirm!BH$2:BH$85,0))</f>
        <v>62</v>
      </c>
    </row>
    <row r="36" spans="1:59" x14ac:dyDescent="0.25">
      <c r="A36" t="s">
        <v>31</v>
      </c>
      <c r="B36" t="s">
        <v>49</v>
      </c>
      <c r="C36">
        <f t="array" ref="C36">SUM(IF($A36&amp;$B36=Confirm!$A$2:$A$85&amp;Confirm!$B$2:$B$85,Confirm!D$2:D$85,0))</f>
        <v>62</v>
      </c>
      <c r="D36">
        <f t="array" ref="D36">SUM(IF($A36&amp;$B36=Confirm!$A$2:$A$85&amp;Confirm!$B$2:$B$85,Confirm!E$2:E$85,0))</f>
        <v>60</v>
      </c>
      <c r="E36">
        <f t="array" ref="E36">SUM(IF($A36&amp;$B36=Confirm!$A$2:$A$85&amp;Confirm!$B$2:$B$85,Confirm!F$2:F$85,0))</f>
        <v>62</v>
      </c>
      <c r="F36">
        <f t="array" ref="F36">SUM(IF($A36&amp;$B36=Confirm!$A$2:$A$85&amp;Confirm!$B$2:$B$85,Confirm!G$2:G$85,0))</f>
        <v>62</v>
      </c>
      <c r="G36">
        <f t="array" ref="G36">SUM(IF($A36&amp;$B36=Confirm!$A$2:$A$85&amp;Confirm!$B$2:$B$85,Confirm!H$2:H$85,0))</f>
        <v>60</v>
      </c>
      <c r="H36">
        <f t="array" ref="H36">SUM(IF($A36&amp;$B36=Confirm!$A$2:$A$85&amp;Confirm!$B$2:$B$85,Confirm!I$2:I$85,0))</f>
        <v>62</v>
      </c>
      <c r="I36">
        <f t="array" ref="I36">SUM(IF($A36&amp;$B36=Confirm!$A$2:$A$85&amp;Confirm!$B$2:$B$85,Confirm!J$2:J$85,0))</f>
        <v>60</v>
      </c>
      <c r="J36">
        <f t="array" ref="J36">SUM(IF($A36&amp;$B36=Confirm!$A$2:$A$85&amp;Confirm!$B$2:$B$85,Confirm!K$2:K$85,0))</f>
        <v>62</v>
      </c>
      <c r="K36">
        <f t="array" ref="K36">SUM(IF($A36&amp;$B36=Confirm!$A$2:$A$85&amp;Confirm!$B$2:$B$85,Confirm!L$2:L$85,0))</f>
        <v>62</v>
      </c>
      <c r="L36">
        <f t="array" ref="L36">SUM(IF($A36&amp;$B36=Confirm!$A$2:$A$85&amp;Confirm!$B$2:$B$85,Confirm!M$2:M$85,0))</f>
        <v>56</v>
      </c>
      <c r="M36">
        <f t="array" ref="M36">SUM(IF($A36&amp;$B36=Confirm!$A$2:$A$85&amp;Confirm!$B$2:$B$85,Confirm!N$2:N$85,0))</f>
        <v>62</v>
      </c>
      <c r="N36">
        <f t="array" ref="N36">SUM(IF($A36&amp;$B36=Confirm!$A$2:$A$85&amp;Confirm!$B$2:$B$85,Confirm!O$2:O$85,0))</f>
        <v>60</v>
      </c>
      <c r="O36">
        <f t="array" ref="O36">SUM(IF($A36&amp;$B36=Confirm!$A$2:$A$85&amp;Confirm!$B$2:$B$85,Confirm!P$2:P$85,0))</f>
        <v>62</v>
      </c>
      <c r="P36">
        <f t="array" ref="P36">SUM(IF($A36&amp;$B36=Confirm!$A$2:$A$85&amp;Confirm!$B$2:$B$85,Confirm!Q$2:Q$85,0))</f>
        <v>60</v>
      </c>
      <c r="Q36">
        <f t="array" ref="Q36">SUM(IF($A36&amp;$B36=Confirm!$A$2:$A$85&amp;Confirm!$B$2:$B$85,Confirm!R$2:R$85,0))</f>
        <v>62</v>
      </c>
      <c r="R36">
        <f t="array" ref="R36">SUM(IF($A36&amp;$B36=Confirm!$A$2:$A$85&amp;Confirm!$B$2:$B$85,Confirm!S$2:S$85,0))</f>
        <v>62</v>
      </c>
      <c r="S36">
        <f t="array" ref="S36">SUM(IF($A36&amp;$B36=Confirm!$A$2:$A$85&amp;Confirm!$B$2:$B$85,Confirm!T$2:T$85,0))</f>
        <v>60</v>
      </c>
      <c r="T36">
        <f t="array" ref="T36">SUM(IF($A36&amp;$B36=Confirm!$A$2:$A$85&amp;Confirm!$B$2:$B$85,Confirm!U$2:U$85,0))</f>
        <v>31</v>
      </c>
      <c r="U36">
        <f t="array" ref="U36">SUM(IF($A36&amp;$B36=Confirm!$A$2:$A$85&amp;Confirm!$B$2:$B$85,Confirm!V$2:V$85,0))</f>
        <v>30</v>
      </c>
      <c r="V36">
        <f t="array" ref="V36">SUM(IF($A36&amp;$B36=Confirm!$A$2:$A$85&amp;Confirm!$B$2:$B$85,Confirm!W$2:W$85,0))</f>
        <v>31</v>
      </c>
      <c r="W36">
        <f t="array" ref="W36">SUM(IF($A36&amp;$B36=Confirm!$A$2:$A$85&amp;Confirm!$B$2:$B$85,Confirm!X$2:X$85,0))</f>
        <v>31</v>
      </c>
      <c r="X36">
        <f t="array" ref="X36">SUM(IF($A36&amp;$B36=Confirm!$A$2:$A$85&amp;Confirm!$B$2:$B$85,Confirm!Y$2:Y$85,0))</f>
        <v>28</v>
      </c>
      <c r="Y36">
        <f t="array" ref="Y36">SUM(IF($A36&amp;$B36=Confirm!$A$2:$A$85&amp;Confirm!$B$2:$B$85,Confirm!Z$2:Z$85,0))</f>
        <v>31</v>
      </c>
      <c r="Z36">
        <f t="array" ref="Z36">SUM(IF($A36&amp;$B36=Confirm!$A$2:$A$85&amp;Confirm!$B$2:$B$85,Confirm!AA$2:AA$85,0))</f>
        <v>30</v>
      </c>
      <c r="AA36">
        <f t="array" ref="AA36">SUM(IF($A36&amp;$B36=Confirm!$A$2:$A$85&amp;Confirm!$B$2:$B$85,Confirm!AB$2:AB$85,0))</f>
        <v>31</v>
      </c>
      <c r="AB36">
        <f t="array" ref="AB36">SUM(IF($A36&amp;$B36=Confirm!$A$2:$A$85&amp;Confirm!$B$2:$B$85,Confirm!AC$2:AC$85,0))</f>
        <v>30</v>
      </c>
      <c r="AC36">
        <f t="array" ref="AC36">SUM(IF($A36&amp;$B36=Confirm!$A$2:$A$85&amp;Confirm!$B$2:$B$85,Confirm!AD$2:AD$85,0))</f>
        <v>31</v>
      </c>
      <c r="AD36">
        <f t="array" ref="AD36">SUM(IF($A36&amp;$B36=Confirm!$A$2:$A$85&amp;Confirm!$B$2:$B$85,Confirm!AE$2:AE$85,0))</f>
        <v>31</v>
      </c>
      <c r="AE36">
        <f t="array" ref="AE36">SUM(IF($A36&amp;$B36=Confirm!$A$2:$A$85&amp;Confirm!$B$2:$B$85,Confirm!AF$2:AF$85,0))</f>
        <v>30</v>
      </c>
      <c r="AF36">
        <f t="array" ref="AF36">SUM(IF($A36&amp;$B36=Confirm!$A$2:$A$85&amp;Confirm!$B$2:$B$85,Confirm!AG$2:AG$85,0))</f>
        <v>31</v>
      </c>
      <c r="AG36">
        <f t="array" ref="AG36">SUM(IF($A36&amp;$B36=Confirm!$A$2:$A$85&amp;Confirm!$B$2:$B$85,Confirm!AH$2:AH$85,0))</f>
        <v>30</v>
      </c>
      <c r="AH36">
        <f t="array" ref="AH36">SUM(IF($A36&amp;$B36=Confirm!$A$2:$A$85&amp;Confirm!$B$2:$B$85,Confirm!AI$2:AI$85,0))</f>
        <v>31</v>
      </c>
      <c r="AI36">
        <f t="array" ref="AI36">SUM(IF($A36&amp;$B36=Confirm!$A$2:$A$85&amp;Confirm!$B$2:$B$85,Confirm!AJ$2:AJ$85,0))</f>
        <v>31</v>
      </c>
      <c r="AJ36">
        <f t="array" ref="AJ36">SUM(IF($A36&amp;$B36=Confirm!$A$2:$A$85&amp;Confirm!$B$2:$B$85,Confirm!AK$2:AK$85,0))</f>
        <v>29</v>
      </c>
      <c r="AK36">
        <f t="array" ref="AK36">SUM(IF($A36&amp;$B36=Confirm!$A$2:$A$85&amp;Confirm!$B$2:$B$85,Confirm!AL$2:AL$85,0))</f>
        <v>31</v>
      </c>
      <c r="AL36">
        <f t="array" ref="AL36">SUM(IF($A36&amp;$B36=Confirm!$A$2:$A$85&amp;Confirm!$B$2:$B$85,Confirm!AM$2:AM$85,0))</f>
        <v>30</v>
      </c>
      <c r="AM36">
        <f t="array" ref="AM36">SUM(IF($A36&amp;$B36=Confirm!$A$2:$A$85&amp;Confirm!$B$2:$B$85,Confirm!AN$2:AN$85,0))</f>
        <v>31</v>
      </c>
      <c r="AN36">
        <f t="array" ref="AN36">SUM(IF($A36&amp;$B36=Confirm!$A$2:$A$85&amp;Confirm!$B$2:$B$85,Confirm!AO$2:AO$85,0))</f>
        <v>30</v>
      </c>
      <c r="AO36">
        <f t="array" ref="AO36">SUM(IF($A36&amp;$B36=Confirm!$A$2:$A$85&amp;Confirm!$B$2:$B$85,Confirm!AP$2:AP$85,0))</f>
        <v>31</v>
      </c>
      <c r="AP36">
        <f t="array" ref="AP36">SUM(IF($A36&amp;$B36=Confirm!$A$2:$A$85&amp;Confirm!$B$2:$B$85,Confirm!AQ$2:AQ$85,0))</f>
        <v>31</v>
      </c>
      <c r="AQ36">
        <f t="array" ref="AQ36">SUM(IF($A36&amp;$B36=Confirm!$A$2:$A$85&amp;Confirm!$B$2:$B$85,Confirm!AR$2:AR$85,0))</f>
        <v>30</v>
      </c>
      <c r="AR36">
        <f t="array" ref="AR36">SUM(IF($A36&amp;$B36=Confirm!$A$2:$A$85&amp;Confirm!$B$2:$B$85,Confirm!AS$2:AS$85,0))</f>
        <v>31</v>
      </c>
      <c r="AS36">
        <f t="array" ref="AS36">SUM(IF($A36&amp;$B36=Confirm!$A$2:$A$85&amp;Confirm!$B$2:$B$85,Confirm!AT$2:AT$85,0))</f>
        <v>30</v>
      </c>
      <c r="AT36">
        <f t="array" ref="AT36">SUM(IF($A36&amp;$B36=Confirm!$A$2:$A$85&amp;Confirm!$B$2:$B$85,Confirm!AU$2:AU$85,0))</f>
        <v>31</v>
      </c>
      <c r="AU36">
        <f t="array" ref="AU36">SUM(IF($A36&amp;$B36=Confirm!$A$2:$A$85&amp;Confirm!$B$2:$B$85,Confirm!AV$2:AV$85,0))</f>
        <v>31</v>
      </c>
      <c r="AV36">
        <f t="array" ref="AV36">SUM(IF($A36&amp;$B36=Confirm!$A$2:$A$85&amp;Confirm!$B$2:$B$85,Confirm!AW$2:AW$85,0))</f>
        <v>28</v>
      </c>
      <c r="AW36">
        <f t="array" ref="AW36">SUM(IF($A36&amp;$B36=Confirm!$A$2:$A$85&amp;Confirm!$B$2:$B$85,Confirm!AX$2:AX$85,0))</f>
        <v>31</v>
      </c>
      <c r="AX36">
        <f t="array" ref="AX36">SUM(IF($A36&amp;$B36=Confirm!$A$2:$A$85&amp;Confirm!$B$2:$B$85,Confirm!AY$2:AY$85,0))</f>
        <v>30</v>
      </c>
      <c r="AY36">
        <f t="array" ref="AY36">SUM(IF($A36&amp;$B36=Confirm!$A$2:$A$85&amp;Confirm!$B$2:$B$85,Confirm!AZ$2:AZ$85,0))</f>
        <v>31</v>
      </c>
      <c r="AZ36">
        <f t="array" ref="AZ36">SUM(IF($A36&amp;$B36=Confirm!$A$2:$A$85&amp;Confirm!$B$2:$B$85,Confirm!BA$2:BA$85,0))</f>
        <v>30</v>
      </c>
      <c r="BA36">
        <f t="array" ref="BA36">SUM(IF($A36&amp;$B36=Confirm!$A$2:$A$85&amp;Confirm!$B$2:$B$85,Confirm!BB$2:BB$85,0))</f>
        <v>31</v>
      </c>
      <c r="BB36">
        <f t="array" ref="BB36">SUM(IF($A36&amp;$B36=Confirm!$A$2:$A$85&amp;Confirm!$B$2:$B$85,Confirm!BC$2:BC$85,0))</f>
        <v>31</v>
      </c>
      <c r="BC36">
        <f t="array" ref="BC36">SUM(IF($A36&amp;$B36=Confirm!$A$2:$A$85&amp;Confirm!$B$2:$B$85,Confirm!BD$2:BD$85,0))</f>
        <v>30</v>
      </c>
      <c r="BD36">
        <f t="array" ref="BD36">SUM(IF($A36&amp;$B36=Confirm!$A$2:$A$85&amp;Confirm!$B$2:$B$85,Confirm!BE$2:BE$85,0))</f>
        <v>31</v>
      </c>
      <c r="BE36">
        <f t="array" ref="BE36">SUM(IF($A36&amp;$B36=Confirm!$A$2:$A$85&amp;Confirm!$B$2:$B$85,Confirm!BF$2:BF$85,0))</f>
        <v>30</v>
      </c>
      <c r="BF36">
        <f t="array" ref="BF36">SUM(IF($A36&amp;$B36=Confirm!$A$2:$A$85&amp;Confirm!$B$2:$B$85,Confirm!BG$2:BG$85,0))</f>
        <v>31</v>
      </c>
      <c r="BG36">
        <f t="array" ref="BG36">SUM(IF($A36&amp;$B36=Confirm!$A$2:$A$85&amp;Confirm!$B$2:$B$85,Confirm!BH$2:BH$85,0))</f>
        <v>31</v>
      </c>
    </row>
    <row r="37" spans="1:59" x14ac:dyDescent="0.25">
      <c r="A37" t="s">
        <v>10</v>
      </c>
      <c r="B37" t="s">
        <v>49</v>
      </c>
      <c r="C37">
        <f t="array" ref="C37">SUM(IF($A37&amp;$B37=Confirm!$A$2:$A$85&amp;Confirm!$B$2:$B$85,Confirm!D$2:D$85,0))</f>
        <v>0</v>
      </c>
      <c r="D37">
        <f t="array" ref="D37">SUM(IF($A37&amp;$B37=Confirm!$A$2:$A$85&amp;Confirm!$B$2:$B$85,Confirm!E$2:E$85,0))</f>
        <v>0</v>
      </c>
      <c r="E37">
        <f t="array" ref="E37">SUM(IF($A37&amp;$B37=Confirm!$A$2:$A$85&amp;Confirm!$B$2:$B$85,Confirm!F$2:F$85,0))</f>
        <v>0</v>
      </c>
      <c r="F37">
        <f t="array" ref="F37">SUM(IF($A37&amp;$B37=Confirm!$A$2:$A$85&amp;Confirm!$B$2:$B$85,Confirm!G$2:G$85,0))</f>
        <v>0</v>
      </c>
      <c r="G37">
        <f t="array" ref="G37">SUM(IF($A37&amp;$B37=Confirm!$A$2:$A$85&amp;Confirm!$B$2:$B$85,Confirm!H$2:H$85,0))</f>
        <v>0</v>
      </c>
      <c r="H37">
        <f t="array" ref="H37">SUM(IF($A37&amp;$B37=Confirm!$A$2:$A$85&amp;Confirm!$B$2:$B$85,Confirm!I$2:I$85,0))</f>
        <v>0</v>
      </c>
      <c r="I37">
        <f t="array" ref="I37">SUM(IF($A37&amp;$B37=Confirm!$A$2:$A$85&amp;Confirm!$B$2:$B$85,Confirm!J$2:J$85,0))</f>
        <v>0</v>
      </c>
      <c r="J37">
        <f t="array" ref="J37">SUM(IF($A37&amp;$B37=Confirm!$A$2:$A$85&amp;Confirm!$B$2:$B$85,Confirm!K$2:K$85,0))</f>
        <v>0</v>
      </c>
      <c r="K37">
        <f t="array" ref="K37">SUM(IF($A37&amp;$B37=Confirm!$A$2:$A$85&amp;Confirm!$B$2:$B$85,Confirm!L$2:L$85,0))</f>
        <v>124</v>
      </c>
      <c r="L37">
        <f t="array" ref="L37">SUM(IF($A37&amp;$B37=Confirm!$A$2:$A$85&amp;Confirm!$B$2:$B$85,Confirm!M$2:M$85,0))</f>
        <v>112</v>
      </c>
      <c r="M37">
        <f t="array" ref="M37">SUM(IF($A37&amp;$B37=Confirm!$A$2:$A$85&amp;Confirm!$B$2:$B$85,Confirm!N$2:N$85,0))</f>
        <v>124</v>
      </c>
      <c r="N37">
        <f t="array" ref="N37">SUM(IF($A37&amp;$B37=Confirm!$A$2:$A$85&amp;Confirm!$B$2:$B$85,Confirm!O$2:O$85,0))</f>
        <v>120</v>
      </c>
      <c r="O37">
        <f t="array" ref="O37">SUM(IF($A37&amp;$B37=Confirm!$A$2:$A$85&amp;Confirm!$B$2:$B$85,Confirm!P$2:P$85,0))</f>
        <v>124</v>
      </c>
      <c r="P37">
        <f t="array" ref="P37">SUM(IF($A37&amp;$B37=Confirm!$A$2:$A$85&amp;Confirm!$B$2:$B$85,Confirm!Q$2:Q$85,0))</f>
        <v>120</v>
      </c>
      <c r="Q37">
        <f t="array" ref="Q37">SUM(IF($A37&amp;$B37=Confirm!$A$2:$A$85&amp;Confirm!$B$2:$B$85,Confirm!R$2:R$85,0))</f>
        <v>93</v>
      </c>
      <c r="R37">
        <f t="array" ref="R37">SUM(IF($A37&amp;$B37=Confirm!$A$2:$A$85&amp;Confirm!$B$2:$B$85,Confirm!S$2:S$85,0))</f>
        <v>93</v>
      </c>
      <c r="S37">
        <f t="array" ref="S37">SUM(IF($A37&amp;$B37=Confirm!$A$2:$A$85&amp;Confirm!$B$2:$B$85,Confirm!T$2:T$85,0))</f>
        <v>90</v>
      </c>
      <c r="T37">
        <f t="array" ref="T37">SUM(IF($A37&amp;$B37=Confirm!$A$2:$A$85&amp;Confirm!$B$2:$B$85,Confirm!U$2:U$85,0))</f>
        <v>93</v>
      </c>
      <c r="U37">
        <f t="array" ref="U37">SUM(IF($A37&amp;$B37=Confirm!$A$2:$A$85&amp;Confirm!$B$2:$B$85,Confirm!V$2:V$85,0))</f>
        <v>90</v>
      </c>
      <c r="V37">
        <f t="array" ref="V37">SUM(IF($A37&amp;$B37=Confirm!$A$2:$A$85&amp;Confirm!$B$2:$B$85,Confirm!W$2:W$85,0))</f>
        <v>93</v>
      </c>
      <c r="W37">
        <f t="array" ref="W37">SUM(IF($A37&amp;$B37=Confirm!$A$2:$A$85&amp;Confirm!$B$2:$B$85,Confirm!X$2:X$85,0))</f>
        <v>93</v>
      </c>
      <c r="X37">
        <f t="array" ref="X37">SUM(IF($A37&amp;$B37=Confirm!$A$2:$A$85&amp;Confirm!$B$2:$B$85,Confirm!Y$2:Y$85,0))</f>
        <v>84</v>
      </c>
      <c r="Y37">
        <f t="array" ref="Y37">SUM(IF($A37&amp;$B37=Confirm!$A$2:$A$85&amp;Confirm!$B$2:$B$85,Confirm!Z$2:Z$85,0))</f>
        <v>93</v>
      </c>
      <c r="Z37">
        <f t="array" ref="Z37">SUM(IF($A37&amp;$B37=Confirm!$A$2:$A$85&amp;Confirm!$B$2:$B$85,Confirm!AA$2:AA$85,0))</f>
        <v>90</v>
      </c>
      <c r="AA37">
        <f t="array" ref="AA37">SUM(IF($A37&amp;$B37=Confirm!$A$2:$A$85&amp;Confirm!$B$2:$B$85,Confirm!AB$2:AB$85,0))</f>
        <v>93</v>
      </c>
      <c r="AB37">
        <f t="array" ref="AB37">SUM(IF($A37&amp;$B37=Confirm!$A$2:$A$85&amp;Confirm!$B$2:$B$85,Confirm!AC$2:AC$85,0))</f>
        <v>90</v>
      </c>
      <c r="AC37">
        <f t="array" ref="AC37">SUM(IF($A37&amp;$B37=Confirm!$A$2:$A$85&amp;Confirm!$B$2:$B$85,Confirm!AD$2:AD$85,0))</f>
        <v>93</v>
      </c>
      <c r="AD37">
        <f t="array" ref="AD37">SUM(IF($A37&amp;$B37=Confirm!$A$2:$A$85&amp;Confirm!$B$2:$B$85,Confirm!AE$2:AE$85,0))</f>
        <v>93</v>
      </c>
      <c r="AE37">
        <f t="array" ref="AE37">SUM(IF($A37&amp;$B37=Confirm!$A$2:$A$85&amp;Confirm!$B$2:$B$85,Confirm!AF$2:AF$85,0))</f>
        <v>90</v>
      </c>
      <c r="AF37">
        <f t="array" ref="AF37">SUM(IF($A37&amp;$B37=Confirm!$A$2:$A$85&amp;Confirm!$B$2:$B$85,Confirm!AG$2:AG$85,0))</f>
        <v>93</v>
      </c>
      <c r="AG37">
        <f t="array" ref="AG37">SUM(IF($A37&amp;$B37=Confirm!$A$2:$A$85&amp;Confirm!$B$2:$B$85,Confirm!AH$2:AH$85,0))</f>
        <v>90</v>
      </c>
      <c r="AH37">
        <f t="array" ref="AH37">SUM(IF($A37&amp;$B37=Confirm!$A$2:$A$85&amp;Confirm!$B$2:$B$85,Confirm!AI$2:AI$85,0))</f>
        <v>93</v>
      </c>
      <c r="AI37">
        <f t="array" ref="AI37">SUM(IF($A37&amp;$B37=Confirm!$A$2:$A$85&amp;Confirm!$B$2:$B$85,Confirm!AJ$2:AJ$85,0))</f>
        <v>93</v>
      </c>
      <c r="AJ37">
        <f t="array" ref="AJ37">SUM(IF($A37&amp;$B37=Confirm!$A$2:$A$85&amp;Confirm!$B$2:$B$85,Confirm!AK$2:AK$85,0))</f>
        <v>87</v>
      </c>
      <c r="AK37">
        <f t="array" ref="AK37">SUM(IF($A37&amp;$B37=Confirm!$A$2:$A$85&amp;Confirm!$B$2:$B$85,Confirm!AL$2:AL$85,0))</f>
        <v>62</v>
      </c>
      <c r="AL37">
        <f t="array" ref="AL37">SUM(IF($A37&amp;$B37=Confirm!$A$2:$A$85&amp;Confirm!$B$2:$B$85,Confirm!AM$2:AM$85,0))</f>
        <v>90</v>
      </c>
      <c r="AM37">
        <f t="array" ref="AM37">SUM(IF($A37&amp;$B37=Confirm!$A$2:$A$85&amp;Confirm!$B$2:$B$85,Confirm!AN$2:AN$85,0))</f>
        <v>62</v>
      </c>
      <c r="AN37">
        <f t="array" ref="AN37">SUM(IF($A37&amp;$B37=Confirm!$A$2:$A$85&amp;Confirm!$B$2:$B$85,Confirm!AO$2:AO$85,0))</f>
        <v>60</v>
      </c>
      <c r="AO37">
        <f t="array" ref="AO37">SUM(IF($A37&amp;$B37=Confirm!$A$2:$A$85&amp;Confirm!$B$2:$B$85,Confirm!AP$2:AP$85,0))</f>
        <v>62</v>
      </c>
      <c r="AP37">
        <f t="array" ref="AP37">SUM(IF($A37&amp;$B37=Confirm!$A$2:$A$85&amp;Confirm!$B$2:$B$85,Confirm!AQ$2:AQ$85,0))</f>
        <v>62</v>
      </c>
      <c r="AQ37">
        <f t="array" ref="AQ37">SUM(IF($A37&amp;$B37=Confirm!$A$2:$A$85&amp;Confirm!$B$2:$B$85,Confirm!AR$2:AR$85,0))</f>
        <v>60</v>
      </c>
      <c r="AR37">
        <f t="array" ref="AR37">SUM(IF($A37&amp;$B37=Confirm!$A$2:$A$85&amp;Confirm!$B$2:$B$85,Confirm!AS$2:AS$85,0))</f>
        <v>62</v>
      </c>
      <c r="AS37">
        <f t="array" ref="AS37">SUM(IF($A37&amp;$B37=Confirm!$A$2:$A$85&amp;Confirm!$B$2:$B$85,Confirm!AT$2:AT$85,0))</f>
        <v>60</v>
      </c>
      <c r="AT37">
        <f t="array" ref="AT37">SUM(IF($A37&amp;$B37=Confirm!$A$2:$A$85&amp;Confirm!$B$2:$B$85,Confirm!AU$2:AU$85,0))</f>
        <v>62</v>
      </c>
      <c r="AU37">
        <f t="array" ref="AU37">SUM(IF($A37&amp;$B37=Confirm!$A$2:$A$85&amp;Confirm!$B$2:$B$85,Confirm!AV$2:AV$85,0))</f>
        <v>62</v>
      </c>
      <c r="AV37">
        <f t="array" ref="AV37">SUM(IF($A37&amp;$B37=Confirm!$A$2:$A$85&amp;Confirm!$B$2:$B$85,Confirm!AW$2:AW$85,0))</f>
        <v>56</v>
      </c>
      <c r="AW37">
        <f t="array" ref="AW37">SUM(IF($A37&amp;$B37=Confirm!$A$2:$A$85&amp;Confirm!$B$2:$B$85,Confirm!AX$2:AX$85,0))</f>
        <v>62</v>
      </c>
      <c r="AX37">
        <f t="array" ref="AX37">SUM(IF($A37&amp;$B37=Confirm!$A$2:$A$85&amp;Confirm!$B$2:$B$85,Confirm!AY$2:AY$85,0))</f>
        <v>60</v>
      </c>
      <c r="AY37">
        <f t="array" ref="AY37">SUM(IF($A37&amp;$B37=Confirm!$A$2:$A$85&amp;Confirm!$B$2:$B$85,Confirm!AZ$2:AZ$85,0))</f>
        <v>62</v>
      </c>
      <c r="AZ37">
        <f t="array" ref="AZ37">SUM(IF($A37&amp;$B37=Confirm!$A$2:$A$85&amp;Confirm!$B$2:$B$85,Confirm!BA$2:BA$85,0))</f>
        <v>60</v>
      </c>
      <c r="BA37">
        <f t="array" ref="BA37">SUM(IF($A37&amp;$B37=Confirm!$A$2:$A$85&amp;Confirm!$B$2:$B$85,Confirm!BB$2:BB$85,0))</f>
        <v>62</v>
      </c>
      <c r="BB37">
        <f t="array" ref="BB37">SUM(IF($A37&amp;$B37=Confirm!$A$2:$A$85&amp;Confirm!$B$2:$B$85,Confirm!BC$2:BC$85,0))</f>
        <v>62</v>
      </c>
      <c r="BC37">
        <f t="array" ref="BC37">SUM(IF($A37&amp;$B37=Confirm!$A$2:$A$85&amp;Confirm!$B$2:$B$85,Confirm!BD$2:BD$85,0))</f>
        <v>60</v>
      </c>
      <c r="BD37">
        <f t="array" ref="BD37">SUM(IF($A37&amp;$B37=Confirm!$A$2:$A$85&amp;Confirm!$B$2:$B$85,Confirm!BE$2:BE$85,0))</f>
        <v>62</v>
      </c>
      <c r="BE37">
        <f t="array" ref="BE37">SUM(IF($A37&amp;$B37=Confirm!$A$2:$A$85&amp;Confirm!$B$2:$B$85,Confirm!BF$2:BF$85,0))</f>
        <v>60</v>
      </c>
      <c r="BF37">
        <f t="array" ref="BF37">SUM(IF($A37&amp;$B37=Confirm!$A$2:$A$85&amp;Confirm!$B$2:$B$85,Confirm!BG$2:BG$85,0))</f>
        <v>62</v>
      </c>
      <c r="BG37">
        <f t="array" ref="BG37">SUM(IF($A37&amp;$B37=Confirm!$A$2:$A$85&amp;Confirm!$B$2:$B$85,Confirm!BH$2:BH$85,0))</f>
        <v>62</v>
      </c>
    </row>
    <row r="38" spans="1:59" x14ac:dyDescent="0.25">
      <c r="A38" s="132" t="s">
        <v>16</v>
      </c>
      <c r="B38" t="s">
        <v>49</v>
      </c>
      <c r="C38">
        <f t="array" ref="C38">SUM(IF($A38&amp;$B38=Confirm!$A$2:$A$85&amp;Confirm!$B$2:$B$85,Confirm!D$2:D$85,0))</f>
        <v>310</v>
      </c>
      <c r="D38">
        <f t="array" ref="D38">SUM(IF($A38&amp;$B38=Confirm!$A$2:$A$85&amp;Confirm!$B$2:$B$85,Confirm!E$2:E$85,0))</f>
        <v>300</v>
      </c>
      <c r="E38">
        <f t="array" ref="E38">SUM(IF($A38&amp;$B38=Confirm!$A$2:$A$85&amp;Confirm!$B$2:$B$85,Confirm!F$2:F$85,0))</f>
        <v>310</v>
      </c>
      <c r="F38">
        <f t="array" ref="F38">SUM(IF($A38&amp;$B38=Confirm!$A$2:$A$85&amp;Confirm!$B$2:$B$85,Confirm!G$2:G$85,0))</f>
        <v>310</v>
      </c>
      <c r="G38">
        <f t="array" ref="G38">SUM(IF($A38&amp;$B38=Confirm!$A$2:$A$85&amp;Confirm!$B$2:$B$85,Confirm!H$2:H$85,0))</f>
        <v>300</v>
      </c>
      <c r="H38">
        <f t="array" ref="H38">SUM(IF($A38&amp;$B38=Confirm!$A$2:$A$85&amp;Confirm!$B$2:$B$85,Confirm!I$2:I$85,0))</f>
        <v>310</v>
      </c>
      <c r="I38">
        <f t="array" ref="I38">SUM(IF($A38&amp;$B38=Confirm!$A$2:$A$85&amp;Confirm!$B$2:$B$85,Confirm!J$2:J$85,0))</f>
        <v>150</v>
      </c>
      <c r="J38">
        <f t="array" ref="J38">SUM(IF($A38&amp;$B38=Confirm!$A$2:$A$85&amp;Confirm!$B$2:$B$85,Confirm!K$2:K$85,0))</f>
        <v>155</v>
      </c>
      <c r="K38">
        <f t="array" ref="K38">SUM(IF($A38&amp;$B38=Confirm!$A$2:$A$85&amp;Confirm!$B$2:$B$85,Confirm!L$2:L$85,0))</f>
        <v>155</v>
      </c>
      <c r="L38">
        <f t="array" ref="L38">SUM(IF($A38&amp;$B38=Confirm!$A$2:$A$85&amp;Confirm!$B$2:$B$85,Confirm!M$2:M$85,0))</f>
        <v>140</v>
      </c>
      <c r="M38">
        <f t="array" ref="M38">SUM(IF($A38&amp;$B38=Confirm!$A$2:$A$85&amp;Confirm!$B$2:$B$85,Confirm!N$2:N$85,0))</f>
        <v>155</v>
      </c>
      <c r="N38">
        <f t="array" ref="N38">SUM(IF($A38&amp;$B38=Confirm!$A$2:$A$85&amp;Confirm!$B$2:$B$85,Confirm!O$2:O$85,0))</f>
        <v>150</v>
      </c>
      <c r="O38">
        <f t="array" ref="O38">SUM(IF($A38&amp;$B38=Confirm!$A$2:$A$85&amp;Confirm!$B$2:$B$85,Confirm!P$2:P$85,0))</f>
        <v>124</v>
      </c>
      <c r="P38">
        <f t="array" ref="P38">SUM(IF($A38&amp;$B38=Confirm!$A$2:$A$85&amp;Confirm!$B$2:$B$85,Confirm!Q$2:Q$85,0))</f>
        <v>120</v>
      </c>
      <c r="Q38">
        <f t="array" ref="Q38">SUM(IF($A38&amp;$B38=Confirm!$A$2:$A$85&amp;Confirm!$B$2:$B$85,Confirm!R$2:R$85,0))</f>
        <v>124</v>
      </c>
      <c r="R38">
        <f t="array" ref="R38">SUM(IF($A38&amp;$B38=Confirm!$A$2:$A$85&amp;Confirm!$B$2:$B$85,Confirm!S$2:S$85,0))</f>
        <v>124</v>
      </c>
      <c r="S38">
        <f t="array" ref="S38">SUM(IF($A38&amp;$B38=Confirm!$A$2:$A$85&amp;Confirm!$B$2:$B$85,Confirm!T$2:T$85,0))</f>
        <v>90</v>
      </c>
      <c r="T38">
        <f t="array" ref="T38">SUM(IF($A38&amp;$B38=Confirm!$A$2:$A$85&amp;Confirm!$B$2:$B$85,Confirm!U$2:U$85,0))</f>
        <v>93</v>
      </c>
      <c r="U38">
        <f t="array" ref="U38">SUM(IF($A38&amp;$B38=Confirm!$A$2:$A$85&amp;Confirm!$B$2:$B$85,Confirm!V$2:V$85,0))</f>
        <v>90</v>
      </c>
      <c r="V38">
        <f t="array" ref="V38">SUM(IF($A38&amp;$B38=Confirm!$A$2:$A$85&amp;Confirm!$B$2:$B$85,Confirm!W$2:W$85,0))</f>
        <v>93</v>
      </c>
      <c r="W38">
        <f t="array" ref="W38">SUM(IF($A38&amp;$B38=Confirm!$A$2:$A$85&amp;Confirm!$B$2:$B$85,Confirm!X$2:X$85,0))</f>
        <v>62</v>
      </c>
      <c r="X38">
        <f t="array" ref="X38">SUM(IF($A38&amp;$B38=Confirm!$A$2:$A$85&amp;Confirm!$B$2:$B$85,Confirm!Y$2:Y$85,0))</f>
        <v>56</v>
      </c>
      <c r="Y38">
        <f t="array" ref="Y38">SUM(IF($A38&amp;$B38=Confirm!$A$2:$A$85&amp;Confirm!$B$2:$B$85,Confirm!Z$2:Z$85,0))</f>
        <v>62</v>
      </c>
      <c r="Z38">
        <f t="array" ref="Z38">SUM(IF($A38&amp;$B38=Confirm!$A$2:$A$85&amp;Confirm!$B$2:$B$85,Confirm!AA$2:AA$85,0))</f>
        <v>60</v>
      </c>
      <c r="AA38">
        <f t="array" ref="AA38">SUM(IF($A38&amp;$B38=Confirm!$A$2:$A$85&amp;Confirm!$B$2:$B$85,Confirm!AB$2:AB$85,0))</f>
        <v>62</v>
      </c>
      <c r="AB38">
        <f t="array" ref="AB38">SUM(IF($A38&amp;$B38=Confirm!$A$2:$A$85&amp;Confirm!$B$2:$B$85,Confirm!AC$2:AC$85,0))</f>
        <v>60</v>
      </c>
      <c r="AC38">
        <f t="array" ref="AC38">SUM(IF($A38&amp;$B38=Confirm!$A$2:$A$85&amp;Confirm!$B$2:$B$85,Confirm!AD$2:AD$85,0))</f>
        <v>62</v>
      </c>
      <c r="AD38">
        <f t="array" ref="AD38">SUM(IF($A38&amp;$B38=Confirm!$A$2:$A$85&amp;Confirm!$B$2:$B$85,Confirm!AE$2:AE$85,0))</f>
        <v>31</v>
      </c>
      <c r="AE38">
        <f t="array" ref="AE38">SUM(IF($A38&amp;$B38=Confirm!$A$2:$A$85&amp;Confirm!$B$2:$B$85,Confirm!AF$2:AF$85,0))</f>
        <v>30</v>
      </c>
      <c r="AF38">
        <f t="array" ref="AF38">SUM(IF($A38&amp;$B38=Confirm!$A$2:$A$85&amp;Confirm!$B$2:$B$85,Confirm!AG$2:AG$85,0))</f>
        <v>31</v>
      </c>
      <c r="AG38">
        <f t="array" ref="AG38">SUM(IF($A38&amp;$B38=Confirm!$A$2:$A$85&amp;Confirm!$B$2:$B$85,Confirm!AH$2:AH$85,0))</f>
        <v>30</v>
      </c>
      <c r="AH38">
        <f t="array" ref="AH38">SUM(IF($A38&amp;$B38=Confirm!$A$2:$A$85&amp;Confirm!$B$2:$B$85,Confirm!AI$2:AI$85,0))</f>
        <v>31</v>
      </c>
      <c r="AI38">
        <f t="array" ref="AI38">SUM(IF($A38&amp;$B38=Confirm!$A$2:$A$85&amp;Confirm!$B$2:$B$85,Confirm!AJ$2:AJ$85,0))</f>
        <v>31</v>
      </c>
      <c r="AJ38">
        <f t="array" ref="AJ38">SUM(IF($A38&amp;$B38=Confirm!$A$2:$A$85&amp;Confirm!$B$2:$B$85,Confirm!AK$2:AK$85,0))</f>
        <v>29</v>
      </c>
      <c r="AK38">
        <f t="array" ref="AK38">SUM(IF($A38&amp;$B38=Confirm!$A$2:$A$85&amp;Confirm!$B$2:$B$85,Confirm!AL$2:AL$85,0))</f>
        <v>31</v>
      </c>
      <c r="AL38">
        <f t="array" ref="AL38">SUM(IF($A38&amp;$B38=Confirm!$A$2:$A$85&amp;Confirm!$B$2:$B$85,Confirm!AM$2:AM$85,0))</f>
        <v>30</v>
      </c>
      <c r="AM38">
        <f t="array" ref="AM38">SUM(IF($A38&amp;$B38=Confirm!$A$2:$A$85&amp;Confirm!$B$2:$B$85,Confirm!AN$2:AN$85,0))</f>
        <v>31</v>
      </c>
      <c r="AN38">
        <f t="array" ref="AN38">SUM(IF($A38&amp;$B38=Confirm!$A$2:$A$85&amp;Confirm!$B$2:$B$85,Confirm!AO$2:AO$85,0))</f>
        <v>30</v>
      </c>
      <c r="AO38">
        <f t="array" ref="AO38">SUM(IF($A38&amp;$B38=Confirm!$A$2:$A$85&amp;Confirm!$B$2:$B$85,Confirm!AP$2:AP$85,0))</f>
        <v>31</v>
      </c>
      <c r="AP38">
        <f t="array" ref="AP38">SUM(IF($A38&amp;$B38=Confirm!$A$2:$A$85&amp;Confirm!$B$2:$B$85,Confirm!AQ$2:AQ$85,0))</f>
        <v>31</v>
      </c>
      <c r="AQ38">
        <f t="array" ref="AQ38">SUM(IF($A38&amp;$B38=Confirm!$A$2:$A$85&amp;Confirm!$B$2:$B$85,Confirm!AR$2:AR$85,0))</f>
        <v>30</v>
      </c>
      <c r="AR38">
        <f t="array" ref="AR38">SUM(IF($A38&amp;$B38=Confirm!$A$2:$A$85&amp;Confirm!$B$2:$B$85,Confirm!AS$2:AS$85,0))</f>
        <v>0</v>
      </c>
      <c r="AS38">
        <f t="array" ref="AS38">SUM(IF($A38&amp;$B38=Confirm!$A$2:$A$85&amp;Confirm!$B$2:$B$85,Confirm!AT$2:AT$85,0))</f>
        <v>0</v>
      </c>
      <c r="AT38">
        <f t="array" ref="AT38">SUM(IF($A38&amp;$B38=Confirm!$A$2:$A$85&amp;Confirm!$B$2:$B$85,Confirm!AU$2:AU$85,0))</f>
        <v>0</v>
      </c>
      <c r="AU38">
        <f t="array" ref="AU38">SUM(IF($A38&amp;$B38=Confirm!$A$2:$A$85&amp;Confirm!$B$2:$B$85,Confirm!AV$2:AV$85,0))</f>
        <v>0</v>
      </c>
      <c r="AV38">
        <f t="array" ref="AV38">SUM(IF($A38&amp;$B38=Confirm!$A$2:$A$85&amp;Confirm!$B$2:$B$85,Confirm!AW$2:AW$85,0))</f>
        <v>0</v>
      </c>
      <c r="AW38">
        <f t="array" ref="AW38">SUM(IF($A38&amp;$B38=Confirm!$A$2:$A$85&amp;Confirm!$B$2:$B$85,Confirm!AX$2:AX$85,0))</f>
        <v>0</v>
      </c>
      <c r="AX38">
        <f t="array" ref="AX38">SUM(IF($A38&amp;$B38=Confirm!$A$2:$A$85&amp;Confirm!$B$2:$B$85,Confirm!AY$2:AY$85,0))</f>
        <v>0</v>
      </c>
      <c r="AY38">
        <f t="array" ref="AY38">SUM(IF($A38&amp;$B38=Confirm!$A$2:$A$85&amp;Confirm!$B$2:$B$85,Confirm!AZ$2:AZ$85,0))</f>
        <v>0</v>
      </c>
      <c r="AZ38">
        <f t="array" ref="AZ38">SUM(IF($A38&amp;$B38=Confirm!$A$2:$A$85&amp;Confirm!$B$2:$B$85,Confirm!BA$2:BA$85,0))</f>
        <v>0</v>
      </c>
      <c r="BA38">
        <f t="array" ref="BA38">SUM(IF($A38&amp;$B38=Confirm!$A$2:$A$85&amp;Confirm!$B$2:$B$85,Confirm!BB$2:BB$85,0))</f>
        <v>0</v>
      </c>
      <c r="BB38">
        <f t="array" ref="BB38">SUM(IF($A38&amp;$B38=Confirm!$A$2:$A$85&amp;Confirm!$B$2:$B$85,Confirm!BC$2:BC$85,0))</f>
        <v>0</v>
      </c>
      <c r="BC38">
        <f t="array" ref="BC38">SUM(IF($A38&amp;$B38=Confirm!$A$2:$A$85&amp;Confirm!$B$2:$B$85,Confirm!BD$2:BD$85,0))</f>
        <v>0</v>
      </c>
      <c r="BD38">
        <f t="array" ref="BD38">SUM(IF($A38&amp;$B38=Confirm!$A$2:$A$85&amp;Confirm!$B$2:$B$85,Confirm!BE$2:BE$85,0))</f>
        <v>0</v>
      </c>
      <c r="BE38">
        <f t="array" ref="BE38">SUM(IF($A38&amp;$B38=Confirm!$A$2:$A$85&amp;Confirm!$B$2:$B$85,Confirm!BF$2:BF$85,0))</f>
        <v>0</v>
      </c>
      <c r="BF38">
        <f t="array" ref="BF38">SUM(IF($A38&amp;$B38=Confirm!$A$2:$A$85&amp;Confirm!$B$2:$B$85,Confirm!BG$2:BG$85,0))</f>
        <v>0</v>
      </c>
      <c r="BG38">
        <f t="array" ref="BG38">SUM(IF($A38&amp;$B38=Confirm!$A$2:$A$85&amp;Confirm!$B$2:$B$85,Confirm!BH$2:BH$85,0))</f>
        <v>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5"/>
  <sheetViews>
    <sheetView workbookViewId="0">
      <pane xSplit="2" ySplit="1" topLeftCell="C67" activePane="bottomRight" state="frozen"/>
      <selection activeCell="E24" sqref="E24:G24"/>
      <selection pane="topRight" activeCell="E24" sqref="E24:G24"/>
      <selection pane="bottomLeft" activeCell="E24" sqref="E24:G24"/>
      <selection pane="bottomRight" activeCell="C74" sqref="C74"/>
    </sheetView>
  </sheetViews>
  <sheetFormatPr defaultRowHeight="13.2" x14ac:dyDescent="0.25"/>
  <cols>
    <col min="1" max="1" width="27.5546875" customWidth="1"/>
    <col min="3" max="3" width="25" style="51" bestFit="1" customWidth="1"/>
    <col min="4" max="12" width="13" bestFit="1" customWidth="1"/>
    <col min="13" max="13" width="12.88671875" bestFit="1" customWidth="1"/>
    <col min="14" max="60" width="11.44140625" bestFit="1" customWidth="1"/>
  </cols>
  <sheetData>
    <row r="1" spans="1:60" ht="16.2" thickBot="1" x14ac:dyDescent="0.35">
      <c r="A1" s="56" t="s">
        <v>87</v>
      </c>
      <c r="B1" s="114" t="s">
        <v>124</v>
      </c>
      <c r="C1" s="51" t="s">
        <v>84</v>
      </c>
      <c r="D1" s="50">
        <v>37042</v>
      </c>
      <c r="E1" s="50">
        <v>37072</v>
      </c>
      <c r="F1" s="50">
        <v>37103</v>
      </c>
      <c r="G1" s="50">
        <v>37134</v>
      </c>
      <c r="H1" s="50">
        <v>37164</v>
      </c>
      <c r="I1" s="50">
        <v>37195</v>
      </c>
      <c r="J1" s="50">
        <v>37225</v>
      </c>
      <c r="K1" s="50">
        <v>37256</v>
      </c>
      <c r="L1" s="50">
        <v>37287</v>
      </c>
      <c r="M1" s="50">
        <v>37315</v>
      </c>
      <c r="N1" s="50">
        <v>37346</v>
      </c>
      <c r="O1" s="50">
        <v>37376</v>
      </c>
      <c r="P1" s="50">
        <v>37407</v>
      </c>
      <c r="Q1" s="50">
        <v>37437</v>
      </c>
      <c r="R1" s="50">
        <v>37468</v>
      </c>
      <c r="S1" s="50">
        <v>37499</v>
      </c>
      <c r="T1" s="50">
        <v>37529</v>
      </c>
      <c r="U1" s="50">
        <v>37560</v>
      </c>
      <c r="V1" s="50">
        <v>37590</v>
      </c>
      <c r="W1" s="50">
        <v>37621</v>
      </c>
      <c r="X1" s="50">
        <v>37652</v>
      </c>
      <c r="Y1" s="50">
        <v>37680</v>
      </c>
      <c r="Z1" s="50">
        <v>37711</v>
      </c>
      <c r="AA1" s="50">
        <v>37741</v>
      </c>
      <c r="AB1" s="50">
        <v>37772</v>
      </c>
      <c r="AC1" s="50">
        <v>37802</v>
      </c>
      <c r="AD1" s="50">
        <v>37833</v>
      </c>
      <c r="AE1" s="50">
        <v>37864</v>
      </c>
      <c r="AF1" s="50">
        <v>37894</v>
      </c>
      <c r="AG1" s="50">
        <v>37925</v>
      </c>
      <c r="AH1" s="50">
        <v>37955</v>
      </c>
      <c r="AI1" s="50">
        <v>37986</v>
      </c>
      <c r="AJ1" s="50">
        <v>38017</v>
      </c>
      <c r="AK1" s="50">
        <v>38046</v>
      </c>
      <c r="AL1" s="50">
        <v>38077</v>
      </c>
      <c r="AM1" s="50">
        <v>38107</v>
      </c>
      <c r="AN1" s="50">
        <v>38138</v>
      </c>
      <c r="AO1" s="50">
        <v>38168</v>
      </c>
      <c r="AP1" s="50">
        <v>38199</v>
      </c>
      <c r="AQ1" s="50">
        <v>38230</v>
      </c>
      <c r="AR1" s="50">
        <v>38260</v>
      </c>
      <c r="AS1" s="50">
        <v>38291</v>
      </c>
      <c r="AT1" s="50">
        <v>38321</v>
      </c>
      <c r="AU1" s="50">
        <v>38352</v>
      </c>
      <c r="AV1" s="50">
        <v>38383</v>
      </c>
      <c r="AW1" s="50">
        <v>38411</v>
      </c>
      <c r="AX1" s="50">
        <v>38442</v>
      </c>
      <c r="AY1" s="50">
        <v>38472</v>
      </c>
      <c r="AZ1" s="50">
        <v>38503</v>
      </c>
      <c r="BA1" s="50">
        <v>38533</v>
      </c>
      <c r="BB1" s="50">
        <v>38564</v>
      </c>
      <c r="BC1" s="50">
        <v>38595</v>
      </c>
      <c r="BD1" s="50">
        <v>38625</v>
      </c>
      <c r="BE1" s="50">
        <v>38656</v>
      </c>
      <c r="BF1" s="50">
        <v>38686</v>
      </c>
      <c r="BG1" s="50">
        <v>38717</v>
      </c>
      <c r="BH1" s="50">
        <v>38748</v>
      </c>
    </row>
    <row r="2" spans="1:60" x14ac:dyDescent="0.25">
      <c r="A2" s="51" t="s">
        <v>18</v>
      </c>
      <c r="B2" s="51" t="s">
        <v>49</v>
      </c>
      <c r="D2" s="122">
        <v>0</v>
      </c>
      <c r="E2" s="122">
        <v>60</v>
      </c>
      <c r="F2" s="122">
        <v>62</v>
      </c>
      <c r="G2" s="122">
        <v>62</v>
      </c>
      <c r="H2" s="122">
        <v>60</v>
      </c>
      <c r="I2" s="122">
        <v>31</v>
      </c>
      <c r="J2" s="122">
        <v>30</v>
      </c>
      <c r="K2" s="122">
        <v>31</v>
      </c>
      <c r="L2" s="122">
        <v>31</v>
      </c>
      <c r="M2" s="122">
        <v>28</v>
      </c>
      <c r="N2" s="122">
        <v>31</v>
      </c>
      <c r="O2" s="122">
        <v>30</v>
      </c>
      <c r="P2" s="122">
        <v>31</v>
      </c>
      <c r="Q2" s="122">
        <v>30</v>
      </c>
      <c r="R2" s="122">
        <v>31</v>
      </c>
      <c r="S2" s="122">
        <v>31</v>
      </c>
      <c r="T2" s="122">
        <v>30</v>
      </c>
      <c r="U2" s="122">
        <v>31</v>
      </c>
      <c r="V2" s="122">
        <v>30</v>
      </c>
      <c r="W2" s="122">
        <v>31</v>
      </c>
      <c r="X2" s="122">
        <v>0</v>
      </c>
      <c r="Y2" s="122">
        <v>0</v>
      </c>
      <c r="Z2" s="122">
        <v>0</v>
      </c>
      <c r="AA2" s="122">
        <v>0</v>
      </c>
      <c r="AB2" s="122">
        <v>0</v>
      </c>
      <c r="AC2" s="122">
        <v>0</v>
      </c>
      <c r="AD2" s="122">
        <v>0</v>
      </c>
      <c r="AE2" s="122">
        <v>0</v>
      </c>
      <c r="AF2" s="122">
        <v>0</v>
      </c>
      <c r="AG2" s="122">
        <v>0</v>
      </c>
      <c r="AH2" s="122">
        <v>0</v>
      </c>
      <c r="AI2" s="122">
        <v>0</v>
      </c>
      <c r="AJ2" s="122">
        <v>0</v>
      </c>
      <c r="AK2" s="122">
        <v>0</v>
      </c>
      <c r="AL2" s="122">
        <v>0</v>
      </c>
      <c r="AM2" s="122">
        <v>0</v>
      </c>
      <c r="AN2" s="122">
        <v>0</v>
      </c>
      <c r="AO2" s="122">
        <v>0</v>
      </c>
      <c r="AP2" s="122">
        <v>0</v>
      </c>
      <c r="AQ2" s="122">
        <v>0</v>
      </c>
      <c r="AR2" s="122">
        <v>0</v>
      </c>
      <c r="AS2" s="122">
        <v>0</v>
      </c>
      <c r="AT2" s="122">
        <v>0</v>
      </c>
      <c r="AU2" s="122">
        <v>0</v>
      </c>
      <c r="AV2" s="122">
        <v>0</v>
      </c>
      <c r="AW2" s="122">
        <v>0</v>
      </c>
      <c r="AX2" s="122">
        <v>0</v>
      </c>
      <c r="AY2" s="122">
        <v>0</v>
      </c>
      <c r="AZ2" s="122">
        <v>0</v>
      </c>
      <c r="BA2" s="122">
        <v>0</v>
      </c>
      <c r="BB2" s="122">
        <v>0</v>
      </c>
      <c r="BC2" s="122">
        <v>0</v>
      </c>
      <c r="BD2" s="122">
        <v>0</v>
      </c>
      <c r="BE2" s="122">
        <v>0</v>
      </c>
      <c r="BF2" s="122">
        <v>0</v>
      </c>
      <c r="BG2" s="122">
        <v>0</v>
      </c>
      <c r="BH2" s="122">
        <v>0</v>
      </c>
    </row>
    <row r="3" spans="1:60" x14ac:dyDescent="0.25">
      <c r="A3" t="s">
        <v>18</v>
      </c>
      <c r="B3" t="s">
        <v>50</v>
      </c>
      <c r="C3" s="51" t="s">
        <v>72</v>
      </c>
      <c r="D3">
        <f>+Convey!D3</f>
        <v>96255</v>
      </c>
      <c r="E3">
        <f>+Convey!E3</f>
        <v>91950</v>
      </c>
      <c r="F3">
        <f>+Convey!F3</f>
        <v>87730</v>
      </c>
      <c r="G3">
        <f>+Convey!G3</f>
        <v>83545</v>
      </c>
      <c r="H3">
        <f>+Convey!H3</f>
        <v>79350</v>
      </c>
      <c r="I3">
        <f>+Convey!I3</f>
        <v>75175</v>
      </c>
      <c r="J3">
        <f>+Convey!J3</f>
        <v>70800</v>
      </c>
      <c r="K3">
        <f>+Convey!K3</f>
        <v>66650</v>
      </c>
      <c r="L3">
        <f>+Convey!L3</f>
        <v>62465</v>
      </c>
      <c r="M3">
        <f>+Convey!M3</f>
        <v>58240</v>
      </c>
      <c r="N3">
        <f>+Convey!N3</f>
        <v>53940</v>
      </c>
      <c r="O3">
        <f>+Convey!O3</f>
        <v>49800</v>
      </c>
      <c r="P3">
        <f>+Convey!P3</f>
        <v>45570</v>
      </c>
      <c r="Q3">
        <f>+Convey!Q3</f>
        <v>41250</v>
      </c>
      <c r="R3">
        <f>+Convey!R3</f>
        <v>47585</v>
      </c>
      <c r="S3">
        <f>+Convey!S3</f>
        <v>43400</v>
      </c>
      <c r="T3">
        <f>+Convey!T3</f>
        <v>39150</v>
      </c>
      <c r="U3">
        <f>+Convey!U3</f>
        <v>34875</v>
      </c>
      <c r="V3">
        <f>+Convey!V3</f>
        <v>30750</v>
      </c>
      <c r="W3">
        <f>+Convey!W3</f>
        <v>26505</v>
      </c>
      <c r="X3">
        <f>+Convey!X3</f>
        <v>22165</v>
      </c>
      <c r="Y3">
        <f>+Convey!Y3</f>
        <v>18060</v>
      </c>
      <c r="Z3">
        <f>+Convey!Z3</f>
        <v>13795</v>
      </c>
      <c r="AA3">
        <f>+Convey!AA3</f>
        <v>9600</v>
      </c>
      <c r="AB3">
        <f>+Convey!AB3</f>
        <v>5270</v>
      </c>
      <c r="AC3">
        <f>+Convey!AC3</f>
        <v>1050</v>
      </c>
      <c r="AD3">
        <f>+Convey!AD3</f>
        <v>4650</v>
      </c>
      <c r="AE3">
        <f>+Convey!AE3</f>
        <v>4340</v>
      </c>
      <c r="AF3">
        <f>+Convey!AF3</f>
        <v>3900</v>
      </c>
      <c r="AG3">
        <f>+Convey!AG3</f>
        <v>3565</v>
      </c>
      <c r="AH3">
        <f>+Convey!AH3</f>
        <v>3300</v>
      </c>
      <c r="AI3">
        <f>+Convey!AI3</f>
        <v>3100</v>
      </c>
      <c r="AJ3">
        <f>+Convey!AJ3</f>
        <v>2790</v>
      </c>
      <c r="AK3">
        <f>+Convey!AK3</f>
        <v>2610</v>
      </c>
      <c r="AL3">
        <f>+Convey!AL3</f>
        <v>2480</v>
      </c>
      <c r="AM3">
        <f>+Convey!AM3</f>
        <v>2250</v>
      </c>
      <c r="AN3">
        <f>+Convey!AN3</f>
        <v>2015</v>
      </c>
      <c r="AO3">
        <f>+Convey!AO3</f>
        <v>1950</v>
      </c>
      <c r="AP3">
        <f>+Convey!AP3</f>
        <v>1705</v>
      </c>
      <c r="AQ3">
        <f>+Convey!AQ3</f>
        <v>1550</v>
      </c>
      <c r="AR3">
        <f>+Convey!AR3</f>
        <v>1500</v>
      </c>
      <c r="AS3">
        <f>+Convey!AS3</f>
        <v>1395</v>
      </c>
      <c r="AT3">
        <f>+Convey!AT3</f>
        <v>1200</v>
      </c>
      <c r="AU3">
        <f>+Convey!AU3</f>
        <v>1085</v>
      </c>
      <c r="AV3">
        <f>+Convey!AV3</f>
        <v>1085</v>
      </c>
      <c r="AW3">
        <f>+Convey!AW3</f>
        <v>980</v>
      </c>
      <c r="AX3">
        <f>+Convey!AX3</f>
        <v>930</v>
      </c>
      <c r="AY3">
        <f>+Convey!AY3</f>
        <v>750</v>
      </c>
      <c r="AZ3">
        <f>+Convey!AZ3</f>
        <v>775</v>
      </c>
      <c r="BA3">
        <f>+Convey!BA3</f>
        <v>750</v>
      </c>
      <c r="BB3">
        <f>+Convey!BB3</f>
        <v>620</v>
      </c>
      <c r="BC3">
        <f>+Convey!BC3</f>
        <v>620</v>
      </c>
      <c r="BD3">
        <f>+Convey!BD3</f>
        <v>600</v>
      </c>
      <c r="BE3">
        <f>+Convey!BE3</f>
        <v>465</v>
      </c>
      <c r="BF3">
        <f>+Convey!BF3</f>
        <v>450</v>
      </c>
      <c r="BG3">
        <f>+Convey!BG3</f>
        <v>465</v>
      </c>
      <c r="BH3">
        <f>+Convey!BH3</f>
        <v>465</v>
      </c>
    </row>
    <row r="4" spans="1:60" x14ac:dyDescent="0.25">
      <c r="A4" t="s">
        <v>29</v>
      </c>
      <c r="B4" t="s">
        <v>49</v>
      </c>
    </row>
    <row r="5" spans="1:60" x14ac:dyDescent="0.25">
      <c r="A5" t="s">
        <v>29</v>
      </c>
      <c r="B5" t="s">
        <v>50</v>
      </c>
      <c r="C5" s="51" t="s">
        <v>65</v>
      </c>
      <c r="D5">
        <f>+Convey!D5</f>
        <v>14725</v>
      </c>
      <c r="E5">
        <f>+Convey!E5</f>
        <v>14250</v>
      </c>
      <c r="F5">
        <f>+Convey!F5</f>
        <v>13950</v>
      </c>
      <c r="G5">
        <f>+Convey!G5</f>
        <v>13640</v>
      </c>
      <c r="H5">
        <f>+Convey!H5</f>
        <v>13200</v>
      </c>
      <c r="I5">
        <f>+Convey!I5</f>
        <v>12865</v>
      </c>
      <c r="J5">
        <f>+Convey!J5</f>
        <v>12600</v>
      </c>
      <c r="K5">
        <f>+Convey!K5</f>
        <v>12245</v>
      </c>
      <c r="L5">
        <f>+Convey!L5</f>
        <v>11935</v>
      </c>
      <c r="M5">
        <f>+Convey!M5</f>
        <v>11620</v>
      </c>
      <c r="N5">
        <f>+Convey!N5</f>
        <v>11315</v>
      </c>
      <c r="O5">
        <f>+Convey!O5</f>
        <v>11100</v>
      </c>
      <c r="P5">
        <f>+Convey!P5</f>
        <v>10850</v>
      </c>
      <c r="Q5">
        <f>+Convey!Q5</f>
        <v>10500</v>
      </c>
      <c r="R5">
        <f>+Convey!R5</f>
        <v>10230</v>
      </c>
      <c r="S5">
        <f>+Convey!S5</f>
        <v>10075</v>
      </c>
      <c r="T5">
        <f>+Convey!T5</f>
        <v>9750</v>
      </c>
      <c r="U5">
        <f>+Convey!U5</f>
        <v>9455</v>
      </c>
      <c r="V5">
        <f>+Convey!V5</f>
        <v>9300</v>
      </c>
      <c r="W5">
        <f>+Convey!W5</f>
        <v>8990</v>
      </c>
      <c r="X5">
        <f>+Convey!X5</f>
        <v>8835</v>
      </c>
      <c r="Y5">
        <f>+Convey!Y5</f>
        <v>8540</v>
      </c>
      <c r="Z5">
        <f>+Convey!Z5</f>
        <v>8370</v>
      </c>
      <c r="AA5">
        <f>+Convey!AA5</f>
        <v>8100</v>
      </c>
      <c r="AB5">
        <f>+Convey!AB5</f>
        <v>7905</v>
      </c>
      <c r="AC5">
        <f>+Convey!AC5</f>
        <v>7800</v>
      </c>
      <c r="AD5">
        <f>+Convey!AD5</f>
        <v>7595</v>
      </c>
      <c r="AE5">
        <f>+Convey!AE5</f>
        <v>7440</v>
      </c>
      <c r="AF5">
        <f>+Convey!AF5</f>
        <v>7200</v>
      </c>
      <c r="AG5">
        <f>+Convey!AG5</f>
        <v>6975</v>
      </c>
      <c r="AH5">
        <f>+Convey!AH5</f>
        <v>6900</v>
      </c>
      <c r="AI5">
        <f>+Convey!AI5</f>
        <v>6665</v>
      </c>
      <c r="AJ5">
        <f>+Convey!AJ5</f>
        <v>6510</v>
      </c>
      <c r="AK5">
        <f>+Convey!AK5</f>
        <v>6380</v>
      </c>
      <c r="AL5">
        <f>+Convey!AL5</f>
        <v>6200</v>
      </c>
      <c r="AM5">
        <f>+Convey!AM5</f>
        <v>6000</v>
      </c>
      <c r="AN5">
        <f>+Convey!AN5</f>
        <v>5890</v>
      </c>
      <c r="AO5">
        <f>+Convey!AO5</f>
        <v>5700</v>
      </c>
      <c r="AP5">
        <f>+Convey!AP5</f>
        <v>5580</v>
      </c>
      <c r="AQ5">
        <f>+Convey!AQ5</f>
        <v>5425</v>
      </c>
      <c r="AR5">
        <f>+Convey!AR5</f>
        <v>5250</v>
      </c>
      <c r="AS5">
        <f>+Convey!AS5</f>
        <v>5115</v>
      </c>
      <c r="AT5">
        <f>+Convey!AT5</f>
        <v>5100</v>
      </c>
      <c r="AU5">
        <f>+Convey!AU5</f>
        <v>4960</v>
      </c>
      <c r="AV5">
        <f>+Convey!AV5</f>
        <v>4805</v>
      </c>
      <c r="AW5">
        <f>+Convey!AW5</f>
        <v>4620</v>
      </c>
      <c r="AX5">
        <f>+Convey!AX5</f>
        <v>4495</v>
      </c>
      <c r="AY5">
        <f>+Convey!AY5</f>
        <v>4500</v>
      </c>
      <c r="AZ5">
        <f>+Convey!AZ5</f>
        <v>4340</v>
      </c>
      <c r="BA5">
        <f>+Convey!BA5</f>
        <v>4200</v>
      </c>
      <c r="BB5">
        <f>+Convey!BB5</f>
        <v>4030</v>
      </c>
      <c r="BC5">
        <f>+Convey!BC5</f>
        <v>4030</v>
      </c>
      <c r="BD5">
        <f>+Convey!BD5</f>
        <v>3900</v>
      </c>
      <c r="BE5">
        <f>+Convey!BE5</f>
        <v>3875</v>
      </c>
      <c r="BF5">
        <f>+Convey!BF5</f>
        <v>3750</v>
      </c>
      <c r="BG5">
        <f>+Convey!BG5</f>
        <v>3565</v>
      </c>
      <c r="BH5">
        <f>+Convey!BH5</f>
        <v>3565</v>
      </c>
    </row>
    <row r="6" spans="1:60" x14ac:dyDescent="0.25">
      <c r="A6" s="51" t="s">
        <v>38</v>
      </c>
      <c r="B6" s="51" t="s">
        <v>49</v>
      </c>
      <c r="D6" s="122">
        <v>1240</v>
      </c>
      <c r="E6" s="122">
        <v>1200</v>
      </c>
      <c r="F6" s="122">
        <v>1240</v>
      </c>
      <c r="G6" s="122">
        <v>1085</v>
      </c>
      <c r="H6" s="122">
        <v>1200</v>
      </c>
      <c r="I6" s="122">
        <v>1085</v>
      </c>
      <c r="J6" s="122">
        <v>1050</v>
      </c>
      <c r="K6" s="122">
        <v>1085</v>
      </c>
      <c r="L6" s="122">
        <v>1085</v>
      </c>
      <c r="M6" s="122">
        <v>980</v>
      </c>
      <c r="N6" s="122">
        <v>1085</v>
      </c>
      <c r="O6" s="122">
        <v>1050</v>
      </c>
      <c r="P6" s="122">
        <v>930</v>
      </c>
      <c r="Q6" s="122">
        <v>900</v>
      </c>
      <c r="R6" s="122">
        <v>930</v>
      </c>
      <c r="S6" s="122">
        <v>930</v>
      </c>
      <c r="T6" s="122">
        <v>900</v>
      </c>
      <c r="U6" s="122">
        <v>930</v>
      </c>
      <c r="V6" s="122">
        <v>900</v>
      </c>
      <c r="W6" s="122">
        <v>775</v>
      </c>
      <c r="X6" s="122">
        <v>775</v>
      </c>
      <c r="Y6" s="122">
        <v>840</v>
      </c>
      <c r="Z6" s="122">
        <v>775</v>
      </c>
      <c r="AA6" s="122">
        <v>750</v>
      </c>
      <c r="AB6" s="122">
        <v>775</v>
      </c>
      <c r="AC6" s="122">
        <v>750</v>
      </c>
      <c r="AD6" s="122">
        <v>775</v>
      </c>
      <c r="AE6" s="122">
        <v>775</v>
      </c>
      <c r="AF6" s="122">
        <v>750</v>
      </c>
      <c r="AG6" s="122">
        <v>775</v>
      </c>
      <c r="AH6" s="122">
        <v>750</v>
      </c>
      <c r="AI6" s="122">
        <v>620</v>
      </c>
      <c r="AJ6" s="122">
        <v>620</v>
      </c>
      <c r="AK6" s="122">
        <v>580</v>
      </c>
      <c r="AL6" s="122">
        <v>620</v>
      </c>
      <c r="AM6" s="122">
        <v>600</v>
      </c>
      <c r="AN6" s="122">
        <v>620</v>
      </c>
      <c r="AO6" s="122">
        <v>600</v>
      </c>
      <c r="AP6" s="122">
        <v>620</v>
      </c>
      <c r="AQ6" s="122">
        <v>620</v>
      </c>
      <c r="AR6" s="122">
        <v>600</v>
      </c>
      <c r="AS6" s="122">
        <v>620</v>
      </c>
      <c r="AT6" s="122">
        <v>600</v>
      </c>
      <c r="AU6" s="122">
        <v>465</v>
      </c>
      <c r="AV6" s="122">
        <v>465</v>
      </c>
      <c r="AW6" s="122">
        <v>560</v>
      </c>
      <c r="AX6" s="122">
        <v>465</v>
      </c>
      <c r="AY6" s="122">
        <v>450</v>
      </c>
      <c r="AZ6" s="122">
        <v>465</v>
      </c>
      <c r="BA6" s="122">
        <v>450</v>
      </c>
      <c r="BB6" s="122">
        <v>465</v>
      </c>
      <c r="BC6" s="122">
        <v>465</v>
      </c>
      <c r="BD6" s="122">
        <v>450</v>
      </c>
      <c r="BE6" s="122">
        <v>465</v>
      </c>
      <c r="BF6" s="122">
        <v>450</v>
      </c>
      <c r="BG6" s="122">
        <v>465</v>
      </c>
      <c r="BH6" s="122">
        <v>465</v>
      </c>
    </row>
    <row r="7" spans="1:60" x14ac:dyDescent="0.25">
      <c r="A7" t="s">
        <v>38</v>
      </c>
      <c r="B7" t="s">
        <v>50</v>
      </c>
    </row>
    <row r="8" spans="1:60" x14ac:dyDescent="0.25">
      <c r="A8" s="51" t="s">
        <v>13</v>
      </c>
      <c r="B8" s="51" t="s">
        <v>49</v>
      </c>
      <c r="D8" s="122">
        <v>0</v>
      </c>
      <c r="E8" s="122">
        <v>600</v>
      </c>
      <c r="F8" s="122">
        <v>620</v>
      </c>
      <c r="G8" s="122">
        <v>620</v>
      </c>
      <c r="H8" s="122">
        <v>600</v>
      </c>
      <c r="I8" s="122">
        <v>620</v>
      </c>
      <c r="J8" s="122">
        <v>600</v>
      </c>
      <c r="K8" s="122">
        <v>620</v>
      </c>
      <c r="L8" s="122">
        <v>465</v>
      </c>
      <c r="M8" s="122">
        <v>560</v>
      </c>
      <c r="N8" s="122">
        <v>465</v>
      </c>
      <c r="O8" s="122">
        <v>450</v>
      </c>
      <c r="P8" s="122">
        <v>465</v>
      </c>
      <c r="Q8" s="122">
        <v>450</v>
      </c>
      <c r="R8" s="122">
        <v>465</v>
      </c>
      <c r="S8" s="122">
        <v>465</v>
      </c>
      <c r="T8" s="122">
        <v>450</v>
      </c>
      <c r="U8" s="122">
        <v>465</v>
      </c>
      <c r="V8" s="122">
        <v>450</v>
      </c>
      <c r="W8" s="122">
        <v>465</v>
      </c>
      <c r="X8" s="122">
        <v>465</v>
      </c>
      <c r="Y8" s="122">
        <v>420</v>
      </c>
      <c r="Z8" s="122">
        <v>465</v>
      </c>
      <c r="AA8" s="122">
        <v>450</v>
      </c>
      <c r="AB8" s="122">
        <v>465</v>
      </c>
      <c r="AC8" s="122">
        <v>450</v>
      </c>
      <c r="AD8" s="122">
        <v>465</v>
      </c>
      <c r="AE8" s="122">
        <v>465</v>
      </c>
      <c r="AF8" s="122">
        <v>450</v>
      </c>
      <c r="AG8" s="122">
        <v>465</v>
      </c>
      <c r="AH8" s="122">
        <v>450</v>
      </c>
      <c r="AI8" s="122">
        <v>465</v>
      </c>
      <c r="AJ8" s="122">
        <v>465</v>
      </c>
      <c r="AK8" s="122">
        <v>435</v>
      </c>
      <c r="AL8" s="122">
        <v>465</v>
      </c>
      <c r="AM8" s="122">
        <v>450</v>
      </c>
      <c r="AN8" s="122">
        <v>465</v>
      </c>
      <c r="AO8" s="122">
        <v>450</v>
      </c>
      <c r="AP8" s="122">
        <v>465</v>
      </c>
      <c r="AQ8" s="122">
        <v>465</v>
      </c>
      <c r="AR8" s="122">
        <v>450</v>
      </c>
      <c r="AS8" s="122">
        <v>310</v>
      </c>
      <c r="AT8" s="122">
        <v>450</v>
      </c>
      <c r="AU8" s="122">
        <v>310</v>
      </c>
      <c r="AV8" s="122">
        <v>310</v>
      </c>
      <c r="AW8" s="122">
        <v>420</v>
      </c>
      <c r="AX8" s="122">
        <v>310</v>
      </c>
      <c r="AY8" s="122">
        <v>300</v>
      </c>
      <c r="AZ8" s="122">
        <v>310</v>
      </c>
      <c r="BA8" s="122">
        <v>300</v>
      </c>
      <c r="BB8" s="122">
        <v>310</v>
      </c>
      <c r="BC8" s="122">
        <v>310</v>
      </c>
      <c r="BD8" s="122">
        <v>300</v>
      </c>
      <c r="BE8" s="122">
        <v>310</v>
      </c>
      <c r="BF8" s="122">
        <v>300</v>
      </c>
      <c r="BG8" s="122">
        <v>310</v>
      </c>
      <c r="BH8" s="122">
        <v>310</v>
      </c>
    </row>
    <row r="9" spans="1:60" x14ac:dyDescent="0.25">
      <c r="A9" t="s">
        <v>13</v>
      </c>
      <c r="B9" t="s">
        <v>50</v>
      </c>
      <c r="C9" s="51" t="s">
        <v>65</v>
      </c>
      <c r="D9">
        <f>+Convey!D9</f>
        <v>64945</v>
      </c>
      <c r="E9">
        <f>+Convey!E9</f>
        <v>64200</v>
      </c>
      <c r="F9">
        <f>+Convey!F9</f>
        <v>63395</v>
      </c>
      <c r="G9">
        <f>+Convey!G9</f>
        <v>62620</v>
      </c>
      <c r="H9">
        <f>+Convey!H9</f>
        <v>61800</v>
      </c>
      <c r="I9">
        <f>+Convey!I9</f>
        <v>61070</v>
      </c>
      <c r="J9">
        <f>+Convey!J9</f>
        <v>60300</v>
      </c>
      <c r="K9">
        <f>+Convey!K9</f>
        <v>59520</v>
      </c>
      <c r="L9">
        <f>+Convey!L9</f>
        <v>58745</v>
      </c>
      <c r="M9">
        <f>+Convey!M9</f>
        <v>57960</v>
      </c>
      <c r="N9">
        <f>+Convey!N9</f>
        <v>57350</v>
      </c>
      <c r="O9">
        <f>+Convey!O9</f>
        <v>56550</v>
      </c>
      <c r="P9">
        <f>+Convey!P9</f>
        <v>55800</v>
      </c>
      <c r="Q9">
        <f>+Convey!Q9</f>
        <v>55200</v>
      </c>
      <c r="R9">
        <f>+Convey!R9</f>
        <v>54560</v>
      </c>
      <c r="S9">
        <f>+Convey!S9</f>
        <v>53785</v>
      </c>
      <c r="T9">
        <f>+Convey!T9</f>
        <v>53100</v>
      </c>
      <c r="U9">
        <f>+Convey!U9</f>
        <v>52545</v>
      </c>
      <c r="V9">
        <f>+Convey!V9</f>
        <v>51750</v>
      </c>
      <c r="W9">
        <f>+Convey!W9</f>
        <v>51150</v>
      </c>
      <c r="X9">
        <f>+Convey!X9</f>
        <v>50530</v>
      </c>
      <c r="Y9">
        <f>+Convey!Y9</f>
        <v>49840</v>
      </c>
      <c r="Z9">
        <f>+Convey!Z9</f>
        <v>49290</v>
      </c>
      <c r="AA9">
        <f>+Convey!AA9</f>
        <v>48600</v>
      </c>
      <c r="AB9">
        <f>+Convey!AB9</f>
        <v>48050</v>
      </c>
      <c r="AC9">
        <f>+Convey!AC9</f>
        <v>47400</v>
      </c>
      <c r="AD9">
        <f>+Convey!AD9</f>
        <v>46810</v>
      </c>
      <c r="AE9">
        <f>+Convey!AE9</f>
        <v>46345</v>
      </c>
      <c r="AF9">
        <f>+Convey!AF9</f>
        <v>45750</v>
      </c>
      <c r="AG9">
        <f>+Convey!AG9</f>
        <v>45105</v>
      </c>
      <c r="AH9">
        <f>+Convey!AH9</f>
        <v>44550</v>
      </c>
      <c r="AI9">
        <f>+Convey!AI9</f>
        <v>44020</v>
      </c>
      <c r="AJ9">
        <f>+Convey!AJ9</f>
        <v>43400</v>
      </c>
      <c r="AK9">
        <f>+Convey!AK9</f>
        <v>42920</v>
      </c>
      <c r="AL9">
        <f>+Convey!AL9</f>
        <v>42315</v>
      </c>
      <c r="AM9">
        <f>+Convey!AM9</f>
        <v>41850</v>
      </c>
      <c r="AN9">
        <f>+Convey!AN9</f>
        <v>41385</v>
      </c>
      <c r="AO9">
        <f>+Convey!AO9</f>
        <v>40800</v>
      </c>
      <c r="AP9">
        <f>+Convey!AP9</f>
        <v>40300</v>
      </c>
      <c r="AQ9">
        <f>+Convey!AQ9</f>
        <v>39835</v>
      </c>
      <c r="AR9">
        <f>+Convey!AR9</f>
        <v>39300</v>
      </c>
      <c r="AS9">
        <f>+Convey!AS9</f>
        <v>38750</v>
      </c>
      <c r="AT9">
        <f>+Convey!AT9</f>
        <v>38250</v>
      </c>
      <c r="AU9">
        <f>+Convey!AU9</f>
        <v>37820</v>
      </c>
      <c r="AV9">
        <f>+Convey!AV9</f>
        <v>37355</v>
      </c>
      <c r="AW9">
        <f>+Convey!AW9</f>
        <v>36960</v>
      </c>
      <c r="AX9">
        <f>+Convey!AX9</f>
        <v>36425</v>
      </c>
      <c r="AY9">
        <f>+Convey!AY9</f>
        <v>36000</v>
      </c>
      <c r="AZ9">
        <f>+Convey!AZ9</f>
        <v>35495</v>
      </c>
      <c r="BA9">
        <f>+Convey!BA9</f>
        <v>35100</v>
      </c>
      <c r="BB9">
        <f>+Convey!BB9</f>
        <v>34720</v>
      </c>
      <c r="BC9">
        <f>+Convey!BC9</f>
        <v>34255</v>
      </c>
      <c r="BD9">
        <f>+Convey!BD9</f>
        <v>33750</v>
      </c>
      <c r="BE9">
        <f>+Convey!BE9</f>
        <v>33325</v>
      </c>
      <c r="BF9">
        <f>+Convey!BF9</f>
        <v>33000</v>
      </c>
      <c r="BG9">
        <f>+Convey!BG9</f>
        <v>32550</v>
      </c>
      <c r="BH9">
        <f>+Convey!BH9</f>
        <v>32085</v>
      </c>
    </row>
    <row r="10" spans="1:60" x14ac:dyDescent="0.25">
      <c r="A10" t="s">
        <v>14</v>
      </c>
      <c r="B10" t="s">
        <v>49</v>
      </c>
      <c r="D10" s="122">
        <v>0</v>
      </c>
      <c r="E10" s="122">
        <v>0</v>
      </c>
      <c r="F10" s="122">
        <v>0</v>
      </c>
      <c r="G10" s="122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93</v>
      </c>
      <c r="M10" s="122">
        <v>84</v>
      </c>
      <c r="N10" s="122">
        <v>93</v>
      </c>
      <c r="O10" s="122">
        <v>90</v>
      </c>
      <c r="P10" s="122">
        <v>93</v>
      </c>
      <c r="Q10" s="122">
        <v>90</v>
      </c>
      <c r="R10" s="122">
        <v>93</v>
      </c>
      <c r="S10" s="122">
        <v>93</v>
      </c>
      <c r="T10" s="122">
        <v>90</v>
      </c>
      <c r="U10" s="122">
        <v>93</v>
      </c>
      <c r="V10" s="122">
        <v>90</v>
      </c>
      <c r="W10" s="122">
        <v>93</v>
      </c>
      <c r="X10" s="122">
        <v>0</v>
      </c>
      <c r="Y10" s="122">
        <v>0</v>
      </c>
      <c r="Z10" s="122">
        <v>0</v>
      </c>
      <c r="AA10" s="122">
        <v>0</v>
      </c>
      <c r="AB10" s="122">
        <v>0</v>
      </c>
      <c r="AC10" s="122">
        <v>0</v>
      </c>
      <c r="AD10" s="122">
        <v>0</v>
      </c>
      <c r="AE10" s="122">
        <v>0</v>
      </c>
      <c r="AF10" s="122">
        <v>0</v>
      </c>
      <c r="AG10" s="122">
        <v>0</v>
      </c>
      <c r="AH10" s="122">
        <v>0</v>
      </c>
      <c r="AI10" s="122">
        <v>0</v>
      </c>
      <c r="AJ10" s="122">
        <v>62</v>
      </c>
      <c r="AK10" s="122">
        <v>58</v>
      </c>
      <c r="AL10" s="122">
        <v>62</v>
      </c>
      <c r="AM10" s="122">
        <v>60</v>
      </c>
      <c r="AN10" s="122">
        <v>62</v>
      </c>
      <c r="AO10" s="122">
        <v>60</v>
      </c>
      <c r="AP10" s="122">
        <v>62</v>
      </c>
      <c r="AQ10" s="122">
        <v>62</v>
      </c>
      <c r="AR10" s="122">
        <v>60</v>
      </c>
      <c r="AS10" s="122">
        <v>62</v>
      </c>
      <c r="AT10" s="122">
        <v>60</v>
      </c>
      <c r="AU10" s="122">
        <v>62</v>
      </c>
      <c r="AV10" s="122">
        <v>62</v>
      </c>
      <c r="AW10" s="122">
        <v>56</v>
      </c>
      <c r="AX10" s="122">
        <v>62</v>
      </c>
      <c r="AY10" s="122">
        <v>60</v>
      </c>
      <c r="AZ10" s="122">
        <v>31</v>
      </c>
      <c r="BA10" s="122">
        <v>30</v>
      </c>
      <c r="BB10" s="122">
        <v>31</v>
      </c>
      <c r="BC10" s="122">
        <v>31</v>
      </c>
      <c r="BD10" s="122">
        <v>30</v>
      </c>
      <c r="BE10" s="122">
        <v>31</v>
      </c>
      <c r="BF10" s="122">
        <v>30</v>
      </c>
      <c r="BG10" s="122">
        <v>31</v>
      </c>
      <c r="BH10" s="122">
        <v>31</v>
      </c>
    </row>
    <row r="11" spans="1:60" x14ac:dyDescent="0.25">
      <c r="A11" t="s">
        <v>14</v>
      </c>
      <c r="B11" t="s">
        <v>50</v>
      </c>
      <c r="C11" s="51" t="s">
        <v>57</v>
      </c>
      <c r="D11">
        <f>+Convey!D11</f>
        <v>73470</v>
      </c>
      <c r="E11">
        <f>+Convey!E11</f>
        <v>72300</v>
      </c>
      <c r="F11">
        <f>+Convey!F11</f>
        <v>70990</v>
      </c>
      <c r="G11">
        <f>+Convey!G11</f>
        <v>69905</v>
      </c>
      <c r="H11">
        <f>+Convey!H11</f>
        <v>68700</v>
      </c>
      <c r="I11">
        <f>+Convey!I11</f>
        <v>67580</v>
      </c>
      <c r="J11">
        <f>+Convey!J11</f>
        <v>66450</v>
      </c>
      <c r="K11">
        <f>+Convey!K11</f>
        <v>65410</v>
      </c>
      <c r="L11">
        <f>+Convey!L11</f>
        <v>64325</v>
      </c>
      <c r="M11">
        <f>+Convey!M11</f>
        <v>63280</v>
      </c>
      <c r="N11">
        <f>+Convey!N11</f>
        <v>62310</v>
      </c>
      <c r="O11">
        <f>+Convey!O11</f>
        <v>61200</v>
      </c>
      <c r="P11">
        <f>+Convey!P11</f>
        <v>60295</v>
      </c>
      <c r="Q11">
        <f>+Convey!Q11</f>
        <v>59250</v>
      </c>
      <c r="R11">
        <f>+Convey!R11</f>
        <v>58280</v>
      </c>
      <c r="S11">
        <f>+Convey!S11</f>
        <v>57350</v>
      </c>
      <c r="T11">
        <f>+Convey!T11</f>
        <v>56400</v>
      </c>
      <c r="U11">
        <f>+Convey!U11</f>
        <v>55490</v>
      </c>
      <c r="V11">
        <f>+Convey!V11</f>
        <v>54600</v>
      </c>
      <c r="W11">
        <f>+Convey!W11</f>
        <v>53630</v>
      </c>
      <c r="X11">
        <f>+Convey!X11</f>
        <v>52855</v>
      </c>
      <c r="Y11">
        <f>+Convey!Y11</f>
        <v>51940</v>
      </c>
      <c r="Z11">
        <f>+Convey!Z11</f>
        <v>51150</v>
      </c>
      <c r="AA11">
        <f>+Convey!AA11</f>
        <v>50250</v>
      </c>
      <c r="AB11">
        <f>+Convey!AB11</f>
        <v>49445</v>
      </c>
      <c r="AC11">
        <f>+Convey!AC11</f>
        <v>48600</v>
      </c>
      <c r="AD11">
        <f>+Convey!AD11</f>
        <v>47895</v>
      </c>
      <c r="AE11">
        <f>+Convey!AE11</f>
        <v>47120</v>
      </c>
      <c r="AF11">
        <f>+Convey!AF11</f>
        <v>46350</v>
      </c>
      <c r="AG11">
        <f>+Convey!AG11</f>
        <v>45570</v>
      </c>
      <c r="AH11">
        <f>+Convey!AH11</f>
        <v>44850</v>
      </c>
      <c r="AI11">
        <f>+Convey!AI11</f>
        <v>44020</v>
      </c>
      <c r="AJ11">
        <f>+Convey!AJ11</f>
        <v>43400</v>
      </c>
      <c r="AK11">
        <f>+Convey!AK11</f>
        <v>42630</v>
      </c>
      <c r="AL11">
        <f>+Convey!AL11</f>
        <v>42005</v>
      </c>
      <c r="AM11">
        <f>+Convey!AM11</f>
        <v>41250</v>
      </c>
      <c r="AN11">
        <f>+Convey!AN11</f>
        <v>40610</v>
      </c>
      <c r="AO11">
        <f>+Convey!AO11</f>
        <v>39900</v>
      </c>
      <c r="AP11">
        <f>+Convey!AP11</f>
        <v>39215</v>
      </c>
      <c r="AQ11">
        <f>+Convey!AQ11</f>
        <v>38595</v>
      </c>
      <c r="AR11">
        <f>+Convey!AR11</f>
        <v>37950</v>
      </c>
      <c r="AS11">
        <f>+Convey!AS11</f>
        <v>37355</v>
      </c>
      <c r="AT11">
        <f>+Convey!AT11</f>
        <v>36750</v>
      </c>
      <c r="AU11">
        <f>+Convey!AU11</f>
        <v>36115</v>
      </c>
      <c r="AV11">
        <f>+Convey!AV11</f>
        <v>35495</v>
      </c>
      <c r="AW11">
        <f>+Convey!AW11</f>
        <v>35000</v>
      </c>
      <c r="AX11">
        <f>+Convey!AX11</f>
        <v>34410</v>
      </c>
      <c r="AY11">
        <f>+Convey!AY11</f>
        <v>33900</v>
      </c>
      <c r="AZ11">
        <f>+Convey!AZ11</f>
        <v>33325</v>
      </c>
      <c r="BA11">
        <f>+Convey!BA11</f>
        <v>32700</v>
      </c>
      <c r="BB11">
        <f>+Convey!BB11</f>
        <v>32240</v>
      </c>
      <c r="BC11">
        <f>+Convey!BC11</f>
        <v>31620</v>
      </c>
      <c r="BD11">
        <f>+Convey!BD11</f>
        <v>31200</v>
      </c>
      <c r="BE11">
        <f>+Convey!BE11</f>
        <v>30690</v>
      </c>
      <c r="BF11">
        <f>+Convey!BF11</f>
        <v>30150</v>
      </c>
      <c r="BG11">
        <f>+Convey!BG11</f>
        <v>29605</v>
      </c>
      <c r="BH11">
        <f>+Convey!BH11</f>
        <v>29140</v>
      </c>
    </row>
    <row r="12" spans="1:60" x14ac:dyDescent="0.25">
      <c r="A12" t="s">
        <v>21</v>
      </c>
      <c r="B12" t="s">
        <v>49</v>
      </c>
    </row>
    <row r="13" spans="1:60" x14ac:dyDescent="0.25">
      <c r="A13" t="s">
        <v>21</v>
      </c>
      <c r="B13" t="s">
        <v>50</v>
      </c>
      <c r="C13" s="51" t="s">
        <v>74</v>
      </c>
      <c r="D13">
        <f>+Convey!D13</f>
        <v>45725</v>
      </c>
      <c r="E13">
        <f>+Convey!E13</f>
        <v>44250</v>
      </c>
      <c r="F13">
        <f>+Convey!F13</f>
        <v>42625</v>
      </c>
      <c r="G13">
        <f>+Convey!G13</f>
        <v>41230</v>
      </c>
      <c r="H13">
        <f>+Convey!H13</f>
        <v>39750</v>
      </c>
      <c r="I13">
        <f>+Convey!I13</f>
        <v>38285</v>
      </c>
      <c r="J13">
        <f>+Convey!J13</f>
        <v>37050</v>
      </c>
      <c r="K13">
        <f>+Convey!K13</f>
        <v>35805</v>
      </c>
      <c r="L13">
        <f>+Convey!L13</f>
        <v>34565</v>
      </c>
      <c r="M13">
        <f>+Convey!M13</f>
        <v>33320</v>
      </c>
      <c r="N13">
        <f>+Convey!N13</f>
        <v>32085</v>
      </c>
      <c r="O13">
        <f>+Convey!O13</f>
        <v>31050</v>
      </c>
      <c r="P13">
        <f>+Convey!P13</f>
        <v>29915</v>
      </c>
      <c r="Q13">
        <f>+Convey!Q13</f>
        <v>28950</v>
      </c>
      <c r="R13">
        <f>+Convey!R13</f>
        <v>27900</v>
      </c>
      <c r="S13">
        <f>+Convey!S13</f>
        <v>26970</v>
      </c>
      <c r="T13">
        <f>+Convey!T13</f>
        <v>25950</v>
      </c>
      <c r="U13">
        <f>+Convey!U13</f>
        <v>25110</v>
      </c>
      <c r="V13">
        <f>+Convey!V13</f>
        <v>24150</v>
      </c>
      <c r="W13">
        <f>+Convey!W13</f>
        <v>23405</v>
      </c>
      <c r="X13">
        <f>+Convey!X13</f>
        <v>22475</v>
      </c>
      <c r="Y13">
        <f>+Convey!Y13</f>
        <v>21700</v>
      </c>
      <c r="Z13">
        <f>+Convey!Z13</f>
        <v>20925</v>
      </c>
      <c r="AA13">
        <f>+Convey!AA13</f>
        <v>20250</v>
      </c>
      <c r="AB13">
        <f>+Convey!AB13</f>
        <v>19530</v>
      </c>
      <c r="AC13">
        <f>+Convey!AC13</f>
        <v>18900</v>
      </c>
      <c r="AD13">
        <f>+Convey!AD13</f>
        <v>18290</v>
      </c>
      <c r="AE13">
        <f>+Convey!AE13</f>
        <v>17515</v>
      </c>
      <c r="AF13">
        <f>+Convey!AF13</f>
        <v>16950</v>
      </c>
      <c r="AG13">
        <f>+Convey!AG13</f>
        <v>16430</v>
      </c>
      <c r="AH13">
        <f>+Convey!AH13</f>
        <v>15750</v>
      </c>
      <c r="AI13">
        <f>+Convey!AI13</f>
        <v>15190</v>
      </c>
      <c r="AJ13">
        <f>+Convey!AJ13</f>
        <v>14725</v>
      </c>
      <c r="AK13">
        <f>+Convey!AK13</f>
        <v>14210</v>
      </c>
      <c r="AL13">
        <f>+Convey!AL13</f>
        <v>13795</v>
      </c>
      <c r="AM13">
        <f>+Convey!AM13</f>
        <v>13200</v>
      </c>
      <c r="AN13">
        <f>+Convey!AN13</f>
        <v>12865</v>
      </c>
      <c r="AO13">
        <f>+Convey!AO13</f>
        <v>12300</v>
      </c>
      <c r="AP13">
        <f>+Convey!AP13</f>
        <v>11935</v>
      </c>
      <c r="AQ13">
        <f>+Convey!AQ13</f>
        <v>11470</v>
      </c>
      <c r="AR13">
        <f>+Convey!AR13</f>
        <v>11100</v>
      </c>
      <c r="AS13">
        <f>+Convey!AS13</f>
        <v>10695</v>
      </c>
      <c r="AT13">
        <f>+Convey!AT13</f>
        <v>10350</v>
      </c>
      <c r="AU13">
        <f>+Convey!AU13</f>
        <v>9920</v>
      </c>
      <c r="AV13">
        <f>+Convey!AV13</f>
        <v>9610</v>
      </c>
      <c r="AW13">
        <f>+Convey!AW13</f>
        <v>9240</v>
      </c>
      <c r="AX13">
        <f>+Convey!AX13</f>
        <v>8990</v>
      </c>
      <c r="AY13">
        <f>+Convey!AY13</f>
        <v>8700</v>
      </c>
      <c r="AZ13">
        <f>+Convey!AZ13</f>
        <v>8370</v>
      </c>
      <c r="BA13">
        <f>+Convey!BA13</f>
        <v>8100</v>
      </c>
      <c r="BB13">
        <f>+Convey!BB13</f>
        <v>7750</v>
      </c>
      <c r="BC13">
        <f>+Convey!BC13</f>
        <v>7440</v>
      </c>
      <c r="BD13">
        <f>+Convey!BD13</f>
        <v>7200</v>
      </c>
      <c r="BE13">
        <f>+Convey!BE13</f>
        <v>6975</v>
      </c>
      <c r="BF13">
        <f>+Convey!BF13</f>
        <v>6750</v>
      </c>
      <c r="BG13">
        <f>+Convey!BG13</f>
        <v>6510</v>
      </c>
      <c r="BH13">
        <f>+Convey!BH13</f>
        <v>6355</v>
      </c>
    </row>
    <row r="14" spans="1:60" x14ac:dyDescent="0.25">
      <c r="A14" t="s">
        <v>26</v>
      </c>
      <c r="B14" t="s">
        <v>49</v>
      </c>
    </row>
    <row r="15" spans="1:60" x14ac:dyDescent="0.25">
      <c r="A15" t="s">
        <v>26</v>
      </c>
      <c r="B15" t="s">
        <v>50</v>
      </c>
      <c r="C15" s="51" t="s">
        <v>65</v>
      </c>
      <c r="D15">
        <f>+Convey!D15</f>
        <v>25265</v>
      </c>
      <c r="E15">
        <f>+Convey!E15</f>
        <v>24450</v>
      </c>
      <c r="F15">
        <f>+Convey!F15</f>
        <v>23870</v>
      </c>
      <c r="G15">
        <f>+Convey!G15</f>
        <v>23095</v>
      </c>
      <c r="H15">
        <f>+Convey!H15</f>
        <v>22500</v>
      </c>
      <c r="I15">
        <f>+Convey!I15</f>
        <v>21855</v>
      </c>
      <c r="J15">
        <f>+Convey!J15</f>
        <v>21150</v>
      </c>
      <c r="K15">
        <f>+Convey!K15</f>
        <v>20615</v>
      </c>
      <c r="L15">
        <f>+Convey!L15</f>
        <v>19995</v>
      </c>
      <c r="M15">
        <f>+Convey!M15</f>
        <v>19320</v>
      </c>
      <c r="N15">
        <f>+Convey!N15</f>
        <v>18755</v>
      </c>
      <c r="O15">
        <f>+Convey!O15</f>
        <v>18300</v>
      </c>
      <c r="P15">
        <f>+Convey!P15</f>
        <v>17670</v>
      </c>
      <c r="Q15">
        <f>+Convey!Q15</f>
        <v>17250</v>
      </c>
      <c r="R15">
        <f>+Convey!R15</f>
        <v>16740</v>
      </c>
      <c r="S15">
        <f>+Convey!S15</f>
        <v>16275</v>
      </c>
      <c r="T15">
        <f>+Convey!T15</f>
        <v>15750</v>
      </c>
      <c r="U15">
        <f>+Convey!U15</f>
        <v>15345</v>
      </c>
      <c r="V15">
        <f>+Convey!V15</f>
        <v>14850</v>
      </c>
      <c r="W15">
        <f>+Convey!W15</f>
        <v>14415</v>
      </c>
      <c r="X15">
        <f>+Convey!X15</f>
        <v>13950</v>
      </c>
      <c r="Y15">
        <f>+Convey!Y15</f>
        <v>13580</v>
      </c>
      <c r="Z15">
        <f>+Convey!Z15</f>
        <v>13175</v>
      </c>
      <c r="AA15">
        <f>+Convey!AA15</f>
        <v>12900</v>
      </c>
      <c r="AB15">
        <f>+Convey!AB15</f>
        <v>12400</v>
      </c>
      <c r="AC15">
        <f>+Convey!AC15</f>
        <v>12150</v>
      </c>
      <c r="AD15">
        <f>+Convey!AD15</f>
        <v>11780</v>
      </c>
      <c r="AE15">
        <f>+Convey!AE15</f>
        <v>11470</v>
      </c>
      <c r="AF15">
        <f>+Convey!AF15</f>
        <v>11100</v>
      </c>
      <c r="AG15">
        <f>+Convey!AG15</f>
        <v>10695</v>
      </c>
      <c r="AH15">
        <f>+Convey!AH15</f>
        <v>10500</v>
      </c>
      <c r="AI15">
        <f>+Convey!AI15</f>
        <v>10075</v>
      </c>
      <c r="AJ15">
        <f>+Convey!AJ15</f>
        <v>9920</v>
      </c>
      <c r="AK15">
        <f>+Convey!AK15</f>
        <v>9570</v>
      </c>
      <c r="AL15">
        <f>+Convey!AL15</f>
        <v>9300</v>
      </c>
      <c r="AM15">
        <f>+Convey!AM15</f>
        <v>9000</v>
      </c>
      <c r="AN15">
        <f>+Convey!AN15</f>
        <v>8680</v>
      </c>
      <c r="AO15">
        <f>+Convey!AO15</f>
        <v>8550</v>
      </c>
      <c r="AP15">
        <f>+Convey!AP15</f>
        <v>8215</v>
      </c>
      <c r="AQ15">
        <f>+Convey!AQ15</f>
        <v>8060</v>
      </c>
      <c r="AR15">
        <f>+Convey!AR15</f>
        <v>7800</v>
      </c>
      <c r="AS15">
        <f>+Convey!AS15</f>
        <v>7595</v>
      </c>
      <c r="AT15">
        <f>+Convey!AT15</f>
        <v>7350</v>
      </c>
      <c r="AU15">
        <f>+Convey!AU15</f>
        <v>7130</v>
      </c>
      <c r="AV15">
        <f>+Convey!AV15</f>
        <v>6975</v>
      </c>
      <c r="AW15">
        <f>+Convey!AW15</f>
        <v>6720</v>
      </c>
      <c r="AX15">
        <f>+Convey!AX15</f>
        <v>6510</v>
      </c>
      <c r="AY15">
        <f>+Convey!AY15</f>
        <v>6300</v>
      </c>
      <c r="AZ15">
        <f>+Convey!AZ15</f>
        <v>6200</v>
      </c>
      <c r="BA15">
        <f>+Convey!BA15</f>
        <v>6000</v>
      </c>
      <c r="BB15">
        <f>+Convey!BB15</f>
        <v>5735</v>
      </c>
      <c r="BC15">
        <f>+Convey!BC15</f>
        <v>5580</v>
      </c>
      <c r="BD15">
        <f>+Convey!BD15</f>
        <v>5400</v>
      </c>
      <c r="BE15">
        <f>+Convey!BE15</f>
        <v>5270</v>
      </c>
      <c r="BF15">
        <f>+Convey!BF15</f>
        <v>5100</v>
      </c>
      <c r="BG15">
        <f>+Convey!BG15</f>
        <v>4960</v>
      </c>
      <c r="BH15">
        <f>+Convey!BH15</f>
        <v>4805</v>
      </c>
    </row>
    <row r="16" spans="1:60" x14ac:dyDescent="0.25">
      <c r="A16" s="51" t="s">
        <v>36</v>
      </c>
      <c r="B16" s="51" t="s">
        <v>49</v>
      </c>
      <c r="D16" s="122">
        <v>31</v>
      </c>
      <c r="E16" s="122">
        <v>30</v>
      </c>
      <c r="F16" s="122">
        <v>31</v>
      </c>
      <c r="G16" s="122">
        <v>31</v>
      </c>
      <c r="H16" s="122">
        <v>30</v>
      </c>
      <c r="I16" s="122">
        <v>31</v>
      </c>
      <c r="J16" s="122">
        <v>30</v>
      </c>
      <c r="K16" s="122">
        <v>31</v>
      </c>
      <c r="L16" s="122">
        <v>31</v>
      </c>
      <c r="M16" s="122">
        <v>28</v>
      </c>
      <c r="N16" s="122">
        <v>31</v>
      </c>
      <c r="O16" s="122">
        <v>30</v>
      </c>
      <c r="P16" s="122">
        <v>31</v>
      </c>
      <c r="Q16" s="122">
        <v>30</v>
      </c>
      <c r="R16" s="122">
        <v>31</v>
      </c>
      <c r="S16" s="122">
        <v>31</v>
      </c>
      <c r="T16" s="122">
        <v>30</v>
      </c>
      <c r="U16" s="122">
        <v>31</v>
      </c>
      <c r="V16" s="122">
        <v>30</v>
      </c>
      <c r="W16" s="122">
        <v>31</v>
      </c>
      <c r="X16" s="122">
        <v>31</v>
      </c>
      <c r="Y16" s="122">
        <v>28</v>
      </c>
      <c r="Z16" s="122">
        <v>31</v>
      </c>
      <c r="AA16" s="122">
        <v>30</v>
      </c>
      <c r="AB16" s="122">
        <v>31</v>
      </c>
      <c r="AC16" s="122">
        <v>30</v>
      </c>
      <c r="AD16" s="122">
        <v>31</v>
      </c>
      <c r="AE16" s="122">
        <v>31</v>
      </c>
      <c r="AF16" s="122">
        <v>30</v>
      </c>
      <c r="AG16" s="122">
        <v>31</v>
      </c>
      <c r="AH16" s="122">
        <v>30</v>
      </c>
      <c r="AI16" s="122">
        <v>31</v>
      </c>
      <c r="AJ16" s="122">
        <v>31</v>
      </c>
      <c r="AK16" s="122">
        <v>29</v>
      </c>
      <c r="AL16" s="122">
        <v>31</v>
      </c>
      <c r="AM16" s="122">
        <v>30</v>
      </c>
      <c r="AN16" s="122">
        <v>31</v>
      </c>
      <c r="AO16" s="122">
        <v>30</v>
      </c>
      <c r="AP16" s="122">
        <v>31</v>
      </c>
      <c r="AQ16" s="122">
        <v>31</v>
      </c>
      <c r="AR16" s="122">
        <v>30</v>
      </c>
      <c r="AS16" s="122">
        <v>31</v>
      </c>
      <c r="AT16" s="122">
        <v>30</v>
      </c>
      <c r="AU16" s="122">
        <v>31</v>
      </c>
      <c r="AV16" s="122">
        <v>31</v>
      </c>
      <c r="AW16" s="122">
        <v>28</v>
      </c>
      <c r="AX16" s="122">
        <v>31</v>
      </c>
      <c r="AY16" s="122">
        <v>30</v>
      </c>
      <c r="AZ16" s="122">
        <v>31</v>
      </c>
      <c r="BA16" s="122">
        <v>30</v>
      </c>
      <c r="BB16" s="122">
        <v>31</v>
      </c>
      <c r="BC16" s="122">
        <v>31</v>
      </c>
      <c r="BD16" s="122">
        <v>30</v>
      </c>
      <c r="BE16" s="122">
        <v>31</v>
      </c>
      <c r="BF16" s="122">
        <v>30</v>
      </c>
      <c r="BG16" s="122">
        <v>31</v>
      </c>
      <c r="BH16" s="122">
        <v>0</v>
      </c>
    </row>
    <row r="17" spans="1:60" x14ac:dyDescent="0.25">
      <c r="A17" t="s">
        <v>36</v>
      </c>
      <c r="B17" t="s">
        <v>50</v>
      </c>
      <c r="C17" s="51" t="s">
        <v>58</v>
      </c>
      <c r="D17">
        <f>+Convey!D17</f>
        <v>8525</v>
      </c>
      <c r="E17">
        <f>+Convey!E17</f>
        <v>8400</v>
      </c>
      <c r="F17">
        <f>+Convey!F17</f>
        <v>8370</v>
      </c>
      <c r="G17">
        <f>+Convey!G17</f>
        <v>8215</v>
      </c>
      <c r="H17">
        <f>+Convey!H17</f>
        <v>8100</v>
      </c>
      <c r="I17">
        <f>+Convey!I17</f>
        <v>8060</v>
      </c>
      <c r="J17">
        <f>+Convey!J17</f>
        <v>7800</v>
      </c>
      <c r="K17">
        <f>+Convey!K17</f>
        <v>7750</v>
      </c>
      <c r="L17">
        <f>+Convey!L17</f>
        <v>7595</v>
      </c>
      <c r="M17">
        <f>+Convey!M17</f>
        <v>7560</v>
      </c>
      <c r="N17">
        <f>+Convey!N17</f>
        <v>7440</v>
      </c>
      <c r="O17">
        <f>+Convey!O17</f>
        <v>7350</v>
      </c>
      <c r="P17">
        <f>+Convey!P17</f>
        <v>7285</v>
      </c>
      <c r="Q17">
        <f>+Convey!Q17</f>
        <v>7200</v>
      </c>
      <c r="R17">
        <f>+Convey!R17</f>
        <v>6975</v>
      </c>
      <c r="S17">
        <f>+Convey!S17</f>
        <v>6975</v>
      </c>
      <c r="T17">
        <f>+Convey!T17</f>
        <v>6900</v>
      </c>
      <c r="U17">
        <f>+Convey!U17</f>
        <v>6820</v>
      </c>
      <c r="V17">
        <f>+Convey!V17</f>
        <v>6600</v>
      </c>
      <c r="W17">
        <f>+Convey!W17</f>
        <v>6510</v>
      </c>
      <c r="X17">
        <f>+Convey!X17</f>
        <v>6510</v>
      </c>
      <c r="Y17">
        <f>+Convey!Y17</f>
        <v>6440</v>
      </c>
      <c r="Z17">
        <f>+Convey!Z17</f>
        <v>6355</v>
      </c>
      <c r="AA17">
        <f>+Convey!AA17</f>
        <v>6150</v>
      </c>
      <c r="AB17">
        <f>+Convey!AB17</f>
        <v>6045</v>
      </c>
      <c r="AC17">
        <f>+Convey!AC17</f>
        <v>6000</v>
      </c>
      <c r="AD17">
        <f>+Convey!AD17</f>
        <v>5890</v>
      </c>
      <c r="AE17">
        <f>+Convey!AE17</f>
        <v>5890</v>
      </c>
      <c r="AF17">
        <f>+Convey!AF17</f>
        <v>5850</v>
      </c>
      <c r="AG17">
        <f>+Convey!AG17</f>
        <v>5735</v>
      </c>
      <c r="AH17">
        <f>+Convey!AH17</f>
        <v>5700</v>
      </c>
      <c r="AI17">
        <f>+Convey!AI17</f>
        <v>5580</v>
      </c>
      <c r="AJ17">
        <f>+Convey!AJ17</f>
        <v>5425</v>
      </c>
      <c r="AK17">
        <f>+Convey!AK17</f>
        <v>5365</v>
      </c>
      <c r="AL17">
        <f>+Convey!AL17</f>
        <v>5270</v>
      </c>
      <c r="AM17">
        <f>+Convey!AM17</f>
        <v>5250</v>
      </c>
      <c r="AN17">
        <f>+Convey!AN17</f>
        <v>5115</v>
      </c>
      <c r="AO17">
        <f>+Convey!AO17</f>
        <v>5100</v>
      </c>
      <c r="AP17">
        <f>+Convey!AP17</f>
        <v>4960</v>
      </c>
      <c r="AQ17">
        <f>+Convey!AQ17</f>
        <v>4960</v>
      </c>
      <c r="AR17">
        <f>+Convey!AR17</f>
        <v>4950</v>
      </c>
      <c r="AS17">
        <f>+Convey!AS17</f>
        <v>4805</v>
      </c>
      <c r="AT17">
        <f>+Convey!AT17</f>
        <v>4800</v>
      </c>
      <c r="AU17">
        <f>+Convey!AU17</f>
        <v>4650</v>
      </c>
      <c r="AV17">
        <f>+Convey!AV17</f>
        <v>4650</v>
      </c>
      <c r="AW17">
        <f>+Convey!AW17</f>
        <v>4620</v>
      </c>
      <c r="AX17">
        <f>+Convey!AX17</f>
        <v>4495</v>
      </c>
      <c r="AY17">
        <f>+Convey!AY17</f>
        <v>4500</v>
      </c>
      <c r="AZ17">
        <f>+Convey!AZ17</f>
        <v>4340</v>
      </c>
      <c r="BA17">
        <f>+Convey!BA17</f>
        <v>4350</v>
      </c>
      <c r="BB17">
        <f>+Convey!BB17</f>
        <v>4185</v>
      </c>
      <c r="BC17">
        <f>+Convey!BC17</f>
        <v>4185</v>
      </c>
      <c r="BD17">
        <f>+Convey!BD17</f>
        <v>4200</v>
      </c>
      <c r="BE17">
        <f>+Convey!BE17</f>
        <v>4030</v>
      </c>
      <c r="BF17">
        <f>+Convey!BF17</f>
        <v>4050</v>
      </c>
      <c r="BG17">
        <f>+Convey!BG17</f>
        <v>4030</v>
      </c>
      <c r="BH17">
        <f>+Convey!BH17</f>
        <v>3875</v>
      </c>
    </row>
    <row r="18" spans="1:60" x14ac:dyDescent="0.25">
      <c r="A18" t="s">
        <v>28</v>
      </c>
      <c r="B18" t="s">
        <v>49</v>
      </c>
    </row>
    <row r="19" spans="1:60" x14ac:dyDescent="0.25">
      <c r="A19" t="s">
        <v>28</v>
      </c>
      <c r="B19" t="s">
        <v>50</v>
      </c>
      <c r="C19" s="51" t="s">
        <v>75</v>
      </c>
      <c r="D19">
        <f>+Convey!D19</f>
        <v>30070</v>
      </c>
      <c r="E19">
        <f>+Convey!E19</f>
        <v>28950</v>
      </c>
      <c r="F19">
        <f>+Convey!F19</f>
        <v>27745</v>
      </c>
      <c r="G19">
        <f>+Convey!G19</f>
        <v>26660</v>
      </c>
      <c r="H19">
        <f>+Convey!H19</f>
        <v>25650</v>
      </c>
      <c r="I19">
        <f>+Convey!I19</f>
        <v>24645</v>
      </c>
      <c r="J19">
        <f>+Convey!J19</f>
        <v>23700</v>
      </c>
      <c r="K19">
        <f>+Convey!K19</f>
        <v>22785</v>
      </c>
      <c r="L19">
        <f>+Convey!L19</f>
        <v>21855</v>
      </c>
      <c r="M19">
        <f>+Convey!M19</f>
        <v>11620</v>
      </c>
      <c r="N19">
        <f>+Convey!N19</f>
        <v>11005</v>
      </c>
      <c r="O19">
        <f>+Convey!O19</f>
        <v>10350</v>
      </c>
      <c r="P19">
        <f>+Convey!P19</f>
        <v>9610</v>
      </c>
      <c r="Q19">
        <f>+Convey!Q19</f>
        <v>9000</v>
      </c>
      <c r="R19">
        <f>+Convey!R19</f>
        <v>8525</v>
      </c>
      <c r="S19">
        <f>+Convey!S19</f>
        <v>7905</v>
      </c>
      <c r="T19">
        <f>+Convey!T19</f>
        <v>7500</v>
      </c>
      <c r="U19">
        <f>+Convey!U19</f>
        <v>6975</v>
      </c>
      <c r="V19">
        <f>+Convey!V19</f>
        <v>6600</v>
      </c>
      <c r="W19">
        <f>+Convey!W19</f>
        <v>6200</v>
      </c>
      <c r="X19">
        <f>+Convey!X19</f>
        <v>5735</v>
      </c>
      <c r="Y19">
        <f>+Convey!Y19</f>
        <v>1820</v>
      </c>
      <c r="Z19">
        <f>+Convey!Z19</f>
        <v>1705</v>
      </c>
      <c r="AA19">
        <f>+Convey!AA19</f>
        <v>1650</v>
      </c>
      <c r="AB19">
        <f>+Convey!AB19</f>
        <v>1550</v>
      </c>
      <c r="AC19">
        <f>+Convey!AC19</f>
        <v>1500</v>
      </c>
      <c r="AD19">
        <f>+Convey!AD19</f>
        <v>1395</v>
      </c>
      <c r="AE19">
        <f>+Convey!AE19</f>
        <v>1395</v>
      </c>
      <c r="AF19">
        <f>+Convey!AF19</f>
        <v>1350</v>
      </c>
      <c r="AG19">
        <f>+Convey!AG19</f>
        <v>1240</v>
      </c>
      <c r="AH19">
        <f>+Convey!AH19</f>
        <v>1200</v>
      </c>
      <c r="AI19">
        <f>+Convey!AI19</f>
        <v>1240</v>
      </c>
      <c r="AJ19">
        <f>+Convey!AJ19</f>
        <v>1085</v>
      </c>
      <c r="AK19">
        <f>+Convey!AK19</f>
        <v>1160</v>
      </c>
      <c r="AL19">
        <f>+Convey!AL19</f>
        <v>1085</v>
      </c>
      <c r="AM19">
        <f>+Convey!AM19</f>
        <v>1050</v>
      </c>
      <c r="AN19">
        <f>+Convey!AN19</f>
        <v>930</v>
      </c>
      <c r="AO19">
        <f>+Convey!AO19</f>
        <v>900</v>
      </c>
      <c r="AP19">
        <f>+Convey!AP19</f>
        <v>930</v>
      </c>
      <c r="AQ19">
        <f>+Convey!AQ19</f>
        <v>930</v>
      </c>
      <c r="AR19">
        <f>+Convey!AR19</f>
        <v>900</v>
      </c>
      <c r="AS19">
        <f>+Convey!AS19</f>
        <v>775</v>
      </c>
      <c r="AT19">
        <f>+Convey!AT19</f>
        <v>750</v>
      </c>
      <c r="AU19">
        <f>+Convey!AU19</f>
        <v>775</v>
      </c>
      <c r="AV19">
        <f>+Convey!AV19</f>
        <v>775</v>
      </c>
      <c r="AW19">
        <f>+Convey!AW19</f>
        <v>700</v>
      </c>
      <c r="AX19">
        <f>+Convey!AX19</f>
        <v>620</v>
      </c>
      <c r="AY19">
        <f>+Convey!AY19</f>
        <v>600</v>
      </c>
      <c r="AZ19">
        <f>+Convey!AZ19</f>
        <v>620</v>
      </c>
      <c r="BA19">
        <f>+Convey!BA19</f>
        <v>600</v>
      </c>
      <c r="BB19">
        <f>+Convey!BB19</f>
        <v>620</v>
      </c>
      <c r="BC19">
        <f>+Convey!BC19</f>
        <v>465</v>
      </c>
      <c r="BD19">
        <f>+Convey!BD19</f>
        <v>450</v>
      </c>
      <c r="BE19">
        <f>+Convey!BE19</f>
        <v>465</v>
      </c>
      <c r="BF19">
        <f>+Convey!BF19</f>
        <v>450</v>
      </c>
      <c r="BG19">
        <f>+Convey!BG19</f>
        <v>465</v>
      </c>
      <c r="BH19">
        <f>+Convey!BH19</f>
        <v>465</v>
      </c>
    </row>
    <row r="20" spans="1:60" x14ac:dyDescent="0.25">
      <c r="A20" t="s">
        <v>39</v>
      </c>
      <c r="B20" t="s">
        <v>49</v>
      </c>
    </row>
    <row r="21" spans="1:60" x14ac:dyDescent="0.25">
      <c r="A21" t="s">
        <v>39</v>
      </c>
      <c r="B21" t="s">
        <v>50</v>
      </c>
      <c r="C21" s="51" t="s">
        <v>65</v>
      </c>
      <c r="D21">
        <f>0.93*Convey!D21</f>
        <v>0</v>
      </c>
      <c r="E21">
        <f>0.93*Convey!E21</f>
        <v>0</v>
      </c>
      <c r="F21">
        <f>0.93*Convey!F21</f>
        <v>0</v>
      </c>
      <c r="G21">
        <f>0.93*Convey!G21</f>
        <v>0</v>
      </c>
      <c r="H21">
        <f>0.93*Convey!H21</f>
        <v>0</v>
      </c>
      <c r="I21">
        <f>0.93*Convey!I21</f>
        <v>0</v>
      </c>
      <c r="J21">
        <f>0.93*Convey!J21</f>
        <v>0</v>
      </c>
      <c r="K21">
        <f>0.93*Convey!K21</f>
        <v>0</v>
      </c>
      <c r="L21">
        <f>0.93*Convey!L21</f>
        <v>0</v>
      </c>
      <c r="M21">
        <f>0.93*Convey!M21</f>
        <v>0</v>
      </c>
      <c r="N21">
        <f>0.93*Convey!N21</f>
        <v>0</v>
      </c>
      <c r="O21">
        <f>0.93*Convey!O21</f>
        <v>0</v>
      </c>
      <c r="P21">
        <f>0.93*Convey!P21</f>
        <v>0</v>
      </c>
      <c r="Q21">
        <f>0.93*Convey!Q21</f>
        <v>0</v>
      </c>
      <c r="R21">
        <f>0.93*Convey!R21</f>
        <v>0</v>
      </c>
      <c r="S21">
        <f>0.93*Convey!S21</f>
        <v>0</v>
      </c>
      <c r="T21">
        <f>0.93*Convey!T21</f>
        <v>0</v>
      </c>
      <c r="U21">
        <f>0.93*Convey!U21</f>
        <v>0</v>
      </c>
      <c r="V21">
        <f>0.93*Convey!V21</f>
        <v>0</v>
      </c>
      <c r="W21">
        <f>0.93*Convey!W21</f>
        <v>0</v>
      </c>
      <c r="X21">
        <f>0.93*Convey!X21</f>
        <v>0</v>
      </c>
      <c r="Y21">
        <f>0.93*Convey!Y21</f>
        <v>0</v>
      </c>
      <c r="Z21">
        <f>0.93*Convey!Z21</f>
        <v>0</v>
      </c>
      <c r="AA21">
        <f>0.93*Convey!AA21</f>
        <v>0</v>
      </c>
      <c r="AB21">
        <f>0.93*Convey!AB21</f>
        <v>0</v>
      </c>
      <c r="AC21">
        <f>0.93*Convey!AC21</f>
        <v>0</v>
      </c>
      <c r="AD21">
        <f>0.93*Convey!AD21</f>
        <v>0</v>
      </c>
      <c r="AE21">
        <f>0.93*Convey!AE21</f>
        <v>0</v>
      </c>
      <c r="AF21">
        <f>0.93*Convey!AF21</f>
        <v>0</v>
      </c>
      <c r="AG21">
        <f>0.93*Convey!AG21</f>
        <v>0</v>
      </c>
      <c r="AH21">
        <f>0.93*Convey!AH21</f>
        <v>0</v>
      </c>
      <c r="AI21">
        <f>0.93*Convey!AI21</f>
        <v>0</v>
      </c>
      <c r="AJ21">
        <f>0.93*Convey!AJ21</f>
        <v>0</v>
      </c>
      <c r="AK21">
        <f>0.93*Convey!AK21</f>
        <v>0</v>
      </c>
      <c r="AL21">
        <f>0.93*Convey!AL21</f>
        <v>0</v>
      </c>
      <c r="AM21">
        <f>0.93*Convey!AM21</f>
        <v>0</v>
      </c>
      <c r="AN21">
        <f>0.93*Convey!AN21</f>
        <v>0</v>
      </c>
      <c r="AO21">
        <f>0.93*Convey!AO21</f>
        <v>0</v>
      </c>
      <c r="AP21">
        <f>0.93*Convey!AP21</f>
        <v>0</v>
      </c>
      <c r="AQ21">
        <f>0.93*Convey!AQ21</f>
        <v>0</v>
      </c>
      <c r="AR21">
        <f>0.93*Convey!AR21</f>
        <v>0</v>
      </c>
      <c r="AS21">
        <f>0.93*Convey!AS21</f>
        <v>0</v>
      </c>
      <c r="AT21">
        <f>0.93*Convey!AT21</f>
        <v>0</v>
      </c>
      <c r="AU21">
        <f>0.93*Convey!AU21</f>
        <v>0</v>
      </c>
      <c r="AV21">
        <f>0.93*Convey!AV21</f>
        <v>0</v>
      </c>
      <c r="AW21">
        <f>0.93*Convey!AW21</f>
        <v>0</v>
      </c>
      <c r="AX21">
        <f>0.93*Convey!AX21</f>
        <v>0</v>
      </c>
      <c r="AY21">
        <f>0.93*Convey!AY21</f>
        <v>0</v>
      </c>
      <c r="AZ21">
        <f>0.93*Convey!AZ21</f>
        <v>0</v>
      </c>
      <c r="BA21">
        <f>0.93*Convey!BA21</f>
        <v>0</v>
      </c>
      <c r="BB21">
        <f>0.93*Convey!BB21</f>
        <v>0</v>
      </c>
      <c r="BC21">
        <f>0.93*Convey!BC21</f>
        <v>0</v>
      </c>
      <c r="BD21">
        <f>0.93*Convey!BD21</f>
        <v>0</v>
      </c>
      <c r="BE21">
        <f>0.93*Convey!BE21</f>
        <v>0</v>
      </c>
      <c r="BF21">
        <f>0.93*Convey!BF21</f>
        <v>0</v>
      </c>
      <c r="BG21">
        <f>0.93*Convey!BG21</f>
        <v>0</v>
      </c>
      <c r="BH21">
        <f>0.93*Convey!BH21</f>
        <v>0</v>
      </c>
    </row>
    <row r="22" spans="1:60" x14ac:dyDescent="0.25">
      <c r="A22" t="s">
        <v>43</v>
      </c>
      <c r="B22" t="s">
        <v>49</v>
      </c>
    </row>
    <row r="23" spans="1:60" x14ac:dyDescent="0.25">
      <c r="A23" t="s">
        <v>43</v>
      </c>
      <c r="B23" t="s">
        <v>50</v>
      </c>
      <c r="C23" s="51" t="s">
        <v>83</v>
      </c>
      <c r="D23">
        <f>+Convey!D23</f>
        <v>0</v>
      </c>
      <c r="E23">
        <f>+Convey!E23</f>
        <v>0</v>
      </c>
      <c r="F23">
        <f>+Convey!F23</f>
        <v>0</v>
      </c>
      <c r="G23">
        <f>+Convey!G23</f>
        <v>0</v>
      </c>
      <c r="H23">
        <f>+Convey!H23</f>
        <v>0</v>
      </c>
      <c r="I23">
        <f>+Convey!I23</f>
        <v>0</v>
      </c>
      <c r="J23">
        <f>+Convey!J23</f>
        <v>0</v>
      </c>
      <c r="K23">
        <f>+Convey!K23</f>
        <v>0</v>
      </c>
      <c r="L23">
        <f>+Convey!L23</f>
        <v>0</v>
      </c>
      <c r="M23">
        <f>+Convey!M23</f>
        <v>0</v>
      </c>
      <c r="N23">
        <f>+Convey!N23</f>
        <v>0</v>
      </c>
      <c r="O23">
        <f>+Convey!O23</f>
        <v>0</v>
      </c>
      <c r="P23">
        <f>+Convey!P23</f>
        <v>0</v>
      </c>
      <c r="Q23">
        <f>+Convey!Q23</f>
        <v>0</v>
      </c>
      <c r="R23">
        <f>+Convey!R23</f>
        <v>0</v>
      </c>
      <c r="S23">
        <f>+Convey!S23</f>
        <v>0</v>
      </c>
      <c r="T23">
        <f>+Convey!T23</f>
        <v>0</v>
      </c>
      <c r="U23">
        <f>+Convey!U23</f>
        <v>0</v>
      </c>
      <c r="V23">
        <f>+Convey!V23</f>
        <v>0</v>
      </c>
      <c r="W23">
        <f>+Convey!W23</f>
        <v>0</v>
      </c>
      <c r="X23">
        <f>+Convey!X23</f>
        <v>0</v>
      </c>
      <c r="Y23">
        <f>+Convey!Y23</f>
        <v>0</v>
      </c>
      <c r="Z23">
        <f>+Convey!Z23</f>
        <v>0</v>
      </c>
      <c r="AA23">
        <f>+Convey!AA23</f>
        <v>0</v>
      </c>
      <c r="AB23">
        <f>+Convey!AB23</f>
        <v>0</v>
      </c>
      <c r="AC23">
        <f>+Convey!AC23</f>
        <v>0</v>
      </c>
      <c r="AD23">
        <f>+Convey!AD23</f>
        <v>0</v>
      </c>
      <c r="AE23">
        <f>+Convey!AE23</f>
        <v>0</v>
      </c>
      <c r="AF23">
        <f>+Convey!AF23</f>
        <v>0</v>
      </c>
      <c r="AG23">
        <f>+Convey!AG23</f>
        <v>0</v>
      </c>
      <c r="AH23">
        <f>+Convey!AH23</f>
        <v>0</v>
      </c>
      <c r="AI23">
        <f>+Convey!AI23</f>
        <v>0</v>
      </c>
      <c r="AJ23">
        <f>+Convey!AJ23</f>
        <v>0</v>
      </c>
      <c r="AK23">
        <f>+Convey!AK23</f>
        <v>0</v>
      </c>
      <c r="AL23">
        <f>+Convey!AL23</f>
        <v>0</v>
      </c>
      <c r="AM23">
        <f>+Convey!AM23</f>
        <v>0</v>
      </c>
      <c r="AN23">
        <f>+Convey!AN23</f>
        <v>0</v>
      </c>
      <c r="AO23">
        <f>+Convey!AO23</f>
        <v>0</v>
      </c>
      <c r="AP23">
        <f>+Convey!AP23</f>
        <v>0</v>
      </c>
      <c r="AQ23">
        <f>+Convey!AQ23</f>
        <v>0</v>
      </c>
      <c r="AR23">
        <f>+Convey!AR23</f>
        <v>0</v>
      </c>
      <c r="AS23">
        <f>+Convey!AS23</f>
        <v>0</v>
      </c>
      <c r="AT23">
        <f>+Convey!AT23</f>
        <v>0</v>
      </c>
      <c r="AU23">
        <f>+Convey!AU23</f>
        <v>0</v>
      </c>
      <c r="AV23">
        <f>+Convey!AV23</f>
        <v>0</v>
      </c>
      <c r="AW23">
        <f>+Convey!AW23</f>
        <v>0</v>
      </c>
      <c r="AX23">
        <f>+Convey!AX23</f>
        <v>0</v>
      </c>
      <c r="AY23">
        <f>+Convey!AY23</f>
        <v>0</v>
      </c>
      <c r="AZ23">
        <f>+Convey!AZ23</f>
        <v>0</v>
      </c>
      <c r="BA23">
        <f>+Convey!BA23</f>
        <v>0</v>
      </c>
      <c r="BB23">
        <f>+Convey!BB23</f>
        <v>0</v>
      </c>
      <c r="BC23">
        <f>+Convey!BC23</f>
        <v>0</v>
      </c>
      <c r="BD23">
        <f>+Convey!BD23</f>
        <v>0</v>
      </c>
      <c r="BE23">
        <f>+Convey!BE23</f>
        <v>0</v>
      </c>
      <c r="BF23">
        <f>+Convey!BF23</f>
        <v>0</v>
      </c>
      <c r="BG23">
        <f>+Convey!BG23</f>
        <v>0</v>
      </c>
      <c r="BH23">
        <f>+Convey!BH23</f>
        <v>0</v>
      </c>
    </row>
    <row r="24" spans="1:60" x14ac:dyDescent="0.25">
      <c r="A24" s="51" t="s">
        <v>25</v>
      </c>
      <c r="B24" s="51" t="s">
        <v>49</v>
      </c>
      <c r="D24" s="122">
        <v>93</v>
      </c>
      <c r="E24" s="122">
        <v>90</v>
      </c>
      <c r="F24" s="122">
        <v>93</v>
      </c>
      <c r="G24" s="122">
        <v>93</v>
      </c>
      <c r="H24" s="122">
        <v>90</v>
      </c>
      <c r="I24" s="122">
        <v>93</v>
      </c>
      <c r="J24" s="122">
        <v>90</v>
      </c>
      <c r="K24" s="122">
        <v>93</v>
      </c>
      <c r="L24" s="122">
        <v>465</v>
      </c>
      <c r="M24" s="122">
        <v>420</v>
      </c>
      <c r="N24" s="122">
        <v>465</v>
      </c>
      <c r="O24" s="122">
        <v>450</v>
      </c>
      <c r="P24" s="122">
        <v>465</v>
      </c>
      <c r="Q24" s="122">
        <v>450</v>
      </c>
      <c r="R24" s="122">
        <v>465</v>
      </c>
      <c r="S24" s="122">
        <v>465</v>
      </c>
      <c r="T24" s="122">
        <v>450</v>
      </c>
      <c r="U24" s="122">
        <v>310</v>
      </c>
      <c r="V24" s="122">
        <v>300</v>
      </c>
      <c r="W24" s="122">
        <v>310</v>
      </c>
      <c r="X24" s="122">
        <v>310</v>
      </c>
      <c r="Y24" s="122">
        <v>280</v>
      </c>
      <c r="Z24" s="122">
        <v>310</v>
      </c>
      <c r="AA24" s="122">
        <v>300</v>
      </c>
      <c r="AB24" s="122">
        <v>310</v>
      </c>
      <c r="AC24" s="122">
        <v>300</v>
      </c>
      <c r="AD24" s="122">
        <v>310</v>
      </c>
      <c r="AE24" s="122">
        <v>310</v>
      </c>
      <c r="AF24" s="122">
        <v>300</v>
      </c>
      <c r="AG24" s="122">
        <v>310</v>
      </c>
      <c r="AH24" s="122">
        <v>300</v>
      </c>
      <c r="AI24" s="122">
        <v>310</v>
      </c>
      <c r="AJ24" s="122">
        <v>310</v>
      </c>
      <c r="AK24" s="122">
        <v>290</v>
      </c>
      <c r="AL24" s="122">
        <v>310</v>
      </c>
      <c r="AM24" s="122">
        <v>300</v>
      </c>
      <c r="AN24" s="122">
        <v>310</v>
      </c>
      <c r="AO24" s="122">
        <v>300</v>
      </c>
      <c r="AP24" s="122">
        <v>155</v>
      </c>
      <c r="AQ24" s="122">
        <v>155</v>
      </c>
      <c r="AR24" s="122">
        <v>150</v>
      </c>
      <c r="AS24" s="122">
        <v>155</v>
      </c>
      <c r="AT24" s="122">
        <v>150</v>
      </c>
      <c r="AU24" s="122">
        <v>155</v>
      </c>
      <c r="AV24" s="122">
        <v>155</v>
      </c>
      <c r="AW24" s="122">
        <v>140</v>
      </c>
      <c r="AX24" s="122">
        <v>155</v>
      </c>
      <c r="AY24" s="122">
        <v>150</v>
      </c>
      <c r="AZ24" s="122">
        <v>155</v>
      </c>
      <c r="BA24" s="122">
        <v>150</v>
      </c>
      <c r="BB24" s="122">
        <v>155</v>
      </c>
      <c r="BC24" s="122">
        <v>155</v>
      </c>
      <c r="BD24" s="122">
        <v>150</v>
      </c>
      <c r="BE24" s="122">
        <v>155</v>
      </c>
      <c r="BF24" s="122">
        <v>150</v>
      </c>
      <c r="BG24" s="122">
        <v>155</v>
      </c>
      <c r="BH24" s="122">
        <v>155</v>
      </c>
    </row>
    <row r="25" spans="1:60" x14ac:dyDescent="0.25">
      <c r="A25" t="s">
        <v>25</v>
      </c>
      <c r="B25" t="s">
        <v>50</v>
      </c>
      <c r="C25" s="51" t="s">
        <v>59</v>
      </c>
      <c r="D25">
        <f>+Convey!D25</f>
        <v>19530</v>
      </c>
      <c r="E25">
        <f>+Convey!E25</f>
        <v>19050</v>
      </c>
      <c r="F25">
        <f>+Convey!F25</f>
        <v>18600</v>
      </c>
      <c r="G25">
        <f>+Convey!G25</f>
        <v>18290</v>
      </c>
      <c r="H25">
        <f>+Convey!H25</f>
        <v>17850</v>
      </c>
      <c r="I25">
        <f>+Convey!I25</f>
        <v>17360</v>
      </c>
      <c r="J25">
        <f>+Convey!J25</f>
        <v>16950</v>
      </c>
      <c r="K25">
        <f>+Convey!K25</f>
        <v>16585</v>
      </c>
      <c r="L25">
        <f>+Convey!L25</f>
        <v>16275</v>
      </c>
      <c r="M25">
        <f>+Convey!M25</f>
        <v>15820</v>
      </c>
      <c r="N25">
        <f>+Convey!N25</f>
        <v>15500</v>
      </c>
      <c r="O25">
        <f>+Convey!O25</f>
        <v>15150</v>
      </c>
      <c r="P25">
        <f>+Convey!P25</f>
        <v>14725</v>
      </c>
      <c r="Q25">
        <f>+Convey!Q25</f>
        <v>14400</v>
      </c>
      <c r="R25">
        <f>+Convey!R25</f>
        <v>14105</v>
      </c>
      <c r="S25">
        <f>+Convey!S25</f>
        <v>13795</v>
      </c>
      <c r="T25">
        <f>+Convey!T25</f>
        <v>13500</v>
      </c>
      <c r="U25">
        <f>+Convey!U25</f>
        <v>13175</v>
      </c>
      <c r="V25">
        <f>+Convey!V25</f>
        <v>12900</v>
      </c>
      <c r="W25">
        <f>+Convey!W25</f>
        <v>12555</v>
      </c>
      <c r="X25">
        <f>+Convey!X25</f>
        <v>12245</v>
      </c>
      <c r="Y25">
        <f>+Convey!Y25</f>
        <v>12040</v>
      </c>
      <c r="Z25">
        <f>+Convey!Z25</f>
        <v>11625</v>
      </c>
      <c r="AA25">
        <f>+Convey!AA25</f>
        <v>11400</v>
      </c>
      <c r="AB25">
        <f>+Convey!AB25</f>
        <v>11160</v>
      </c>
      <c r="AC25">
        <f>+Convey!AC25</f>
        <v>10950</v>
      </c>
      <c r="AD25">
        <f>+Convey!AD25</f>
        <v>10695</v>
      </c>
      <c r="AE25">
        <f>+Convey!AE25</f>
        <v>10385</v>
      </c>
      <c r="AF25">
        <f>+Convey!AF25</f>
        <v>10200</v>
      </c>
      <c r="AG25">
        <f>+Convey!AG25</f>
        <v>9920</v>
      </c>
      <c r="AH25">
        <f>+Convey!AH25</f>
        <v>9750</v>
      </c>
      <c r="AI25">
        <f>+Convey!AI25</f>
        <v>9455</v>
      </c>
      <c r="AJ25">
        <f>+Convey!AJ25</f>
        <v>9300</v>
      </c>
      <c r="AK25">
        <f>+Convey!AK25</f>
        <v>8990</v>
      </c>
      <c r="AL25">
        <f>+Convey!AL25</f>
        <v>8835</v>
      </c>
      <c r="AM25">
        <f>+Convey!AM25</f>
        <v>8700</v>
      </c>
      <c r="AN25">
        <f>+Convey!AN25</f>
        <v>8370</v>
      </c>
      <c r="AO25">
        <f>+Convey!AO25</f>
        <v>8250</v>
      </c>
      <c r="AP25">
        <f>+Convey!AP25</f>
        <v>8060</v>
      </c>
      <c r="AQ25">
        <f>+Convey!AQ25</f>
        <v>7905</v>
      </c>
      <c r="AR25">
        <f>+Convey!AR25</f>
        <v>7650</v>
      </c>
      <c r="AS25">
        <f>+Convey!AS25</f>
        <v>7440</v>
      </c>
      <c r="AT25">
        <f>+Convey!AT25</f>
        <v>7350</v>
      </c>
      <c r="AU25">
        <f>+Convey!AU25</f>
        <v>7130</v>
      </c>
      <c r="AV25">
        <f>+Convey!AV25</f>
        <v>6975</v>
      </c>
      <c r="AW25">
        <f>+Convey!AW25</f>
        <v>6860</v>
      </c>
      <c r="AX25">
        <f>+Convey!AX25</f>
        <v>6665</v>
      </c>
      <c r="AY25">
        <f>+Convey!AY25</f>
        <v>6600</v>
      </c>
      <c r="AZ25">
        <f>+Convey!AZ25</f>
        <v>6355</v>
      </c>
      <c r="BA25">
        <f>+Convey!BA25</f>
        <v>6300</v>
      </c>
      <c r="BB25">
        <f>+Convey!BB25</f>
        <v>6045</v>
      </c>
      <c r="BC25">
        <f>+Convey!BC25</f>
        <v>5890</v>
      </c>
      <c r="BD25">
        <f>+Convey!BD25</f>
        <v>5850</v>
      </c>
      <c r="BE25">
        <f>+Convey!BE25</f>
        <v>5735</v>
      </c>
      <c r="BF25">
        <f>+Convey!BF25</f>
        <v>5550</v>
      </c>
      <c r="BG25">
        <f>+Convey!BG25</f>
        <v>5425</v>
      </c>
      <c r="BH25">
        <f>+Convey!BH25</f>
        <v>5270</v>
      </c>
    </row>
    <row r="26" spans="1:60" x14ac:dyDescent="0.25">
      <c r="A26" t="s">
        <v>8</v>
      </c>
      <c r="B26" t="s">
        <v>49</v>
      </c>
    </row>
    <row r="27" spans="1:60" x14ac:dyDescent="0.25">
      <c r="A27" t="s">
        <v>8</v>
      </c>
      <c r="B27" t="s">
        <v>50</v>
      </c>
      <c r="C27" s="51" t="s">
        <v>81</v>
      </c>
      <c r="D27">
        <f>+Convey!D27</f>
        <v>37510</v>
      </c>
      <c r="E27">
        <f>+Convey!E27</f>
        <v>25050</v>
      </c>
      <c r="F27">
        <f>+Convey!F27</f>
        <v>21235</v>
      </c>
      <c r="G27">
        <f>+Convey!G27</f>
        <v>28830</v>
      </c>
      <c r="H27">
        <f>+Convey!H27</f>
        <v>28950</v>
      </c>
      <c r="I27">
        <f>+Convey!I27</f>
        <v>28830</v>
      </c>
      <c r="J27">
        <f>+Convey!J27</f>
        <v>28950</v>
      </c>
      <c r="K27">
        <f>+Convey!K27</f>
        <v>28830</v>
      </c>
      <c r="L27">
        <f>+Convey!L27</f>
        <v>28830</v>
      </c>
      <c r="M27">
        <f>+Convey!M27</f>
        <v>28840</v>
      </c>
      <c r="N27">
        <f>+Convey!N27</f>
        <v>28830</v>
      </c>
      <c r="O27">
        <f>+Convey!O27</f>
        <v>28200</v>
      </c>
      <c r="P27">
        <f>+Convey!P27</f>
        <v>24335</v>
      </c>
      <c r="Q27">
        <f>+Convey!Q27</f>
        <v>21300</v>
      </c>
      <c r="R27">
        <f>+Convey!R27</f>
        <v>19065</v>
      </c>
      <c r="S27">
        <f>+Convey!S27</f>
        <v>16740</v>
      </c>
      <c r="T27">
        <f>+Convey!T27</f>
        <v>28950</v>
      </c>
      <c r="U27">
        <f>+Convey!U27</f>
        <v>51770</v>
      </c>
      <c r="V27">
        <f>+Convey!V27</f>
        <v>51750</v>
      </c>
      <c r="W27">
        <f>+Convey!W27</f>
        <v>51770</v>
      </c>
      <c r="X27">
        <f>+Convey!X27</f>
        <v>51770</v>
      </c>
      <c r="Y27">
        <f>+Convey!Y27</f>
        <v>0</v>
      </c>
      <c r="Z27">
        <f>+Convey!Z27</f>
        <v>0</v>
      </c>
      <c r="AA27">
        <f>+Convey!AA27</f>
        <v>0</v>
      </c>
      <c r="AB27">
        <f>+Convey!AB27</f>
        <v>0</v>
      </c>
      <c r="AC27">
        <f>+Convey!AC27</f>
        <v>0</v>
      </c>
      <c r="AD27">
        <f>+Convey!AD27</f>
        <v>0</v>
      </c>
      <c r="AE27">
        <f>+Convey!AE27</f>
        <v>0</v>
      </c>
      <c r="AF27">
        <f>+Convey!AF27</f>
        <v>0</v>
      </c>
      <c r="AG27">
        <f>+Convey!AG27</f>
        <v>0</v>
      </c>
      <c r="AH27">
        <f>+Convey!AH27</f>
        <v>0</v>
      </c>
      <c r="AI27">
        <f>+Convey!AI27</f>
        <v>0</v>
      </c>
      <c r="AJ27">
        <f>+Convey!AJ27</f>
        <v>0</v>
      </c>
      <c r="AK27">
        <f>+Convey!AK27</f>
        <v>0</v>
      </c>
      <c r="AL27">
        <f>+Convey!AL27</f>
        <v>0</v>
      </c>
      <c r="AM27">
        <f>+Convey!AM27</f>
        <v>0</v>
      </c>
      <c r="AN27">
        <f>+Convey!AN27</f>
        <v>0</v>
      </c>
      <c r="AO27">
        <f>+Convey!AO27</f>
        <v>0</v>
      </c>
      <c r="AP27">
        <f>+Convey!AP27</f>
        <v>0</v>
      </c>
      <c r="AQ27">
        <f>+Convey!AQ27</f>
        <v>0</v>
      </c>
      <c r="AR27">
        <f>+Convey!AR27</f>
        <v>0</v>
      </c>
      <c r="AS27">
        <f>+Convey!AS27</f>
        <v>0</v>
      </c>
      <c r="AT27">
        <f>+Convey!AT27</f>
        <v>0</v>
      </c>
      <c r="AU27">
        <f>+Convey!AU27</f>
        <v>0</v>
      </c>
      <c r="AV27">
        <f>+Convey!AV27</f>
        <v>0</v>
      </c>
      <c r="AW27">
        <f>+Convey!AW27</f>
        <v>0</v>
      </c>
      <c r="AX27">
        <f>+Convey!AX27</f>
        <v>0</v>
      </c>
      <c r="AY27">
        <f>+Convey!AY27</f>
        <v>0</v>
      </c>
      <c r="AZ27">
        <f>+Convey!AZ27</f>
        <v>0</v>
      </c>
      <c r="BA27">
        <f>+Convey!BA27</f>
        <v>0</v>
      </c>
      <c r="BB27">
        <f>+Convey!BB27</f>
        <v>0</v>
      </c>
      <c r="BC27">
        <f>+Convey!BC27</f>
        <v>0</v>
      </c>
      <c r="BD27">
        <f>+Convey!BD27</f>
        <v>0</v>
      </c>
      <c r="BE27">
        <f>+Convey!BE27</f>
        <v>0</v>
      </c>
      <c r="BF27">
        <f>+Convey!BF27</f>
        <v>0</v>
      </c>
      <c r="BG27">
        <f>+Convey!BG27</f>
        <v>0</v>
      </c>
      <c r="BH27">
        <f>+Convey!BH27</f>
        <v>0</v>
      </c>
    </row>
    <row r="28" spans="1:60" x14ac:dyDescent="0.25">
      <c r="A28" t="s">
        <v>9</v>
      </c>
      <c r="B28" t="s">
        <v>49</v>
      </c>
    </row>
    <row r="29" spans="1:60" x14ac:dyDescent="0.25">
      <c r="A29" t="s">
        <v>9</v>
      </c>
      <c r="B29" t="s">
        <v>50</v>
      </c>
      <c r="C29" s="51" t="s">
        <v>80</v>
      </c>
      <c r="D29">
        <f>+Convey!D29</f>
        <v>132370</v>
      </c>
      <c r="E29">
        <f>+Convey!E29</f>
        <v>95700</v>
      </c>
      <c r="F29">
        <f>+Convey!F29</f>
        <v>56265</v>
      </c>
      <c r="G29">
        <f>+Convey!G29</f>
        <v>41850</v>
      </c>
      <c r="H29">
        <f>+Convey!H29</f>
        <v>26550</v>
      </c>
      <c r="I29">
        <f>+Convey!I29</f>
        <v>15965</v>
      </c>
      <c r="J29">
        <f>+Convey!J29</f>
        <v>11400</v>
      </c>
      <c r="K29">
        <f>+Convey!K29</f>
        <v>5270</v>
      </c>
      <c r="L29">
        <f>+Convey!L29</f>
        <v>0</v>
      </c>
      <c r="M29">
        <f>+Convey!M29</f>
        <v>7560</v>
      </c>
      <c r="N29">
        <f>+Convey!N29</f>
        <v>16740</v>
      </c>
      <c r="O29">
        <f>+Convey!O29</f>
        <v>9900</v>
      </c>
      <c r="P29">
        <f>+Convey!P29</f>
        <v>0</v>
      </c>
      <c r="Q29">
        <f>+Convey!Q29</f>
        <v>9900</v>
      </c>
      <c r="R29">
        <f>+Convey!R29</f>
        <v>82150</v>
      </c>
      <c r="S29">
        <f>+Convey!S29</f>
        <v>81375</v>
      </c>
      <c r="T29">
        <f>+Convey!T29</f>
        <v>80700</v>
      </c>
      <c r="U29">
        <f>+Convey!U29</f>
        <v>79825</v>
      </c>
      <c r="V29">
        <f>+Convey!V29</f>
        <v>79050</v>
      </c>
      <c r="W29">
        <f>+Convey!W29</f>
        <v>78430</v>
      </c>
      <c r="X29">
        <f>+Convey!X29</f>
        <v>78430</v>
      </c>
      <c r="Y29">
        <f>+Convey!Y29</f>
        <v>0</v>
      </c>
      <c r="Z29">
        <f>+Convey!Z29</f>
        <v>0</v>
      </c>
      <c r="AA29">
        <f>+Convey!AA29</f>
        <v>0</v>
      </c>
      <c r="AB29">
        <f>+Convey!AB29</f>
        <v>0</v>
      </c>
      <c r="AC29">
        <f>+Convey!AC29</f>
        <v>0</v>
      </c>
      <c r="AD29">
        <f>+Convey!AD29</f>
        <v>0</v>
      </c>
      <c r="AE29">
        <f>+Convey!AE29</f>
        <v>0</v>
      </c>
      <c r="AF29">
        <f>+Convey!AF29</f>
        <v>0</v>
      </c>
      <c r="AG29">
        <f>+Convey!AG29</f>
        <v>0</v>
      </c>
      <c r="AH29">
        <f>+Convey!AH29</f>
        <v>0</v>
      </c>
      <c r="AI29">
        <f>+Convey!AI29</f>
        <v>0</v>
      </c>
      <c r="AJ29">
        <f>+Convey!AJ29</f>
        <v>0</v>
      </c>
      <c r="AK29">
        <f>+Convey!AK29</f>
        <v>0</v>
      </c>
      <c r="AL29">
        <f>+Convey!AL29</f>
        <v>0</v>
      </c>
      <c r="AM29">
        <f>+Convey!AM29</f>
        <v>0</v>
      </c>
      <c r="AN29">
        <f>+Convey!AN29</f>
        <v>0</v>
      </c>
      <c r="AO29">
        <f>+Convey!AO29</f>
        <v>0</v>
      </c>
      <c r="AP29">
        <f>+Convey!AP29</f>
        <v>0</v>
      </c>
      <c r="AQ29">
        <f>+Convey!AQ29</f>
        <v>0</v>
      </c>
      <c r="AR29">
        <f>+Convey!AR29</f>
        <v>0</v>
      </c>
      <c r="AS29">
        <f>+Convey!AS29</f>
        <v>0</v>
      </c>
      <c r="AT29">
        <f>+Convey!AT29</f>
        <v>0</v>
      </c>
      <c r="AU29">
        <f>+Convey!AU29</f>
        <v>0</v>
      </c>
      <c r="AV29">
        <f>+Convey!AV29</f>
        <v>0</v>
      </c>
      <c r="AW29">
        <f>+Convey!AW29</f>
        <v>0</v>
      </c>
      <c r="AX29">
        <f>+Convey!AX29</f>
        <v>0</v>
      </c>
      <c r="AY29">
        <f>+Convey!AY29</f>
        <v>0</v>
      </c>
      <c r="AZ29">
        <f>+Convey!AZ29</f>
        <v>0</v>
      </c>
      <c r="BA29">
        <f>+Convey!BA29</f>
        <v>0</v>
      </c>
      <c r="BB29">
        <f>+Convey!BB29</f>
        <v>0</v>
      </c>
      <c r="BC29">
        <f>+Convey!BC29</f>
        <v>0</v>
      </c>
      <c r="BD29">
        <f>+Convey!BD29</f>
        <v>0</v>
      </c>
      <c r="BE29">
        <f>+Convey!BE29</f>
        <v>0</v>
      </c>
      <c r="BF29">
        <f>+Convey!BF29</f>
        <v>0</v>
      </c>
      <c r="BG29">
        <f>+Convey!BG29</f>
        <v>0</v>
      </c>
      <c r="BH29">
        <f>+Convey!BH29</f>
        <v>0</v>
      </c>
    </row>
    <row r="30" spans="1:60" x14ac:dyDescent="0.25">
      <c r="A30" t="s">
        <v>4</v>
      </c>
      <c r="B30" t="s">
        <v>49</v>
      </c>
    </row>
    <row r="31" spans="1:60" x14ac:dyDescent="0.25">
      <c r="A31" t="s">
        <v>4</v>
      </c>
      <c r="B31" t="s">
        <v>50</v>
      </c>
      <c r="C31" s="51" t="s">
        <v>78</v>
      </c>
      <c r="D31">
        <f>+Convey!D31</f>
        <v>2635</v>
      </c>
      <c r="E31">
        <f>+Convey!E31</f>
        <v>300</v>
      </c>
      <c r="F31">
        <f>+Convey!F31</f>
        <v>0</v>
      </c>
      <c r="G31">
        <f>+Convey!G31</f>
        <v>0</v>
      </c>
      <c r="H31">
        <f>+Convey!H31</f>
        <v>0</v>
      </c>
      <c r="I31">
        <f>+Convey!I31</f>
        <v>0</v>
      </c>
      <c r="J31">
        <f>+Convey!J31</f>
        <v>0</v>
      </c>
      <c r="K31">
        <f>+Convey!K31</f>
        <v>0</v>
      </c>
      <c r="L31">
        <f>+Convey!L31</f>
        <v>0</v>
      </c>
      <c r="M31">
        <f>+Convey!M31</f>
        <v>0</v>
      </c>
      <c r="N31">
        <f>+Convey!N31</f>
        <v>0</v>
      </c>
      <c r="O31">
        <f>+Convey!O31</f>
        <v>0</v>
      </c>
      <c r="P31">
        <f>+Convey!P31</f>
        <v>0</v>
      </c>
      <c r="Q31">
        <f>+Convey!Q31</f>
        <v>0</v>
      </c>
      <c r="R31">
        <f>+Convey!R31</f>
        <v>0</v>
      </c>
      <c r="S31">
        <f>+Convey!S31</f>
        <v>0</v>
      </c>
      <c r="T31">
        <f>+Convey!T31</f>
        <v>0</v>
      </c>
      <c r="U31">
        <f>+Convey!U31</f>
        <v>0</v>
      </c>
      <c r="V31">
        <f>+Convey!V31</f>
        <v>0</v>
      </c>
      <c r="W31">
        <f>+Convey!W31</f>
        <v>0</v>
      </c>
      <c r="X31">
        <f>+Convey!X31</f>
        <v>0</v>
      </c>
      <c r="Y31">
        <f>+Convey!Y31</f>
        <v>0</v>
      </c>
      <c r="Z31">
        <f>+Convey!Z31</f>
        <v>0</v>
      </c>
      <c r="AA31">
        <f>+Convey!AA31</f>
        <v>0</v>
      </c>
      <c r="AB31">
        <f>+Convey!AB31</f>
        <v>0</v>
      </c>
      <c r="AC31">
        <f>+Convey!AC31</f>
        <v>0</v>
      </c>
      <c r="AD31">
        <f>+Convey!AD31</f>
        <v>0</v>
      </c>
      <c r="AE31">
        <f>+Convey!AE31</f>
        <v>0</v>
      </c>
      <c r="AF31">
        <f>+Convey!AF31</f>
        <v>0</v>
      </c>
      <c r="AG31">
        <f>+Convey!AG31</f>
        <v>0</v>
      </c>
      <c r="AH31">
        <f>+Convey!AH31</f>
        <v>0</v>
      </c>
      <c r="AI31">
        <f>+Convey!AI31</f>
        <v>0</v>
      </c>
      <c r="AJ31">
        <f>+Convey!AJ31</f>
        <v>0</v>
      </c>
      <c r="AK31">
        <f>+Convey!AK31</f>
        <v>0</v>
      </c>
      <c r="AL31">
        <f>+Convey!AL31</f>
        <v>0</v>
      </c>
      <c r="AM31">
        <f>+Convey!AM31</f>
        <v>0</v>
      </c>
      <c r="AN31">
        <f>+Convey!AN31</f>
        <v>0</v>
      </c>
      <c r="AO31">
        <f>+Convey!AO31</f>
        <v>0</v>
      </c>
      <c r="AP31">
        <f>+Convey!AP31</f>
        <v>0</v>
      </c>
      <c r="AQ31">
        <f>+Convey!AQ31</f>
        <v>0</v>
      </c>
      <c r="AR31">
        <f>+Convey!AR31</f>
        <v>0</v>
      </c>
      <c r="AS31">
        <f>+Convey!AS31</f>
        <v>0</v>
      </c>
      <c r="AT31">
        <f>+Convey!AT31</f>
        <v>0</v>
      </c>
      <c r="AU31">
        <f>+Convey!AU31</f>
        <v>0</v>
      </c>
      <c r="AV31">
        <f>+Convey!AV31</f>
        <v>0</v>
      </c>
      <c r="AW31">
        <f>+Convey!AW31</f>
        <v>0</v>
      </c>
      <c r="AX31">
        <f>+Convey!AX31</f>
        <v>0</v>
      </c>
      <c r="AY31">
        <f>+Convey!AY31</f>
        <v>0</v>
      </c>
      <c r="AZ31">
        <f>+Convey!AZ31</f>
        <v>0</v>
      </c>
      <c r="BA31">
        <f>+Convey!BA31</f>
        <v>0</v>
      </c>
      <c r="BB31">
        <f>+Convey!BB31</f>
        <v>0</v>
      </c>
      <c r="BC31">
        <f>+Convey!BC31</f>
        <v>0</v>
      </c>
      <c r="BD31">
        <f>+Convey!BD31</f>
        <v>0</v>
      </c>
      <c r="BE31">
        <f>+Convey!BE31</f>
        <v>0</v>
      </c>
      <c r="BF31">
        <f>+Convey!BF31</f>
        <v>0</v>
      </c>
      <c r="BG31">
        <f>+Convey!BG31</f>
        <v>0</v>
      </c>
      <c r="BH31">
        <f>+Convey!BH31</f>
        <v>0</v>
      </c>
    </row>
    <row r="32" spans="1:60" x14ac:dyDescent="0.25">
      <c r="A32" t="s">
        <v>3</v>
      </c>
      <c r="B32" t="s">
        <v>49</v>
      </c>
    </row>
    <row r="33" spans="1:60" x14ac:dyDescent="0.25">
      <c r="A33" t="s">
        <v>3</v>
      </c>
      <c r="B33" t="s">
        <v>50</v>
      </c>
      <c r="C33" s="51" t="s">
        <v>77</v>
      </c>
      <c r="D33">
        <f>+Convey!D33</f>
        <v>28210</v>
      </c>
      <c r="E33">
        <f>+Convey!E33</f>
        <v>48750</v>
      </c>
      <c r="F33">
        <f>+Convey!F33</f>
        <v>48670</v>
      </c>
      <c r="G33">
        <f>+Convey!G33</f>
        <v>47895</v>
      </c>
      <c r="H33">
        <f>+Convey!H33</f>
        <v>44850</v>
      </c>
      <c r="I33">
        <f>+Convey!I33</f>
        <v>32705</v>
      </c>
      <c r="J33">
        <f>+Convey!J33</f>
        <v>23550</v>
      </c>
      <c r="K33">
        <f>+Convey!K33</f>
        <v>16740</v>
      </c>
      <c r="L33">
        <f>+Convey!L33</f>
        <v>12245</v>
      </c>
      <c r="M33">
        <f>+Convey!M33</f>
        <v>10640</v>
      </c>
      <c r="N33">
        <f>+Convey!N33</f>
        <v>19840</v>
      </c>
      <c r="O33">
        <f>+Convey!O33</f>
        <v>14550</v>
      </c>
      <c r="P33">
        <f>+Convey!P33</f>
        <v>10695</v>
      </c>
      <c r="Q33">
        <f>+Convey!Q33</f>
        <v>23550</v>
      </c>
      <c r="R33">
        <f>+Convey!R33</f>
        <v>32705</v>
      </c>
      <c r="S33">
        <f>+Convey!S33</f>
        <v>29760</v>
      </c>
      <c r="T33">
        <f>+Convey!T33</f>
        <v>22050</v>
      </c>
      <c r="U33">
        <f>+Convey!U33</f>
        <v>15965</v>
      </c>
      <c r="V33">
        <f>+Convey!V33</f>
        <v>11400</v>
      </c>
      <c r="W33">
        <f>+Convey!W33</f>
        <v>12245</v>
      </c>
      <c r="X33">
        <f>+Convey!X33</f>
        <v>27435</v>
      </c>
      <c r="Y33">
        <f>+Convey!Y33</f>
        <v>0</v>
      </c>
      <c r="Z33">
        <f>+Convey!Z33</f>
        <v>0</v>
      </c>
      <c r="AA33">
        <f>+Convey!AA33</f>
        <v>0</v>
      </c>
      <c r="AB33">
        <f>+Convey!AB33</f>
        <v>0</v>
      </c>
      <c r="AC33">
        <f>+Convey!AC33</f>
        <v>0</v>
      </c>
      <c r="AD33">
        <f>+Convey!AD33</f>
        <v>0</v>
      </c>
      <c r="AE33">
        <f>+Convey!AE33</f>
        <v>0</v>
      </c>
      <c r="AF33">
        <f>+Convey!AF33</f>
        <v>0</v>
      </c>
      <c r="AG33">
        <f>+Convey!AG33</f>
        <v>0</v>
      </c>
      <c r="AH33">
        <f>+Convey!AH33</f>
        <v>0</v>
      </c>
      <c r="AI33">
        <f>+Convey!AI33</f>
        <v>0</v>
      </c>
      <c r="AJ33">
        <f>+Convey!AJ33</f>
        <v>0</v>
      </c>
      <c r="AK33">
        <f>+Convey!AK33</f>
        <v>0</v>
      </c>
      <c r="AL33">
        <f>+Convey!AL33</f>
        <v>0</v>
      </c>
      <c r="AM33">
        <f>+Convey!AM33</f>
        <v>0</v>
      </c>
      <c r="AN33">
        <f>+Convey!AN33</f>
        <v>0</v>
      </c>
      <c r="AO33">
        <f>+Convey!AO33</f>
        <v>0</v>
      </c>
      <c r="AP33">
        <f>+Convey!AP33</f>
        <v>0</v>
      </c>
      <c r="AQ33">
        <f>+Convey!AQ33</f>
        <v>0</v>
      </c>
      <c r="AR33">
        <f>+Convey!AR33</f>
        <v>0</v>
      </c>
      <c r="AS33">
        <f>+Convey!AS33</f>
        <v>0</v>
      </c>
      <c r="AT33">
        <f>+Convey!AT33</f>
        <v>0</v>
      </c>
      <c r="AU33">
        <f>+Convey!AU33</f>
        <v>0</v>
      </c>
      <c r="AV33">
        <f>+Convey!AV33</f>
        <v>0</v>
      </c>
      <c r="AW33">
        <f>+Convey!AW33</f>
        <v>0</v>
      </c>
      <c r="AX33">
        <f>+Convey!AX33</f>
        <v>0</v>
      </c>
      <c r="AY33">
        <f>+Convey!AY33</f>
        <v>0</v>
      </c>
      <c r="AZ33">
        <f>+Convey!AZ33</f>
        <v>0</v>
      </c>
      <c r="BA33">
        <f>+Convey!BA33</f>
        <v>0</v>
      </c>
      <c r="BB33">
        <f>+Convey!BB33</f>
        <v>0</v>
      </c>
      <c r="BC33">
        <f>+Convey!BC33</f>
        <v>0</v>
      </c>
      <c r="BD33">
        <f>+Convey!BD33</f>
        <v>0</v>
      </c>
      <c r="BE33">
        <f>+Convey!BE33</f>
        <v>0</v>
      </c>
      <c r="BF33">
        <f>+Convey!BF33</f>
        <v>0</v>
      </c>
      <c r="BG33">
        <f>+Convey!BG33</f>
        <v>0</v>
      </c>
      <c r="BH33">
        <f>+Convey!BH33</f>
        <v>0</v>
      </c>
    </row>
    <row r="34" spans="1:60" x14ac:dyDescent="0.25">
      <c r="A34" t="s">
        <v>5</v>
      </c>
      <c r="B34" t="s">
        <v>49</v>
      </c>
    </row>
    <row r="35" spans="1:60" x14ac:dyDescent="0.25">
      <c r="A35" t="s">
        <v>5</v>
      </c>
      <c r="B35" t="s">
        <v>50</v>
      </c>
      <c r="C35" s="51" t="s">
        <v>79</v>
      </c>
      <c r="D35">
        <f>+Convey!D35</f>
        <v>13640</v>
      </c>
      <c r="E35">
        <f>+Convey!E35</f>
        <v>9150</v>
      </c>
      <c r="F35">
        <f>+Convey!F35</f>
        <v>6045</v>
      </c>
      <c r="G35">
        <f>+Convey!G35</f>
        <v>4650</v>
      </c>
      <c r="H35">
        <f>+Convey!H35</f>
        <v>9900</v>
      </c>
      <c r="I35">
        <f>+Convey!I35</f>
        <v>104935</v>
      </c>
      <c r="J35">
        <f>+Convey!J35</f>
        <v>105000</v>
      </c>
      <c r="K35">
        <f>+Convey!K35</f>
        <v>103540</v>
      </c>
      <c r="L35">
        <f>+Convey!L35</f>
        <v>80755</v>
      </c>
      <c r="M35">
        <f>+Convey!M35</f>
        <v>54740</v>
      </c>
      <c r="N35">
        <f>+Convey!N35</f>
        <v>37355</v>
      </c>
      <c r="O35">
        <f>+Convey!O35</f>
        <v>41100</v>
      </c>
      <c r="P35">
        <f>+Convey!P35</f>
        <v>58590</v>
      </c>
      <c r="Q35">
        <f>+Convey!Q35</f>
        <v>41850</v>
      </c>
      <c r="R35">
        <f>+Convey!R35</f>
        <v>20460</v>
      </c>
      <c r="S35">
        <f>+Convey!S35</f>
        <v>0</v>
      </c>
      <c r="T35">
        <f>+Convey!T35</f>
        <v>0</v>
      </c>
      <c r="U35">
        <f>+Convey!U35</f>
        <v>0</v>
      </c>
      <c r="V35">
        <f>+Convey!V35</f>
        <v>0</v>
      </c>
      <c r="W35">
        <f>+Convey!W35</f>
        <v>0</v>
      </c>
      <c r="X35">
        <f>+Convey!X35</f>
        <v>0</v>
      </c>
      <c r="Y35">
        <f>+Convey!Y35</f>
        <v>0</v>
      </c>
      <c r="Z35">
        <f>+Convey!Z35</f>
        <v>0</v>
      </c>
      <c r="AA35">
        <f>+Convey!AA35</f>
        <v>0</v>
      </c>
      <c r="AB35">
        <f>+Convey!AB35</f>
        <v>0</v>
      </c>
      <c r="AC35">
        <f>+Convey!AC35</f>
        <v>0</v>
      </c>
      <c r="AD35">
        <f>+Convey!AD35</f>
        <v>0</v>
      </c>
      <c r="AE35">
        <f>+Convey!AE35</f>
        <v>0</v>
      </c>
      <c r="AF35">
        <f>+Convey!AF35</f>
        <v>0</v>
      </c>
      <c r="AG35">
        <f>+Convey!AG35</f>
        <v>0</v>
      </c>
      <c r="AH35">
        <f>+Convey!AH35</f>
        <v>0</v>
      </c>
      <c r="AI35">
        <f>+Convey!AI35</f>
        <v>0</v>
      </c>
      <c r="AJ35">
        <f>+Convey!AJ35</f>
        <v>0</v>
      </c>
      <c r="AK35">
        <f>+Convey!AK35</f>
        <v>0</v>
      </c>
      <c r="AL35">
        <f>+Convey!AL35</f>
        <v>0</v>
      </c>
      <c r="AM35">
        <f>+Convey!AM35</f>
        <v>0</v>
      </c>
      <c r="AN35">
        <f>+Convey!AN35</f>
        <v>0</v>
      </c>
      <c r="AO35">
        <f>+Convey!AO35</f>
        <v>0</v>
      </c>
      <c r="AP35">
        <f>+Convey!AP35</f>
        <v>0</v>
      </c>
      <c r="AQ35">
        <f>+Convey!AQ35</f>
        <v>0</v>
      </c>
      <c r="AR35">
        <f>+Convey!AR35</f>
        <v>0</v>
      </c>
      <c r="AS35">
        <f>+Convey!AS35</f>
        <v>0</v>
      </c>
      <c r="AT35">
        <f>+Convey!AT35</f>
        <v>0</v>
      </c>
      <c r="AU35">
        <f>+Convey!AU35</f>
        <v>0</v>
      </c>
      <c r="AV35">
        <f>+Convey!AV35</f>
        <v>0</v>
      </c>
      <c r="AW35">
        <f>+Convey!AW35</f>
        <v>0</v>
      </c>
      <c r="AX35">
        <f>+Convey!AX35</f>
        <v>0</v>
      </c>
      <c r="AY35">
        <f>+Convey!AY35</f>
        <v>0</v>
      </c>
      <c r="AZ35">
        <f>+Convey!AZ35</f>
        <v>0</v>
      </c>
      <c r="BA35">
        <f>+Convey!BA35</f>
        <v>0</v>
      </c>
      <c r="BB35">
        <f>+Convey!BB35</f>
        <v>0</v>
      </c>
      <c r="BC35">
        <f>+Convey!BC35</f>
        <v>0</v>
      </c>
      <c r="BD35">
        <f>+Convey!BD35</f>
        <v>0</v>
      </c>
      <c r="BE35">
        <f>+Convey!BE35</f>
        <v>0</v>
      </c>
      <c r="BF35">
        <f>+Convey!BF35</f>
        <v>0</v>
      </c>
      <c r="BG35">
        <f>+Convey!BG35</f>
        <v>0</v>
      </c>
      <c r="BH35">
        <f>+Convey!BH35</f>
        <v>0</v>
      </c>
    </row>
    <row r="36" spans="1:60" x14ac:dyDescent="0.25">
      <c r="A36" t="s">
        <v>6</v>
      </c>
      <c r="B36" t="s">
        <v>49</v>
      </c>
    </row>
    <row r="37" spans="1:60" x14ac:dyDescent="0.25">
      <c r="A37" t="s">
        <v>6</v>
      </c>
      <c r="B37" t="s">
        <v>50</v>
      </c>
      <c r="C37" s="51" t="s">
        <v>79</v>
      </c>
      <c r="D37">
        <f>+Convey!D37</f>
        <v>31155</v>
      </c>
      <c r="E37">
        <f>+Convey!E37</f>
        <v>47250</v>
      </c>
      <c r="F37">
        <f>+Convey!F37</f>
        <v>47275</v>
      </c>
      <c r="G37">
        <f>+Convey!G37</f>
        <v>46345</v>
      </c>
      <c r="H37">
        <f>+Convey!H37</f>
        <v>36450</v>
      </c>
      <c r="I37">
        <f>+Convey!I37</f>
        <v>15965</v>
      </c>
      <c r="J37">
        <f>+Convey!J37</f>
        <v>0</v>
      </c>
      <c r="K37">
        <f>+Convey!K37</f>
        <v>0</v>
      </c>
      <c r="L37">
        <f>+Convey!L37</f>
        <v>0</v>
      </c>
      <c r="M37">
        <f>+Convey!M37</f>
        <v>0</v>
      </c>
      <c r="N37">
        <f>+Convey!N37</f>
        <v>0</v>
      </c>
      <c r="O37">
        <f>+Convey!O37</f>
        <v>0</v>
      </c>
      <c r="P37">
        <f>+Convey!P37</f>
        <v>0</v>
      </c>
      <c r="Q37">
        <f>+Convey!Q37</f>
        <v>0</v>
      </c>
      <c r="R37">
        <f>+Convey!R37</f>
        <v>0</v>
      </c>
      <c r="S37">
        <f>+Convey!S37</f>
        <v>0</v>
      </c>
      <c r="T37">
        <f>+Convey!T37</f>
        <v>0</v>
      </c>
      <c r="U37">
        <f>+Convey!U37</f>
        <v>0</v>
      </c>
      <c r="V37">
        <f>+Convey!V37</f>
        <v>0</v>
      </c>
      <c r="W37">
        <f>+Convey!W37</f>
        <v>0</v>
      </c>
      <c r="X37">
        <f>+Convey!X37</f>
        <v>0</v>
      </c>
      <c r="Y37">
        <f>+Convey!Y37</f>
        <v>0</v>
      </c>
      <c r="Z37">
        <f>+Convey!Z37</f>
        <v>0</v>
      </c>
      <c r="AA37">
        <f>+Convey!AA37</f>
        <v>0</v>
      </c>
      <c r="AB37">
        <f>+Convey!AB37</f>
        <v>0</v>
      </c>
      <c r="AC37">
        <f>+Convey!AC37</f>
        <v>0</v>
      </c>
      <c r="AD37">
        <f>+Convey!AD37</f>
        <v>0</v>
      </c>
      <c r="AE37">
        <f>+Convey!AE37</f>
        <v>0</v>
      </c>
      <c r="AF37">
        <f>+Convey!AF37</f>
        <v>0</v>
      </c>
      <c r="AG37">
        <f>+Convey!AG37</f>
        <v>0</v>
      </c>
      <c r="AH37">
        <f>+Convey!AH37</f>
        <v>0</v>
      </c>
      <c r="AI37">
        <f>+Convey!AI37</f>
        <v>0</v>
      </c>
      <c r="AJ37">
        <f>+Convey!AJ37</f>
        <v>0</v>
      </c>
      <c r="AK37">
        <f>+Convey!AK37</f>
        <v>0</v>
      </c>
      <c r="AL37">
        <f>+Convey!AL37</f>
        <v>0</v>
      </c>
      <c r="AM37">
        <f>+Convey!AM37</f>
        <v>0</v>
      </c>
      <c r="AN37">
        <f>+Convey!AN37</f>
        <v>0</v>
      </c>
      <c r="AO37">
        <f>+Convey!AO37</f>
        <v>0</v>
      </c>
      <c r="AP37">
        <f>+Convey!AP37</f>
        <v>0</v>
      </c>
      <c r="AQ37">
        <f>+Convey!AQ37</f>
        <v>0</v>
      </c>
      <c r="AR37">
        <f>+Convey!AR37</f>
        <v>0</v>
      </c>
      <c r="AS37">
        <f>+Convey!AS37</f>
        <v>0</v>
      </c>
      <c r="AT37">
        <f>+Convey!AT37</f>
        <v>0</v>
      </c>
      <c r="AU37">
        <f>+Convey!AU37</f>
        <v>0</v>
      </c>
      <c r="AV37">
        <f>+Convey!AV37</f>
        <v>0</v>
      </c>
      <c r="AW37">
        <f>+Convey!AW37</f>
        <v>0</v>
      </c>
      <c r="AX37">
        <f>+Convey!AX37</f>
        <v>0</v>
      </c>
      <c r="AY37">
        <f>+Convey!AY37</f>
        <v>0</v>
      </c>
      <c r="AZ37">
        <f>+Convey!AZ37</f>
        <v>0</v>
      </c>
      <c r="BA37">
        <f>+Convey!BA37</f>
        <v>0</v>
      </c>
      <c r="BB37">
        <f>+Convey!BB37</f>
        <v>0</v>
      </c>
      <c r="BC37">
        <f>+Convey!BC37</f>
        <v>0</v>
      </c>
      <c r="BD37">
        <f>+Convey!BD37</f>
        <v>0</v>
      </c>
      <c r="BE37">
        <f>+Convey!BE37</f>
        <v>0</v>
      </c>
      <c r="BF37">
        <f>+Convey!BF37</f>
        <v>0</v>
      </c>
      <c r="BG37">
        <f>+Convey!BG37</f>
        <v>0</v>
      </c>
      <c r="BH37">
        <f>+Convey!BH37</f>
        <v>0</v>
      </c>
    </row>
    <row r="38" spans="1:60" x14ac:dyDescent="0.25">
      <c r="A38" t="s">
        <v>12</v>
      </c>
      <c r="B38" t="s">
        <v>49</v>
      </c>
      <c r="E38">
        <v>1200</v>
      </c>
      <c r="F38">
        <v>1085</v>
      </c>
      <c r="G38">
        <v>1085</v>
      </c>
      <c r="H38">
        <v>1050</v>
      </c>
      <c r="I38">
        <v>930</v>
      </c>
      <c r="J38">
        <v>900</v>
      </c>
      <c r="K38">
        <v>930</v>
      </c>
      <c r="L38">
        <v>775</v>
      </c>
      <c r="M38">
        <v>840</v>
      </c>
      <c r="N38">
        <v>775</v>
      </c>
      <c r="O38">
        <v>750</v>
      </c>
      <c r="P38">
        <v>620</v>
      </c>
      <c r="Q38">
        <v>600</v>
      </c>
      <c r="R38">
        <v>620</v>
      </c>
      <c r="S38">
        <v>620</v>
      </c>
      <c r="T38">
        <v>600</v>
      </c>
      <c r="U38">
        <v>620</v>
      </c>
      <c r="V38">
        <v>600</v>
      </c>
      <c r="W38">
        <v>620</v>
      </c>
      <c r="X38">
        <v>620</v>
      </c>
      <c r="Y38">
        <v>560</v>
      </c>
      <c r="Z38">
        <v>620</v>
      </c>
      <c r="AA38">
        <v>600</v>
      </c>
      <c r="AB38">
        <v>620</v>
      </c>
      <c r="AC38">
        <v>600</v>
      </c>
      <c r="AD38">
        <v>620</v>
      </c>
      <c r="AE38">
        <v>620</v>
      </c>
      <c r="AF38">
        <v>600</v>
      </c>
      <c r="AG38">
        <v>620</v>
      </c>
      <c r="AH38">
        <v>600</v>
      </c>
      <c r="AI38">
        <v>620</v>
      </c>
      <c r="AJ38">
        <v>620</v>
      </c>
      <c r="AK38">
        <v>580</v>
      </c>
      <c r="AL38">
        <v>620</v>
      </c>
      <c r="AM38">
        <v>600</v>
      </c>
      <c r="AN38">
        <v>620</v>
      </c>
      <c r="AO38">
        <v>600</v>
      </c>
      <c r="AP38">
        <v>620</v>
      </c>
      <c r="AQ38">
        <v>620</v>
      </c>
      <c r="AR38">
        <v>600</v>
      </c>
      <c r="AS38">
        <v>620</v>
      </c>
      <c r="AT38">
        <v>600</v>
      </c>
      <c r="AU38">
        <v>620</v>
      </c>
      <c r="AV38">
        <v>620</v>
      </c>
      <c r="AW38">
        <v>560</v>
      </c>
      <c r="AX38">
        <v>620</v>
      </c>
      <c r="AY38">
        <v>600</v>
      </c>
      <c r="AZ38">
        <v>620</v>
      </c>
      <c r="BA38">
        <v>600</v>
      </c>
      <c r="BB38">
        <v>620</v>
      </c>
      <c r="BC38">
        <v>620</v>
      </c>
      <c r="BD38">
        <v>600</v>
      </c>
      <c r="BE38">
        <v>465</v>
      </c>
      <c r="BF38">
        <v>600</v>
      </c>
      <c r="BG38">
        <v>465</v>
      </c>
      <c r="BH38">
        <v>465</v>
      </c>
    </row>
    <row r="39" spans="1:60" x14ac:dyDescent="0.25">
      <c r="A39" t="s">
        <v>7</v>
      </c>
      <c r="B39" t="s">
        <v>50</v>
      </c>
      <c r="C39" s="51" t="s">
        <v>80</v>
      </c>
      <c r="D39">
        <f>+Convey!D39</f>
        <v>4340</v>
      </c>
      <c r="E39">
        <f>+Convey!E39</f>
        <v>3750</v>
      </c>
      <c r="F39">
        <f>+Convey!F39</f>
        <v>71455</v>
      </c>
      <c r="G39">
        <f>+Convey!G39</f>
        <v>209250</v>
      </c>
      <c r="H39">
        <f>+Convey!H39</f>
        <v>209250</v>
      </c>
      <c r="I39">
        <f>+Convey!I39</f>
        <v>205530</v>
      </c>
      <c r="J39">
        <f>+Convey!J39</f>
        <v>168150</v>
      </c>
      <c r="K39">
        <f>+Convey!K39</f>
        <v>130975</v>
      </c>
      <c r="L39">
        <f>+Convey!L39</f>
        <v>101990</v>
      </c>
      <c r="M39">
        <f>+Convey!M39</f>
        <v>79100</v>
      </c>
      <c r="N39">
        <f>+Convey!N39</f>
        <v>61535</v>
      </c>
      <c r="O39">
        <f>+Convey!O39</f>
        <v>47850</v>
      </c>
      <c r="P39">
        <f>+Convey!P39</f>
        <v>37355</v>
      </c>
      <c r="Q39">
        <f>+Convey!Q39</f>
        <v>28950</v>
      </c>
      <c r="R39">
        <f>+Convey!R39</f>
        <v>16740</v>
      </c>
      <c r="S39">
        <f>+Convey!S39</f>
        <v>0</v>
      </c>
      <c r="T39">
        <f>+Convey!T39</f>
        <v>0</v>
      </c>
      <c r="U39">
        <f>+Convey!U39</f>
        <v>0</v>
      </c>
      <c r="V39">
        <f>+Convey!V39</f>
        <v>0</v>
      </c>
      <c r="W39">
        <f>+Convey!W39</f>
        <v>0</v>
      </c>
      <c r="X39">
        <f>+Convey!X39</f>
        <v>0</v>
      </c>
      <c r="Y39">
        <f>+Convey!Y39</f>
        <v>0</v>
      </c>
      <c r="Z39">
        <f>+Convey!Z39</f>
        <v>0</v>
      </c>
      <c r="AA39">
        <f>+Convey!AA39</f>
        <v>0</v>
      </c>
      <c r="AB39">
        <f>+Convey!AB39</f>
        <v>0</v>
      </c>
      <c r="AC39">
        <f>+Convey!AC39</f>
        <v>0</v>
      </c>
      <c r="AD39">
        <f>+Convey!AD39</f>
        <v>0</v>
      </c>
      <c r="AE39">
        <f>+Convey!AE39</f>
        <v>0</v>
      </c>
      <c r="AF39">
        <f>+Convey!AF39</f>
        <v>0</v>
      </c>
      <c r="AG39">
        <f>+Convey!AG39</f>
        <v>0</v>
      </c>
      <c r="AH39">
        <f>+Convey!AH39</f>
        <v>0</v>
      </c>
      <c r="AI39">
        <f>+Convey!AI39</f>
        <v>0</v>
      </c>
      <c r="AJ39">
        <f>+Convey!AJ39</f>
        <v>0</v>
      </c>
      <c r="AK39">
        <f>+Convey!AK39</f>
        <v>0</v>
      </c>
      <c r="AL39">
        <f>+Convey!AL39</f>
        <v>0</v>
      </c>
      <c r="AM39">
        <f>+Convey!AM39</f>
        <v>0</v>
      </c>
      <c r="AN39">
        <f>+Convey!AN39</f>
        <v>0</v>
      </c>
      <c r="AO39">
        <f>+Convey!AO39</f>
        <v>0</v>
      </c>
      <c r="AP39">
        <f>+Convey!AP39</f>
        <v>0</v>
      </c>
      <c r="AQ39">
        <f>+Convey!AQ39</f>
        <v>0</v>
      </c>
      <c r="AR39">
        <f>+Convey!AR39</f>
        <v>0</v>
      </c>
      <c r="AS39">
        <f>+Convey!AS39</f>
        <v>0</v>
      </c>
      <c r="AT39">
        <f>+Convey!AT39</f>
        <v>0</v>
      </c>
      <c r="AU39">
        <f>+Convey!AU39</f>
        <v>0</v>
      </c>
      <c r="AV39">
        <f>+Convey!AV39</f>
        <v>0</v>
      </c>
      <c r="AW39">
        <f>+Convey!AW39</f>
        <v>0</v>
      </c>
      <c r="AX39">
        <f>+Convey!AX39</f>
        <v>0</v>
      </c>
      <c r="AY39">
        <f>+Convey!AY39</f>
        <v>0</v>
      </c>
      <c r="AZ39">
        <f>+Convey!AZ39</f>
        <v>0</v>
      </c>
      <c r="BA39">
        <f>+Convey!BA39</f>
        <v>0</v>
      </c>
      <c r="BB39">
        <f>+Convey!BB39</f>
        <v>0</v>
      </c>
      <c r="BC39">
        <f>+Convey!BC39</f>
        <v>0</v>
      </c>
      <c r="BD39">
        <f>+Convey!BD39</f>
        <v>0</v>
      </c>
      <c r="BE39">
        <f>+Convey!BE39</f>
        <v>0</v>
      </c>
      <c r="BF39">
        <f>+Convey!BF39</f>
        <v>0</v>
      </c>
      <c r="BG39">
        <f>+Convey!BG39</f>
        <v>0</v>
      </c>
      <c r="BH39">
        <f>+Convey!BH39</f>
        <v>0</v>
      </c>
    </row>
    <row r="40" spans="1:60" x14ac:dyDescent="0.25">
      <c r="A40" t="s">
        <v>12</v>
      </c>
      <c r="B40" t="s">
        <v>50</v>
      </c>
      <c r="C40" s="51" t="s">
        <v>60</v>
      </c>
      <c r="D40">
        <f>0.5*Convey!D41</f>
        <v>35727.5</v>
      </c>
      <c r="E40">
        <f>0.5*Convey!E41</f>
        <v>35175</v>
      </c>
      <c r="F40">
        <f>0.5*Convey!F41</f>
        <v>34642.5</v>
      </c>
      <c r="G40">
        <f>0.5*Convey!G41</f>
        <v>34177.5</v>
      </c>
      <c r="H40">
        <f>0.5*Convey!H41</f>
        <v>33675</v>
      </c>
      <c r="I40">
        <f>0.5*Convey!I41</f>
        <v>33170</v>
      </c>
      <c r="J40">
        <f>0.5*Convey!J41</f>
        <v>32625</v>
      </c>
      <c r="K40">
        <f>0.5*Convey!K41</f>
        <v>32162.5</v>
      </c>
      <c r="L40">
        <f>0.5*Convey!L41</f>
        <v>31697.5</v>
      </c>
      <c r="M40">
        <f>0.5*Convey!M41</f>
        <v>31220</v>
      </c>
      <c r="N40">
        <f>0.5*Convey!N41</f>
        <v>30767.5</v>
      </c>
      <c r="O40">
        <f>0.5*Convey!O41</f>
        <v>30300</v>
      </c>
      <c r="P40">
        <f>0.5*Convey!P41</f>
        <v>29837.5</v>
      </c>
      <c r="Q40">
        <f>0.5*Convey!Q41</f>
        <v>29400</v>
      </c>
      <c r="R40">
        <f>0.5*Convey!R41</f>
        <v>28985</v>
      </c>
      <c r="S40">
        <f>0.5*Convey!S41</f>
        <v>28597.5</v>
      </c>
      <c r="T40">
        <f>0.5*Convey!T41</f>
        <v>28125</v>
      </c>
      <c r="U40">
        <f>0.5*Convey!U41</f>
        <v>27745</v>
      </c>
      <c r="V40">
        <f>0.5*Convey!V41</f>
        <v>27300</v>
      </c>
      <c r="W40">
        <f>0.5*Convey!W41</f>
        <v>26892.5</v>
      </c>
      <c r="X40">
        <f>0.5*Convey!X41</f>
        <v>26505</v>
      </c>
      <c r="Y40">
        <f>0.5*Convey!Y41</f>
        <v>26110</v>
      </c>
      <c r="Z40">
        <f>0.5*Convey!Z41</f>
        <v>25730</v>
      </c>
      <c r="AA40">
        <f>0.5*Convey!AA41</f>
        <v>25350</v>
      </c>
      <c r="AB40">
        <f>0.5*Convey!AB41</f>
        <v>24955</v>
      </c>
      <c r="AC40">
        <f>0.5*Convey!AC41</f>
        <v>24600</v>
      </c>
      <c r="AD40">
        <f>0.5*Convey!AD41</f>
        <v>24257.5</v>
      </c>
      <c r="AE40">
        <f>0.5*Convey!AE41</f>
        <v>23870</v>
      </c>
      <c r="AF40">
        <f>0.5*Convey!AF41</f>
        <v>23550</v>
      </c>
      <c r="AG40">
        <f>0.5*Convey!AG41</f>
        <v>23172.5</v>
      </c>
      <c r="AH40">
        <f>0.5*Convey!AH41</f>
        <v>22875</v>
      </c>
      <c r="AI40">
        <f>0.5*Convey!AI41</f>
        <v>22475</v>
      </c>
      <c r="AJ40">
        <f>0.5*Convey!AJ41</f>
        <v>22165</v>
      </c>
      <c r="AK40">
        <f>0.5*Convey!AK41</f>
        <v>21822.5</v>
      </c>
      <c r="AL40">
        <f>0.5*Convey!AL41</f>
        <v>21545</v>
      </c>
      <c r="AM40">
        <f>0.5*Convey!AM41</f>
        <v>21225</v>
      </c>
      <c r="AN40">
        <f>0.5*Convey!AN41</f>
        <v>20847.5</v>
      </c>
      <c r="AO40">
        <f>0.5*Convey!AO41</f>
        <v>20550</v>
      </c>
      <c r="AP40">
        <f>0.5*Convey!AP41</f>
        <v>20305</v>
      </c>
      <c r="AQ40">
        <f>0.5*Convey!AQ41</f>
        <v>19995</v>
      </c>
      <c r="AR40">
        <f>0.5*Convey!AR41</f>
        <v>19650</v>
      </c>
      <c r="AS40">
        <f>0.5*Convey!AS41</f>
        <v>19375</v>
      </c>
      <c r="AT40">
        <f>0.5*Convey!AT41</f>
        <v>19125</v>
      </c>
      <c r="AU40">
        <f>0.5*Convey!AU41</f>
        <v>18832.5</v>
      </c>
      <c r="AV40">
        <f>0.5*Convey!AV41</f>
        <v>18522.5</v>
      </c>
      <c r="AW40">
        <f>0.5*Convey!AW41</f>
        <v>18270</v>
      </c>
      <c r="AX40">
        <f>0.5*Convey!AX41</f>
        <v>17980</v>
      </c>
      <c r="AY40">
        <f>0.5*Convey!AY41</f>
        <v>17700</v>
      </c>
      <c r="AZ40">
        <f>0.5*Convey!AZ41</f>
        <v>17437.5</v>
      </c>
      <c r="BA40">
        <f>0.5*Convey!BA41</f>
        <v>17175</v>
      </c>
      <c r="BB40">
        <f>0.5*Convey!BB41</f>
        <v>16972.5</v>
      </c>
      <c r="BC40">
        <f>0.5*Convey!BC41</f>
        <v>16662.5</v>
      </c>
      <c r="BD40">
        <f>0.5*Convey!BD41</f>
        <v>16425</v>
      </c>
      <c r="BE40">
        <f>0.5*Convey!BE41</f>
        <v>16197.5</v>
      </c>
      <c r="BF40">
        <f>0.5*Convey!BF41</f>
        <v>15975</v>
      </c>
      <c r="BG40">
        <f>0.5*Convey!BG41</f>
        <v>15732.5</v>
      </c>
      <c r="BH40">
        <f>0.5*Convey!BH41</f>
        <v>15500</v>
      </c>
    </row>
    <row r="41" spans="1:60" x14ac:dyDescent="0.25">
      <c r="A41" t="s">
        <v>12</v>
      </c>
      <c r="B41" t="s">
        <v>50</v>
      </c>
      <c r="C41" s="51" t="s">
        <v>61</v>
      </c>
      <c r="D41">
        <f>0.5*Convey!D41</f>
        <v>35727.5</v>
      </c>
      <c r="E41">
        <f>0.5*Convey!E41</f>
        <v>35175</v>
      </c>
      <c r="F41">
        <f>0.5*Convey!F41</f>
        <v>34642.5</v>
      </c>
      <c r="G41">
        <f>0.5*Convey!G41</f>
        <v>34177.5</v>
      </c>
      <c r="H41">
        <f>0.5*Convey!H41</f>
        <v>33675</v>
      </c>
      <c r="I41">
        <f>0.5*Convey!I41</f>
        <v>33170</v>
      </c>
      <c r="J41">
        <f>0.5*Convey!J41</f>
        <v>32625</v>
      </c>
      <c r="K41">
        <f>0.5*Convey!K41</f>
        <v>32162.5</v>
      </c>
      <c r="L41">
        <f>0.5*Convey!L41</f>
        <v>31697.5</v>
      </c>
      <c r="M41">
        <f>0.5*Convey!M41</f>
        <v>31220</v>
      </c>
      <c r="N41">
        <f>0.5*Convey!N41</f>
        <v>30767.5</v>
      </c>
      <c r="O41">
        <f>0.5*Convey!O41</f>
        <v>30300</v>
      </c>
      <c r="P41">
        <f>0.5*Convey!P41</f>
        <v>29837.5</v>
      </c>
      <c r="Q41">
        <f>0.5*Convey!Q41</f>
        <v>29400</v>
      </c>
      <c r="R41">
        <f>0.5*Convey!R41</f>
        <v>28985</v>
      </c>
      <c r="S41">
        <f>0.5*Convey!S41</f>
        <v>28597.5</v>
      </c>
      <c r="T41">
        <f>0.5*Convey!T41</f>
        <v>28125</v>
      </c>
      <c r="U41">
        <f>0.5*Convey!U41</f>
        <v>27745</v>
      </c>
      <c r="V41">
        <f>0.5*Convey!V41</f>
        <v>27300</v>
      </c>
      <c r="W41">
        <f>0.5*Convey!W41</f>
        <v>26892.5</v>
      </c>
      <c r="X41">
        <f>0.5*Convey!X41</f>
        <v>26505</v>
      </c>
      <c r="Y41">
        <f>0.5*Convey!Y41</f>
        <v>26110</v>
      </c>
      <c r="Z41">
        <f>0.5*Convey!Z41</f>
        <v>25730</v>
      </c>
      <c r="AA41">
        <f>0.5*Convey!AA41</f>
        <v>25350</v>
      </c>
      <c r="AB41">
        <f>0.5*Convey!AB41</f>
        <v>24955</v>
      </c>
      <c r="AC41">
        <f>0.5*Convey!AC41</f>
        <v>24600</v>
      </c>
      <c r="AD41">
        <f>0.5*Convey!AD41</f>
        <v>24257.5</v>
      </c>
      <c r="AE41">
        <f>0.5*Convey!AE41</f>
        <v>23870</v>
      </c>
      <c r="AF41">
        <f>0.5*Convey!AF41</f>
        <v>23550</v>
      </c>
      <c r="AG41">
        <f>0.5*Convey!AG41</f>
        <v>23172.5</v>
      </c>
      <c r="AH41">
        <f>0.5*Convey!AH41</f>
        <v>22875</v>
      </c>
      <c r="AI41">
        <f>0.5*Convey!AI41</f>
        <v>22475</v>
      </c>
      <c r="AJ41">
        <f>0.5*Convey!AJ41</f>
        <v>22165</v>
      </c>
      <c r="AK41">
        <f>0.5*Convey!AK41</f>
        <v>21822.5</v>
      </c>
      <c r="AL41">
        <f>0.5*Convey!AL41</f>
        <v>21545</v>
      </c>
      <c r="AM41">
        <f>0.5*Convey!AM41</f>
        <v>21225</v>
      </c>
      <c r="AN41">
        <f>0.5*Convey!AN41</f>
        <v>20847.5</v>
      </c>
      <c r="AO41">
        <f>0.5*Convey!AO41</f>
        <v>20550</v>
      </c>
      <c r="AP41">
        <f>0.5*Convey!AP41</f>
        <v>20305</v>
      </c>
      <c r="AQ41">
        <f>0.5*Convey!AQ41</f>
        <v>19995</v>
      </c>
      <c r="AR41">
        <f>0.5*Convey!AR41</f>
        <v>19650</v>
      </c>
      <c r="AS41">
        <f>0.5*Convey!AS41</f>
        <v>19375</v>
      </c>
      <c r="AT41">
        <f>0.5*Convey!AT41</f>
        <v>19125</v>
      </c>
      <c r="AU41">
        <f>0.5*Convey!AU41</f>
        <v>18832.5</v>
      </c>
      <c r="AV41">
        <f>0.5*Convey!AV41</f>
        <v>18522.5</v>
      </c>
      <c r="AW41">
        <f>0.5*Convey!AW41</f>
        <v>18270</v>
      </c>
      <c r="AX41">
        <f>0.5*Convey!AX41</f>
        <v>17980</v>
      </c>
      <c r="AY41">
        <f>0.5*Convey!AY41</f>
        <v>17700</v>
      </c>
      <c r="AZ41">
        <f>0.5*Convey!AZ41</f>
        <v>17437.5</v>
      </c>
      <c r="BA41">
        <f>0.5*Convey!BA41</f>
        <v>17175</v>
      </c>
      <c r="BB41">
        <f>0.5*Convey!BB41</f>
        <v>16972.5</v>
      </c>
      <c r="BC41">
        <f>0.5*Convey!BC41</f>
        <v>16662.5</v>
      </c>
      <c r="BD41">
        <f>0.5*Convey!BD41</f>
        <v>16425</v>
      </c>
      <c r="BE41">
        <f>0.5*Convey!BE41</f>
        <v>16197.5</v>
      </c>
      <c r="BF41">
        <f>0.5*Convey!BF41</f>
        <v>15975</v>
      </c>
      <c r="BG41">
        <f>0.5*Convey!BG41</f>
        <v>15732.5</v>
      </c>
      <c r="BH41">
        <f>0.5*Convey!BH41</f>
        <v>15500</v>
      </c>
    </row>
    <row r="42" spans="1:60" x14ac:dyDescent="0.25">
      <c r="A42" s="51" t="s">
        <v>34</v>
      </c>
      <c r="B42" s="51" t="s">
        <v>49</v>
      </c>
      <c r="D42" s="122">
        <v>1705</v>
      </c>
      <c r="E42" s="122">
        <v>1650</v>
      </c>
      <c r="F42" s="122">
        <v>1550</v>
      </c>
      <c r="G42" s="122">
        <v>1550</v>
      </c>
      <c r="H42" s="122">
        <v>1500</v>
      </c>
      <c r="I42" s="122">
        <v>1395</v>
      </c>
      <c r="J42" s="122">
        <v>1350</v>
      </c>
      <c r="K42" s="122">
        <v>1395</v>
      </c>
      <c r="L42" s="122">
        <v>1240</v>
      </c>
      <c r="M42" s="122">
        <v>1260</v>
      </c>
      <c r="N42" s="122">
        <v>1240</v>
      </c>
      <c r="O42" s="122">
        <v>1200</v>
      </c>
      <c r="P42" s="122">
        <v>1085</v>
      </c>
      <c r="Q42" s="122">
        <v>1050</v>
      </c>
      <c r="R42" s="122">
        <v>1085</v>
      </c>
      <c r="S42" s="122">
        <v>1085</v>
      </c>
      <c r="T42" s="122">
        <v>1050</v>
      </c>
      <c r="U42" s="122">
        <v>930</v>
      </c>
      <c r="V42" s="122">
        <v>900</v>
      </c>
      <c r="W42" s="122">
        <v>930</v>
      </c>
      <c r="X42" s="122">
        <v>930</v>
      </c>
      <c r="Y42" s="122">
        <v>840</v>
      </c>
      <c r="Z42" s="122">
        <v>775</v>
      </c>
      <c r="AA42" s="122">
        <v>900</v>
      </c>
      <c r="AB42" s="122">
        <v>775</v>
      </c>
      <c r="AC42" s="122">
        <v>750</v>
      </c>
      <c r="AD42" s="122">
        <v>775</v>
      </c>
      <c r="AE42" s="122">
        <v>775</v>
      </c>
      <c r="AF42" s="122">
        <v>750</v>
      </c>
      <c r="AG42" s="122">
        <v>620</v>
      </c>
      <c r="AH42" s="122">
        <v>600</v>
      </c>
      <c r="AI42" s="122">
        <v>620</v>
      </c>
      <c r="AJ42" s="122">
        <v>620</v>
      </c>
      <c r="AK42" s="122">
        <v>580</v>
      </c>
      <c r="AL42" s="122">
        <v>620</v>
      </c>
      <c r="AM42" s="122">
        <v>600</v>
      </c>
      <c r="AN42" s="122">
        <v>620</v>
      </c>
      <c r="AO42" s="122">
        <v>600</v>
      </c>
      <c r="AP42" s="122">
        <v>465</v>
      </c>
      <c r="AQ42" s="122">
        <v>465</v>
      </c>
      <c r="AR42" s="122">
        <v>450</v>
      </c>
      <c r="AS42" s="122">
        <v>465</v>
      </c>
      <c r="AT42" s="122">
        <v>450</v>
      </c>
      <c r="AU42" s="122">
        <v>465</v>
      </c>
      <c r="AV42" s="122">
        <v>465</v>
      </c>
      <c r="AW42" s="122">
        <v>420</v>
      </c>
      <c r="AX42" s="122">
        <v>465</v>
      </c>
      <c r="AY42" s="122">
        <v>450</v>
      </c>
      <c r="AZ42" s="122">
        <v>465</v>
      </c>
      <c r="BA42" s="122">
        <v>450</v>
      </c>
      <c r="BB42" s="122">
        <v>310</v>
      </c>
      <c r="BC42" s="122">
        <v>310</v>
      </c>
      <c r="BD42" s="122">
        <v>300</v>
      </c>
      <c r="BE42" s="122">
        <v>310</v>
      </c>
      <c r="BF42" s="122">
        <v>300</v>
      </c>
      <c r="BG42" s="122">
        <v>310</v>
      </c>
      <c r="BH42" s="122">
        <v>310</v>
      </c>
    </row>
    <row r="43" spans="1:60" x14ac:dyDescent="0.25">
      <c r="A43" t="s">
        <v>34</v>
      </c>
      <c r="B43" t="s">
        <v>50</v>
      </c>
      <c r="C43" s="51" t="s">
        <v>62</v>
      </c>
      <c r="D43">
        <f>+Convey!D43</f>
        <v>2170</v>
      </c>
      <c r="E43">
        <f>+Convey!E43</f>
        <v>2100</v>
      </c>
      <c r="F43">
        <f>+Convey!F43</f>
        <v>1860</v>
      </c>
      <c r="G43">
        <f>+Convey!G43</f>
        <v>1705</v>
      </c>
      <c r="H43">
        <f>+Convey!H43</f>
        <v>1650</v>
      </c>
      <c r="I43">
        <f>+Convey!I43</f>
        <v>1550</v>
      </c>
      <c r="J43">
        <f>+Convey!J43</f>
        <v>1350</v>
      </c>
      <c r="K43">
        <f>+Convey!K43</f>
        <v>1240</v>
      </c>
      <c r="L43">
        <f>+Convey!L43</f>
        <v>1240</v>
      </c>
      <c r="M43">
        <f>+Convey!M43</f>
        <v>1120</v>
      </c>
      <c r="N43">
        <f>+Convey!N43</f>
        <v>1085</v>
      </c>
      <c r="O43">
        <f>+Convey!O43</f>
        <v>900</v>
      </c>
      <c r="P43">
        <f>+Convey!P43</f>
        <v>930</v>
      </c>
      <c r="Q43">
        <f>+Convey!Q43</f>
        <v>900</v>
      </c>
      <c r="R43">
        <f>+Convey!R43</f>
        <v>775</v>
      </c>
      <c r="S43">
        <f>+Convey!S43</f>
        <v>775</v>
      </c>
      <c r="T43">
        <f>+Convey!T43</f>
        <v>600</v>
      </c>
      <c r="U43">
        <f>+Convey!U43</f>
        <v>620</v>
      </c>
      <c r="V43">
        <f>+Convey!V43</f>
        <v>600</v>
      </c>
      <c r="W43">
        <f>+Convey!W43</f>
        <v>465</v>
      </c>
      <c r="X43">
        <f>+Convey!X43</f>
        <v>0</v>
      </c>
      <c r="Y43">
        <f>+Convey!Y43</f>
        <v>0</v>
      </c>
      <c r="Z43">
        <f>+Convey!Z43</f>
        <v>0</v>
      </c>
      <c r="AA43">
        <f>+Convey!AA43</f>
        <v>0</v>
      </c>
      <c r="AB43">
        <f>+Convey!AB43</f>
        <v>0</v>
      </c>
      <c r="AC43">
        <f>+Convey!AC43</f>
        <v>0</v>
      </c>
      <c r="AD43">
        <f>+Convey!AD43</f>
        <v>0</v>
      </c>
      <c r="AE43">
        <f>+Convey!AE43</f>
        <v>0</v>
      </c>
      <c r="AF43">
        <f>+Convey!AF43</f>
        <v>0</v>
      </c>
      <c r="AG43">
        <f>+Convey!AG43</f>
        <v>0</v>
      </c>
      <c r="AH43">
        <f>+Convey!AH43</f>
        <v>0</v>
      </c>
      <c r="AI43">
        <f>+Convey!AI43</f>
        <v>0</v>
      </c>
      <c r="AJ43">
        <f>+Convey!AJ43</f>
        <v>0</v>
      </c>
      <c r="AK43">
        <f>+Convey!AK43</f>
        <v>0</v>
      </c>
      <c r="AL43">
        <f>+Convey!AL43</f>
        <v>0</v>
      </c>
      <c r="AM43">
        <f>+Convey!AM43</f>
        <v>0</v>
      </c>
      <c r="AN43">
        <f>+Convey!AN43</f>
        <v>0</v>
      </c>
      <c r="AO43">
        <f>+Convey!AO43</f>
        <v>0</v>
      </c>
      <c r="AP43">
        <f>+Convey!AP43</f>
        <v>0</v>
      </c>
      <c r="AQ43">
        <f>+Convey!AQ43</f>
        <v>0</v>
      </c>
      <c r="AR43">
        <f>+Convey!AR43</f>
        <v>0</v>
      </c>
      <c r="AS43">
        <f>+Convey!AS43</f>
        <v>0</v>
      </c>
      <c r="AT43">
        <f>+Convey!AT43</f>
        <v>0</v>
      </c>
      <c r="AU43">
        <f>+Convey!AU43</f>
        <v>0</v>
      </c>
      <c r="AV43">
        <f>+Convey!AV43</f>
        <v>0</v>
      </c>
      <c r="AW43">
        <f>+Convey!AW43</f>
        <v>0</v>
      </c>
      <c r="AX43">
        <f>+Convey!AX43</f>
        <v>0</v>
      </c>
      <c r="AY43">
        <f>+Convey!AY43</f>
        <v>0</v>
      </c>
      <c r="AZ43">
        <f>+Convey!AZ43</f>
        <v>0</v>
      </c>
      <c r="BA43">
        <f>+Convey!BA43</f>
        <v>0</v>
      </c>
      <c r="BB43">
        <f>+Convey!BB43</f>
        <v>0</v>
      </c>
      <c r="BC43">
        <f>+Convey!BC43</f>
        <v>0</v>
      </c>
      <c r="BD43">
        <f>+Convey!BD43</f>
        <v>0</v>
      </c>
      <c r="BE43">
        <f>+Convey!BE43</f>
        <v>0</v>
      </c>
      <c r="BF43">
        <f>+Convey!BF43</f>
        <v>0</v>
      </c>
      <c r="BG43">
        <f>+Convey!BG43</f>
        <v>0</v>
      </c>
      <c r="BH43">
        <f>+Convey!BH43</f>
        <v>0</v>
      </c>
    </row>
    <row r="44" spans="1:60" x14ac:dyDescent="0.25">
      <c r="A44" s="51" t="s">
        <v>20</v>
      </c>
      <c r="B44" s="51" t="s">
        <v>49</v>
      </c>
      <c r="D44" s="122">
        <v>1240</v>
      </c>
      <c r="E44" s="122">
        <v>1350</v>
      </c>
      <c r="F44" s="122">
        <v>1240</v>
      </c>
      <c r="G44" s="122">
        <v>1240</v>
      </c>
      <c r="H44" s="122">
        <v>1200</v>
      </c>
      <c r="I44" s="122">
        <v>1240</v>
      </c>
      <c r="J44" s="122">
        <v>1200</v>
      </c>
      <c r="K44" s="122">
        <v>1240</v>
      </c>
      <c r="L44" s="122">
        <v>1085</v>
      </c>
      <c r="M44" s="122">
        <v>1120</v>
      </c>
      <c r="N44" s="122">
        <v>1085</v>
      </c>
      <c r="O44" s="122">
        <v>1050</v>
      </c>
      <c r="P44" s="122">
        <v>1085</v>
      </c>
      <c r="Q44" s="122">
        <v>1050</v>
      </c>
      <c r="R44" s="122">
        <v>1085</v>
      </c>
      <c r="S44" s="122">
        <v>1085</v>
      </c>
      <c r="T44" s="122">
        <v>1050</v>
      </c>
      <c r="U44" s="122">
        <v>1085</v>
      </c>
      <c r="V44" s="122">
        <v>1050</v>
      </c>
      <c r="W44" s="122">
        <v>930</v>
      </c>
      <c r="X44" s="122">
        <v>930</v>
      </c>
      <c r="Y44" s="122">
        <v>980</v>
      </c>
      <c r="Z44" s="122">
        <v>930</v>
      </c>
      <c r="AA44" s="122">
        <v>900</v>
      </c>
      <c r="AB44" s="122">
        <v>930</v>
      </c>
      <c r="AC44" s="122">
        <v>900</v>
      </c>
      <c r="AD44" s="122">
        <v>930</v>
      </c>
      <c r="AE44" s="122">
        <v>930</v>
      </c>
      <c r="AF44" s="122">
        <v>900</v>
      </c>
      <c r="AG44" s="122">
        <v>930</v>
      </c>
      <c r="AH44" s="122">
        <v>900</v>
      </c>
      <c r="AI44" s="122">
        <v>775</v>
      </c>
      <c r="AJ44" s="122">
        <v>775</v>
      </c>
      <c r="AK44" s="122">
        <v>870</v>
      </c>
      <c r="AL44" s="122">
        <v>775</v>
      </c>
      <c r="AM44" s="122">
        <v>750</v>
      </c>
      <c r="AN44" s="122">
        <v>775</v>
      </c>
      <c r="AO44" s="122">
        <v>750</v>
      </c>
      <c r="AP44" s="122">
        <v>775</v>
      </c>
      <c r="AQ44" s="122">
        <v>775</v>
      </c>
      <c r="AR44" s="122">
        <v>750</v>
      </c>
      <c r="AS44" s="122">
        <v>775</v>
      </c>
      <c r="AT44" s="122">
        <v>750</v>
      </c>
      <c r="AU44" s="122">
        <v>775</v>
      </c>
      <c r="AV44" s="122">
        <v>620</v>
      </c>
      <c r="AW44" s="122">
        <v>700</v>
      </c>
      <c r="AX44" s="122">
        <v>620</v>
      </c>
      <c r="AY44" s="122">
        <v>600</v>
      </c>
      <c r="AZ44" s="122">
        <v>620</v>
      </c>
      <c r="BA44" s="122">
        <v>600</v>
      </c>
      <c r="BB44" s="122">
        <v>620</v>
      </c>
      <c r="BC44" s="122">
        <v>620</v>
      </c>
      <c r="BD44" s="122">
        <v>600</v>
      </c>
      <c r="BE44" s="122">
        <v>620</v>
      </c>
      <c r="BF44" s="122">
        <v>600</v>
      </c>
      <c r="BG44" s="122">
        <v>620</v>
      </c>
      <c r="BH44" s="122">
        <v>620</v>
      </c>
    </row>
    <row r="45" spans="1:60" x14ac:dyDescent="0.25">
      <c r="A45" t="s">
        <v>20</v>
      </c>
      <c r="B45" t="s">
        <v>50</v>
      </c>
      <c r="C45" s="51" t="s">
        <v>62</v>
      </c>
      <c r="D45">
        <f>+Convey!D45</f>
        <v>29605</v>
      </c>
      <c r="E45">
        <f>+Convey!E45</f>
        <v>29100</v>
      </c>
      <c r="F45">
        <f>+Convey!F45</f>
        <v>28675</v>
      </c>
      <c r="G45">
        <f>+Convey!G45</f>
        <v>28210</v>
      </c>
      <c r="H45">
        <f>+Convey!H45</f>
        <v>27900</v>
      </c>
      <c r="I45">
        <f>+Convey!I45</f>
        <v>27435</v>
      </c>
      <c r="J45">
        <f>+Convey!J45</f>
        <v>27000</v>
      </c>
      <c r="K45">
        <f>+Convey!K45</f>
        <v>26660</v>
      </c>
      <c r="L45">
        <f>+Convey!L45</f>
        <v>26195</v>
      </c>
      <c r="M45">
        <f>+Convey!M45</f>
        <v>25900</v>
      </c>
      <c r="N45">
        <f>+Convey!N45</f>
        <v>25420</v>
      </c>
      <c r="O45">
        <f>+Convey!O45</f>
        <v>25050</v>
      </c>
      <c r="P45">
        <f>+Convey!P45</f>
        <v>24800</v>
      </c>
      <c r="Q45">
        <f>+Convey!Q45</f>
        <v>24300</v>
      </c>
      <c r="R45">
        <f>+Convey!R45</f>
        <v>24025</v>
      </c>
      <c r="S45">
        <f>+Convey!S45</f>
        <v>23715</v>
      </c>
      <c r="T45">
        <f>+Convey!T45</f>
        <v>23250</v>
      </c>
      <c r="U45">
        <f>+Convey!U45</f>
        <v>22940</v>
      </c>
      <c r="V45">
        <f>+Convey!V45</f>
        <v>22650</v>
      </c>
      <c r="W45">
        <f>+Convey!W45</f>
        <v>22320</v>
      </c>
      <c r="X45">
        <f>+Convey!X45</f>
        <v>22010</v>
      </c>
      <c r="Y45">
        <f>+Convey!Y45</f>
        <v>21700</v>
      </c>
      <c r="Z45">
        <f>+Convey!Z45</f>
        <v>21390</v>
      </c>
      <c r="AA45">
        <f>+Convey!AA45</f>
        <v>21000</v>
      </c>
      <c r="AB45">
        <f>+Convey!AB45</f>
        <v>20770</v>
      </c>
      <c r="AC45">
        <f>+Convey!AC45</f>
        <v>20400</v>
      </c>
      <c r="AD45">
        <f>+Convey!AD45</f>
        <v>20150</v>
      </c>
      <c r="AE45">
        <f>+Convey!AE45</f>
        <v>19840</v>
      </c>
      <c r="AF45">
        <f>+Convey!AF45</f>
        <v>19500</v>
      </c>
      <c r="AG45">
        <f>+Convey!AG45</f>
        <v>19220</v>
      </c>
      <c r="AH45">
        <f>+Convey!AH45</f>
        <v>18900</v>
      </c>
      <c r="AI45">
        <f>+Convey!AI45</f>
        <v>18600</v>
      </c>
      <c r="AJ45">
        <f>+Convey!AJ45</f>
        <v>18445</v>
      </c>
      <c r="AK45">
        <f>+Convey!AK45</f>
        <v>18125</v>
      </c>
      <c r="AL45">
        <f>+Convey!AL45</f>
        <v>17825</v>
      </c>
      <c r="AM45">
        <f>+Convey!AM45</f>
        <v>17550</v>
      </c>
      <c r="AN45">
        <f>+Convey!AN45</f>
        <v>17360</v>
      </c>
      <c r="AO45">
        <f>+Convey!AO45</f>
        <v>17100</v>
      </c>
      <c r="AP45">
        <f>+Convey!AP45</f>
        <v>16895</v>
      </c>
      <c r="AQ45">
        <f>+Convey!AQ45</f>
        <v>16585</v>
      </c>
      <c r="AR45">
        <f>+Convey!AR45</f>
        <v>16350</v>
      </c>
      <c r="AS45">
        <f>+Convey!AS45</f>
        <v>16120</v>
      </c>
      <c r="AT45">
        <f>+Convey!AT45</f>
        <v>15900</v>
      </c>
      <c r="AU45">
        <f>+Convey!AU45</f>
        <v>15655</v>
      </c>
      <c r="AV45">
        <f>+Convey!AV45</f>
        <v>15345</v>
      </c>
      <c r="AW45">
        <f>+Convey!AW45</f>
        <v>15120</v>
      </c>
      <c r="AX45">
        <f>+Convey!AX45</f>
        <v>14880</v>
      </c>
      <c r="AY45">
        <f>+Convey!AY45</f>
        <v>14700</v>
      </c>
      <c r="AZ45">
        <f>+Convey!AZ45</f>
        <v>14570</v>
      </c>
      <c r="BA45">
        <f>+Convey!BA45</f>
        <v>14250</v>
      </c>
      <c r="BB45">
        <f>+Convey!BB45</f>
        <v>14105</v>
      </c>
      <c r="BC45">
        <f>+Convey!BC45</f>
        <v>13950</v>
      </c>
      <c r="BD45">
        <f>+Convey!BD45</f>
        <v>13650</v>
      </c>
      <c r="BE45">
        <f>+Convey!BE45</f>
        <v>13485</v>
      </c>
      <c r="BF45">
        <f>+Convey!BF45</f>
        <v>13200</v>
      </c>
      <c r="BG45">
        <f>+Convey!BG45</f>
        <v>13020</v>
      </c>
      <c r="BH45">
        <f>+Convey!BH45</f>
        <v>12865</v>
      </c>
    </row>
    <row r="46" spans="1:60" x14ac:dyDescent="0.25">
      <c r="A46" t="s">
        <v>19</v>
      </c>
      <c r="B46" t="s">
        <v>49</v>
      </c>
    </row>
    <row r="47" spans="1:60" x14ac:dyDescent="0.25">
      <c r="A47" t="s">
        <v>19</v>
      </c>
      <c r="B47" t="s">
        <v>50</v>
      </c>
      <c r="C47" s="51" t="s">
        <v>63</v>
      </c>
      <c r="D47">
        <f>+Convey!D47</f>
        <v>42625</v>
      </c>
      <c r="E47">
        <f>+Convey!E47</f>
        <v>42150</v>
      </c>
      <c r="F47">
        <f>+Convey!F47</f>
        <v>41695</v>
      </c>
      <c r="G47">
        <f>+Convey!G47</f>
        <v>41230</v>
      </c>
      <c r="H47">
        <f>+Convey!H47</f>
        <v>40800</v>
      </c>
      <c r="I47">
        <f>+Convey!I47</f>
        <v>40300</v>
      </c>
      <c r="J47">
        <f>+Convey!J47</f>
        <v>39750</v>
      </c>
      <c r="K47">
        <f>+Convey!K47</f>
        <v>39215</v>
      </c>
      <c r="L47">
        <f>+Convey!L47</f>
        <v>38750</v>
      </c>
      <c r="M47">
        <f>+Convey!M47</f>
        <v>38360</v>
      </c>
      <c r="N47">
        <f>+Convey!N47</f>
        <v>37820</v>
      </c>
      <c r="O47">
        <f>+Convey!O47</f>
        <v>37350</v>
      </c>
      <c r="P47">
        <f>+Convey!P47</f>
        <v>36890</v>
      </c>
      <c r="Q47">
        <f>+Convey!Q47</f>
        <v>36300</v>
      </c>
      <c r="R47">
        <f>+Convey!R47</f>
        <v>35805</v>
      </c>
      <c r="S47">
        <f>+Convey!S47</f>
        <v>35340</v>
      </c>
      <c r="T47">
        <f>+Convey!T47</f>
        <v>34950</v>
      </c>
      <c r="U47">
        <f>+Convey!U47</f>
        <v>34410</v>
      </c>
      <c r="V47">
        <f>+Convey!V47</f>
        <v>33900</v>
      </c>
      <c r="W47">
        <f>+Convey!W47</f>
        <v>33480</v>
      </c>
      <c r="X47">
        <f>+Convey!X47</f>
        <v>32860</v>
      </c>
      <c r="Y47">
        <f>+Convey!Y47</f>
        <v>32480</v>
      </c>
      <c r="Z47">
        <f>+Convey!Z47</f>
        <v>31930</v>
      </c>
      <c r="AA47">
        <f>+Convey!AA47</f>
        <v>31500</v>
      </c>
      <c r="AB47">
        <f>+Convey!AB47</f>
        <v>31000</v>
      </c>
      <c r="AC47">
        <f>+Convey!AC47</f>
        <v>30450</v>
      </c>
      <c r="AD47">
        <f>+Convey!AD47</f>
        <v>30070</v>
      </c>
      <c r="AE47">
        <f>+Convey!AE47</f>
        <v>29450</v>
      </c>
      <c r="AF47">
        <f>+Convey!AF47</f>
        <v>29100</v>
      </c>
      <c r="AG47">
        <f>+Convey!AG47</f>
        <v>28520</v>
      </c>
      <c r="AH47">
        <f>+Convey!AH47</f>
        <v>28050</v>
      </c>
      <c r="AI47">
        <f>+Convey!AI47</f>
        <v>27590</v>
      </c>
      <c r="AJ47">
        <f>+Convey!AJ47</f>
        <v>27125</v>
      </c>
      <c r="AK47">
        <f>+Convey!AK47</f>
        <v>26535</v>
      </c>
      <c r="AL47">
        <f>+Convey!AL47</f>
        <v>26040</v>
      </c>
      <c r="AM47">
        <f>+Convey!AM47</f>
        <v>25650</v>
      </c>
      <c r="AN47">
        <f>+Convey!AN47</f>
        <v>25110</v>
      </c>
      <c r="AO47">
        <f>+Convey!AO47</f>
        <v>24600</v>
      </c>
      <c r="AP47">
        <f>+Convey!AP47</f>
        <v>24180</v>
      </c>
      <c r="AQ47">
        <f>+Convey!AQ47</f>
        <v>23715</v>
      </c>
      <c r="AR47">
        <f>+Convey!AR47</f>
        <v>23250</v>
      </c>
      <c r="AS47">
        <f>+Convey!AS47</f>
        <v>22630</v>
      </c>
      <c r="AT47">
        <f>+Convey!AT47</f>
        <v>22200</v>
      </c>
      <c r="AU47">
        <f>+Convey!AU47</f>
        <v>21700</v>
      </c>
      <c r="AV47">
        <f>+Convey!AV47</f>
        <v>21235</v>
      </c>
      <c r="AW47">
        <f>+Convey!AW47</f>
        <v>20720</v>
      </c>
      <c r="AX47">
        <f>+Convey!AX47</f>
        <v>20305</v>
      </c>
      <c r="AY47">
        <f>+Convey!AY47</f>
        <v>19800</v>
      </c>
      <c r="AZ47">
        <f>+Convey!AZ47</f>
        <v>19220</v>
      </c>
      <c r="BA47">
        <f>+Convey!BA47</f>
        <v>18750</v>
      </c>
      <c r="BB47">
        <f>+Convey!BB47</f>
        <v>18290</v>
      </c>
      <c r="BC47">
        <f>+Convey!BC47</f>
        <v>17825</v>
      </c>
      <c r="BD47">
        <f>+Convey!BD47</f>
        <v>17400</v>
      </c>
      <c r="BE47">
        <f>+Convey!BE47</f>
        <v>16895</v>
      </c>
      <c r="BF47">
        <f>+Convey!BF47</f>
        <v>16350</v>
      </c>
      <c r="BG47">
        <f>+Convey!BG47</f>
        <v>15810</v>
      </c>
      <c r="BH47">
        <f>+Convey!BH47</f>
        <v>15345</v>
      </c>
    </row>
    <row r="48" spans="1:60" x14ac:dyDescent="0.25">
      <c r="A48" s="51" t="s">
        <v>27</v>
      </c>
      <c r="B48" s="51" t="s">
        <v>49</v>
      </c>
      <c r="D48" s="122">
        <v>31</v>
      </c>
      <c r="E48" s="122">
        <v>30</v>
      </c>
      <c r="F48" s="122">
        <v>31</v>
      </c>
      <c r="G48" s="122">
        <v>31</v>
      </c>
      <c r="H48" s="122">
        <v>30</v>
      </c>
      <c r="I48" s="122">
        <v>31</v>
      </c>
      <c r="J48" s="122">
        <v>30</v>
      </c>
      <c r="K48" s="122">
        <v>31</v>
      </c>
      <c r="L48" s="122">
        <v>31</v>
      </c>
      <c r="M48" s="122">
        <v>28</v>
      </c>
      <c r="N48" s="122">
        <v>31</v>
      </c>
      <c r="O48" s="122">
        <v>30</v>
      </c>
      <c r="P48" s="122">
        <v>31</v>
      </c>
      <c r="Q48" s="122">
        <v>30</v>
      </c>
      <c r="R48" s="122">
        <v>31</v>
      </c>
      <c r="S48" s="122">
        <v>31</v>
      </c>
      <c r="T48" s="122">
        <v>30</v>
      </c>
      <c r="U48" s="122">
        <v>31</v>
      </c>
      <c r="V48" s="122">
        <v>30</v>
      </c>
      <c r="W48" s="122">
        <v>31</v>
      </c>
      <c r="X48" s="122">
        <v>31</v>
      </c>
      <c r="Y48" s="122">
        <v>28</v>
      </c>
      <c r="Z48" s="122">
        <v>31</v>
      </c>
      <c r="AA48" s="122">
        <v>30</v>
      </c>
      <c r="AB48" s="122">
        <v>31</v>
      </c>
      <c r="AC48" s="122">
        <v>30</v>
      </c>
      <c r="AD48" s="122">
        <v>31</v>
      </c>
      <c r="AE48" s="122">
        <v>31</v>
      </c>
      <c r="AF48" s="122">
        <v>30</v>
      </c>
      <c r="AG48" s="122">
        <v>31</v>
      </c>
      <c r="AH48" s="122">
        <v>30</v>
      </c>
      <c r="AI48" s="122">
        <v>31</v>
      </c>
      <c r="AJ48" s="122">
        <v>31</v>
      </c>
      <c r="AK48" s="122">
        <v>29</v>
      </c>
      <c r="AL48" s="122">
        <v>31</v>
      </c>
      <c r="AM48" s="122">
        <v>30</v>
      </c>
      <c r="AN48" s="122">
        <v>31</v>
      </c>
      <c r="AO48" s="122">
        <v>30</v>
      </c>
      <c r="AP48" s="122">
        <v>31</v>
      </c>
      <c r="AQ48" s="122">
        <v>31</v>
      </c>
      <c r="AR48" s="122">
        <v>30</v>
      </c>
      <c r="AS48" s="122">
        <v>31</v>
      </c>
      <c r="AT48" s="122">
        <v>30</v>
      </c>
      <c r="AU48" s="122">
        <v>31</v>
      </c>
      <c r="AV48" s="122">
        <v>31</v>
      </c>
      <c r="AW48" s="122">
        <v>28</v>
      </c>
      <c r="AX48" s="122">
        <v>31</v>
      </c>
      <c r="AY48" s="122">
        <v>30</v>
      </c>
      <c r="AZ48" s="122">
        <v>31</v>
      </c>
      <c r="BA48" s="122">
        <v>30</v>
      </c>
      <c r="BB48" s="122">
        <v>31</v>
      </c>
      <c r="BC48" s="122">
        <v>31</v>
      </c>
      <c r="BD48" s="122">
        <v>30</v>
      </c>
      <c r="BE48" s="122">
        <v>31</v>
      </c>
      <c r="BF48" s="122">
        <v>30</v>
      </c>
      <c r="BG48" s="122">
        <v>31</v>
      </c>
      <c r="BH48" s="122">
        <v>31</v>
      </c>
    </row>
    <row r="49" spans="1:60" x14ac:dyDescent="0.25">
      <c r="A49" t="s">
        <v>27</v>
      </c>
      <c r="B49" t="s">
        <v>50</v>
      </c>
      <c r="C49" s="51" t="s">
        <v>64</v>
      </c>
      <c r="D49">
        <f>+Convey!D49</f>
        <v>19840</v>
      </c>
      <c r="E49">
        <f>+Convey!E49</f>
        <v>19500</v>
      </c>
      <c r="F49">
        <f>+Convey!F49</f>
        <v>19065</v>
      </c>
      <c r="G49">
        <f>+Convey!G49</f>
        <v>18755</v>
      </c>
      <c r="H49">
        <f>+Convey!H49</f>
        <v>18450</v>
      </c>
      <c r="I49">
        <f>+Convey!I49</f>
        <v>17980</v>
      </c>
      <c r="J49">
        <f>+Convey!J49</f>
        <v>17700</v>
      </c>
      <c r="K49">
        <f>+Convey!K49</f>
        <v>17360</v>
      </c>
      <c r="L49">
        <f>+Convey!L49</f>
        <v>17050</v>
      </c>
      <c r="M49">
        <f>+Convey!M49</f>
        <v>16660</v>
      </c>
      <c r="N49">
        <f>+Convey!N49</f>
        <v>16430</v>
      </c>
      <c r="O49">
        <f>+Convey!O49</f>
        <v>16050</v>
      </c>
      <c r="P49">
        <f>+Convey!P49</f>
        <v>15810</v>
      </c>
      <c r="Q49">
        <f>+Convey!Q49</f>
        <v>15450</v>
      </c>
      <c r="R49">
        <f>+Convey!R49</f>
        <v>15190</v>
      </c>
      <c r="S49">
        <f>+Convey!S49</f>
        <v>14880</v>
      </c>
      <c r="T49">
        <f>+Convey!T49</f>
        <v>14550</v>
      </c>
      <c r="U49">
        <f>+Convey!U49</f>
        <v>14260</v>
      </c>
      <c r="V49">
        <f>+Convey!V49</f>
        <v>13950</v>
      </c>
      <c r="W49">
        <f>+Convey!W49</f>
        <v>13795</v>
      </c>
      <c r="X49">
        <f>+Convey!X49</f>
        <v>13485</v>
      </c>
      <c r="Y49">
        <f>+Convey!Y49</f>
        <v>13160</v>
      </c>
      <c r="Z49">
        <f>+Convey!Z49</f>
        <v>13020</v>
      </c>
      <c r="AA49">
        <f>+Convey!AA49</f>
        <v>12750</v>
      </c>
      <c r="AB49">
        <f>+Convey!AB49</f>
        <v>12400</v>
      </c>
      <c r="AC49">
        <f>+Convey!AC49</f>
        <v>12300</v>
      </c>
      <c r="AD49">
        <f>+Convey!AD49</f>
        <v>11935</v>
      </c>
      <c r="AE49">
        <f>+Convey!AE49</f>
        <v>11780</v>
      </c>
      <c r="AF49">
        <f>+Convey!AF49</f>
        <v>11550</v>
      </c>
      <c r="AG49">
        <f>+Convey!AG49</f>
        <v>11315</v>
      </c>
      <c r="AH49">
        <f>+Convey!AH49</f>
        <v>11100</v>
      </c>
      <c r="AI49">
        <f>+Convey!AI49</f>
        <v>10850</v>
      </c>
      <c r="AJ49">
        <f>+Convey!AJ49</f>
        <v>10695</v>
      </c>
      <c r="AK49">
        <f>+Convey!AK49</f>
        <v>10440</v>
      </c>
      <c r="AL49">
        <f>+Convey!AL49</f>
        <v>10230</v>
      </c>
      <c r="AM49">
        <f>+Convey!AM49</f>
        <v>10050</v>
      </c>
      <c r="AN49">
        <f>+Convey!AN49</f>
        <v>9920</v>
      </c>
      <c r="AO49">
        <f>+Convey!AO49</f>
        <v>9750</v>
      </c>
      <c r="AP49">
        <f>+Convey!AP49</f>
        <v>9455</v>
      </c>
      <c r="AQ49">
        <f>+Convey!AQ49</f>
        <v>9300</v>
      </c>
      <c r="AR49">
        <f>+Convey!AR49</f>
        <v>9150</v>
      </c>
      <c r="AS49">
        <f>+Convey!AS49</f>
        <v>8990</v>
      </c>
      <c r="AT49">
        <f>+Convey!AT49</f>
        <v>8850</v>
      </c>
      <c r="AU49">
        <f>+Convey!AU49</f>
        <v>8680</v>
      </c>
      <c r="AV49">
        <f>+Convey!AV49</f>
        <v>8370</v>
      </c>
      <c r="AW49">
        <f>+Convey!AW49</f>
        <v>8260</v>
      </c>
      <c r="AX49">
        <f>+Convey!AX49</f>
        <v>8060</v>
      </c>
      <c r="AY49">
        <f>+Convey!AY49</f>
        <v>7950</v>
      </c>
      <c r="AZ49">
        <f>+Convey!AZ49</f>
        <v>7750</v>
      </c>
      <c r="BA49">
        <f>+Convey!BA49</f>
        <v>7650</v>
      </c>
      <c r="BB49">
        <f>+Convey!BB49</f>
        <v>7440</v>
      </c>
      <c r="BC49">
        <f>+Convey!BC49</f>
        <v>7440</v>
      </c>
      <c r="BD49">
        <f>+Convey!BD49</f>
        <v>7200</v>
      </c>
      <c r="BE49">
        <f>+Convey!BE49</f>
        <v>7130</v>
      </c>
      <c r="BF49">
        <f>+Convey!BF49</f>
        <v>6900</v>
      </c>
      <c r="BG49">
        <f>+Convey!BG49</f>
        <v>6820</v>
      </c>
      <c r="BH49">
        <f>+Convey!BH49</f>
        <v>6665</v>
      </c>
    </row>
    <row r="50" spans="1:60" x14ac:dyDescent="0.25">
      <c r="A50" s="51" t="s">
        <v>23</v>
      </c>
      <c r="B50" s="51" t="s">
        <v>49</v>
      </c>
      <c r="D50" s="122">
        <v>4650</v>
      </c>
      <c r="E50" s="122">
        <v>4350</v>
      </c>
      <c r="F50" s="122">
        <v>4185</v>
      </c>
      <c r="G50" s="122">
        <v>3875</v>
      </c>
      <c r="H50" s="122">
        <v>3750</v>
      </c>
      <c r="I50" s="122">
        <v>3410</v>
      </c>
      <c r="J50" s="122">
        <v>3300</v>
      </c>
      <c r="K50" s="122">
        <v>3100</v>
      </c>
      <c r="L50" s="122">
        <v>2945</v>
      </c>
      <c r="M50" s="122">
        <v>2800</v>
      </c>
      <c r="N50" s="122">
        <v>2635</v>
      </c>
      <c r="O50" s="122">
        <v>2550</v>
      </c>
      <c r="P50" s="122">
        <v>2325</v>
      </c>
      <c r="Q50" s="122">
        <v>2250</v>
      </c>
      <c r="R50" s="122">
        <v>2170</v>
      </c>
      <c r="S50" s="122">
        <v>2015</v>
      </c>
      <c r="T50" s="122">
        <v>1950</v>
      </c>
      <c r="U50" s="122">
        <v>1860</v>
      </c>
      <c r="V50" s="122">
        <v>1650</v>
      </c>
      <c r="W50" s="122">
        <v>1550</v>
      </c>
      <c r="X50" s="122">
        <v>1550</v>
      </c>
      <c r="Y50" s="122">
        <v>1400</v>
      </c>
      <c r="Z50" s="122">
        <v>1395</v>
      </c>
      <c r="AA50" s="122">
        <v>1350</v>
      </c>
      <c r="AB50" s="122">
        <v>1240</v>
      </c>
      <c r="AC50" s="122">
        <v>1200</v>
      </c>
      <c r="AD50" s="122">
        <v>1085</v>
      </c>
      <c r="AE50" s="122">
        <v>1085</v>
      </c>
      <c r="AF50" s="122">
        <v>900</v>
      </c>
      <c r="AG50" s="122">
        <v>930</v>
      </c>
      <c r="AH50" s="122">
        <v>900</v>
      </c>
      <c r="AI50" s="122">
        <v>775</v>
      </c>
      <c r="AJ50" s="122">
        <v>775</v>
      </c>
      <c r="AK50" s="122">
        <v>725</v>
      </c>
      <c r="AL50" s="122">
        <v>620</v>
      </c>
      <c r="AM50" s="122">
        <v>600</v>
      </c>
      <c r="AN50" s="122">
        <v>620</v>
      </c>
      <c r="AO50" s="122">
        <v>600</v>
      </c>
      <c r="AP50" s="122">
        <v>620</v>
      </c>
      <c r="AQ50" s="122">
        <v>465</v>
      </c>
      <c r="AR50" s="122">
        <v>450</v>
      </c>
      <c r="AS50" s="122">
        <v>465</v>
      </c>
      <c r="AT50" s="122">
        <v>450</v>
      </c>
      <c r="AU50" s="122">
        <v>465</v>
      </c>
      <c r="AV50" s="122">
        <v>465</v>
      </c>
      <c r="AW50" s="122">
        <v>420</v>
      </c>
      <c r="AX50" s="122">
        <v>310</v>
      </c>
      <c r="AY50" s="122">
        <v>300</v>
      </c>
      <c r="AZ50" s="122">
        <v>310</v>
      </c>
      <c r="BA50" s="122">
        <v>300</v>
      </c>
      <c r="BB50" s="122">
        <v>310</v>
      </c>
      <c r="BC50" s="122">
        <v>310</v>
      </c>
      <c r="BD50" s="122">
        <v>300</v>
      </c>
      <c r="BE50" s="122">
        <v>310</v>
      </c>
      <c r="BF50" s="122">
        <v>300</v>
      </c>
      <c r="BG50" s="122">
        <v>155</v>
      </c>
      <c r="BH50" s="122">
        <v>155</v>
      </c>
    </row>
    <row r="51" spans="1:60" x14ac:dyDescent="0.25">
      <c r="A51" t="s">
        <v>23</v>
      </c>
      <c r="B51" t="s">
        <v>50</v>
      </c>
      <c r="C51" s="51" t="s">
        <v>73</v>
      </c>
      <c r="D51">
        <f>+Convey!D51</f>
        <v>17205</v>
      </c>
      <c r="E51">
        <f>+Convey!E51</f>
        <v>16650</v>
      </c>
      <c r="F51">
        <f>+Convey!F51</f>
        <v>16120</v>
      </c>
      <c r="G51">
        <f>+Convey!G51</f>
        <v>15655</v>
      </c>
      <c r="H51">
        <f>+Convey!H51</f>
        <v>15150</v>
      </c>
      <c r="I51">
        <f>+Convey!I51</f>
        <v>14725</v>
      </c>
      <c r="J51">
        <f>+Convey!J51</f>
        <v>14250</v>
      </c>
      <c r="K51">
        <f>+Convey!K51</f>
        <v>13795</v>
      </c>
      <c r="L51">
        <f>+Convey!L51</f>
        <v>13330</v>
      </c>
      <c r="M51">
        <f>+Convey!M51</f>
        <v>12880</v>
      </c>
      <c r="N51">
        <f>+Convey!N51</f>
        <v>12400</v>
      </c>
      <c r="O51">
        <f>+Convey!O51</f>
        <v>12000</v>
      </c>
      <c r="P51">
        <f>+Convey!P51</f>
        <v>11625</v>
      </c>
      <c r="Q51">
        <f>+Convey!Q51</f>
        <v>11250</v>
      </c>
      <c r="R51">
        <f>+Convey!R51</f>
        <v>10850</v>
      </c>
      <c r="S51">
        <f>+Convey!S51</f>
        <v>10540</v>
      </c>
      <c r="T51">
        <f>+Convey!T51</f>
        <v>10200</v>
      </c>
      <c r="U51">
        <f>+Convey!U51</f>
        <v>9920</v>
      </c>
      <c r="V51">
        <f>+Convey!V51</f>
        <v>9600</v>
      </c>
      <c r="W51">
        <f>+Convey!W51</f>
        <v>9300</v>
      </c>
      <c r="X51">
        <f>+Convey!X51</f>
        <v>8990</v>
      </c>
      <c r="Y51">
        <f>+Convey!Y51</f>
        <v>8680</v>
      </c>
      <c r="Z51">
        <f>+Convey!Z51</f>
        <v>8370</v>
      </c>
      <c r="AA51">
        <f>+Convey!AA51</f>
        <v>8100</v>
      </c>
      <c r="AB51">
        <f>+Convey!AB51</f>
        <v>7905</v>
      </c>
      <c r="AC51">
        <f>+Convey!AC51</f>
        <v>7650</v>
      </c>
      <c r="AD51">
        <f>+Convey!AD51</f>
        <v>7440</v>
      </c>
      <c r="AE51">
        <f>+Convey!AE51</f>
        <v>7130</v>
      </c>
      <c r="AF51">
        <f>+Convey!AF51</f>
        <v>6900</v>
      </c>
      <c r="AG51">
        <f>+Convey!AG51</f>
        <v>6665</v>
      </c>
      <c r="AH51">
        <f>+Convey!AH51</f>
        <v>6450</v>
      </c>
      <c r="AI51">
        <f>+Convey!AI51</f>
        <v>6200</v>
      </c>
      <c r="AJ51">
        <f>+Convey!AJ51</f>
        <v>6045</v>
      </c>
      <c r="AK51">
        <f>+Convey!AK51</f>
        <v>5945</v>
      </c>
      <c r="AL51">
        <f>+Convey!AL51</f>
        <v>5735</v>
      </c>
      <c r="AM51">
        <f>+Convey!AM51</f>
        <v>5550</v>
      </c>
      <c r="AN51">
        <f>+Convey!AN51</f>
        <v>5270</v>
      </c>
      <c r="AO51">
        <f>+Convey!AO51</f>
        <v>5100</v>
      </c>
      <c r="AP51">
        <f>+Convey!AP51</f>
        <v>4960</v>
      </c>
      <c r="AQ51">
        <f>+Convey!AQ51</f>
        <v>4805</v>
      </c>
      <c r="AR51">
        <f>+Convey!AR51</f>
        <v>4650</v>
      </c>
      <c r="AS51">
        <f>+Convey!AS51</f>
        <v>4495</v>
      </c>
      <c r="AT51">
        <f>+Convey!AT51</f>
        <v>4350</v>
      </c>
      <c r="AU51">
        <f>+Convey!AU51</f>
        <v>4185</v>
      </c>
      <c r="AV51">
        <f>+Convey!AV51</f>
        <v>4030</v>
      </c>
      <c r="AW51">
        <f>+Convey!AW51</f>
        <v>3920</v>
      </c>
      <c r="AX51">
        <f>+Convey!AX51</f>
        <v>3875</v>
      </c>
      <c r="AY51">
        <f>+Convey!AY51</f>
        <v>3750</v>
      </c>
      <c r="AZ51">
        <f>+Convey!AZ51</f>
        <v>3565</v>
      </c>
      <c r="BA51">
        <f>+Convey!BA51</f>
        <v>3450</v>
      </c>
      <c r="BB51">
        <f>+Convey!BB51</f>
        <v>3410</v>
      </c>
      <c r="BC51">
        <f>+Convey!BC51</f>
        <v>3255</v>
      </c>
      <c r="BD51">
        <f>+Convey!BD51</f>
        <v>3150</v>
      </c>
      <c r="BE51">
        <f>+Convey!BE51</f>
        <v>3100</v>
      </c>
      <c r="BF51">
        <f>+Convey!BF51</f>
        <v>3000</v>
      </c>
      <c r="BG51">
        <f>+Convey!BG51</f>
        <v>2790</v>
      </c>
      <c r="BH51">
        <f>+Convey!BH51</f>
        <v>2790</v>
      </c>
    </row>
    <row r="52" spans="1:60" x14ac:dyDescent="0.25">
      <c r="A52" s="51" t="s">
        <v>24</v>
      </c>
      <c r="B52" s="51" t="s">
        <v>49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62</v>
      </c>
      <c r="M52" s="122">
        <v>56</v>
      </c>
      <c r="N52" s="122">
        <v>62</v>
      </c>
      <c r="O52" s="122">
        <v>60</v>
      </c>
      <c r="P52" s="122">
        <v>62</v>
      </c>
      <c r="Q52" s="122">
        <v>60</v>
      </c>
      <c r="R52" s="122">
        <v>62</v>
      </c>
      <c r="S52" s="122">
        <v>62</v>
      </c>
      <c r="T52" s="122">
        <v>60</v>
      </c>
      <c r="U52" s="122">
        <v>62</v>
      </c>
      <c r="V52" s="122">
        <v>60</v>
      </c>
      <c r="W52" s="122">
        <v>62</v>
      </c>
      <c r="X52" s="122">
        <v>62</v>
      </c>
      <c r="Y52" s="122">
        <v>56</v>
      </c>
      <c r="Z52" s="122">
        <v>62</v>
      </c>
      <c r="AA52" s="122">
        <v>60</v>
      </c>
      <c r="AB52" s="122">
        <v>62</v>
      </c>
      <c r="AC52" s="122">
        <v>60</v>
      </c>
      <c r="AD52" s="122">
        <v>31</v>
      </c>
      <c r="AE52" s="122">
        <v>31</v>
      </c>
      <c r="AF52" s="122">
        <v>30</v>
      </c>
      <c r="AG52" s="122">
        <v>31</v>
      </c>
      <c r="AH52" s="122">
        <v>30</v>
      </c>
      <c r="AI52" s="122">
        <v>31</v>
      </c>
      <c r="AJ52" s="122">
        <v>31</v>
      </c>
      <c r="AK52" s="122">
        <v>29</v>
      </c>
      <c r="AL52" s="122">
        <v>31</v>
      </c>
      <c r="AM52" s="122">
        <v>30</v>
      </c>
      <c r="AN52" s="122">
        <v>31</v>
      </c>
      <c r="AO52" s="122">
        <v>30</v>
      </c>
      <c r="AP52" s="122">
        <v>31</v>
      </c>
      <c r="AQ52" s="122">
        <v>31</v>
      </c>
      <c r="AR52" s="122">
        <v>30</v>
      </c>
      <c r="AS52" s="122">
        <v>31</v>
      </c>
      <c r="AT52" s="122">
        <v>30</v>
      </c>
      <c r="AU52" s="122">
        <v>31</v>
      </c>
      <c r="AV52" s="122">
        <v>31</v>
      </c>
      <c r="AW52" s="122">
        <v>28</v>
      </c>
      <c r="AX52" s="122">
        <v>31</v>
      </c>
      <c r="AY52" s="122">
        <v>30</v>
      </c>
      <c r="AZ52" s="122">
        <v>31</v>
      </c>
      <c r="BA52" s="122">
        <v>30</v>
      </c>
      <c r="BB52" s="122">
        <v>31</v>
      </c>
      <c r="BC52" s="122">
        <v>31</v>
      </c>
      <c r="BD52" s="122">
        <v>30</v>
      </c>
      <c r="BE52" s="122">
        <v>31</v>
      </c>
      <c r="BF52" s="122">
        <v>30</v>
      </c>
      <c r="BG52" s="122">
        <v>31</v>
      </c>
      <c r="BH52" s="122">
        <v>31</v>
      </c>
    </row>
    <row r="53" spans="1:60" x14ac:dyDescent="0.25">
      <c r="A53" t="s">
        <v>24</v>
      </c>
      <c r="B53" t="s">
        <v>50</v>
      </c>
      <c r="C53" s="51" t="s">
        <v>65</v>
      </c>
      <c r="D53">
        <f>+Convey!D53</f>
        <v>28365</v>
      </c>
      <c r="E53">
        <f>+Convey!E53</f>
        <v>27300</v>
      </c>
      <c r="F53">
        <f>+Convey!F53</f>
        <v>26350</v>
      </c>
      <c r="G53">
        <f>+Convey!G53</f>
        <v>25420</v>
      </c>
      <c r="H53">
        <f>+Convey!H53</f>
        <v>24600</v>
      </c>
      <c r="I53">
        <f>+Convey!I53</f>
        <v>23715</v>
      </c>
      <c r="J53">
        <f>+Convey!J53</f>
        <v>22800</v>
      </c>
      <c r="K53">
        <f>+Convey!K53</f>
        <v>22010</v>
      </c>
      <c r="L53">
        <f>+Convey!L53</f>
        <v>21235</v>
      </c>
      <c r="M53">
        <f>+Convey!M53</f>
        <v>20440</v>
      </c>
      <c r="N53">
        <f>+Convey!N53</f>
        <v>19840</v>
      </c>
      <c r="O53">
        <f>+Convey!O53</f>
        <v>19050</v>
      </c>
      <c r="P53">
        <f>+Convey!P53</f>
        <v>18445</v>
      </c>
      <c r="Q53">
        <f>+Convey!Q53</f>
        <v>17700</v>
      </c>
      <c r="R53">
        <f>+Convey!R53</f>
        <v>17205</v>
      </c>
      <c r="S53">
        <f>+Convey!S53</f>
        <v>16585</v>
      </c>
      <c r="T53">
        <f>+Convey!T53</f>
        <v>15900</v>
      </c>
      <c r="U53">
        <f>+Convey!U53</f>
        <v>15345</v>
      </c>
      <c r="V53">
        <f>+Convey!V53</f>
        <v>14850</v>
      </c>
      <c r="W53">
        <f>+Convey!W53</f>
        <v>14260</v>
      </c>
      <c r="X53">
        <f>+Convey!X53</f>
        <v>13795</v>
      </c>
      <c r="Y53">
        <f>+Convey!Y53</f>
        <v>13300</v>
      </c>
      <c r="Z53">
        <f>+Convey!Z53</f>
        <v>12865</v>
      </c>
      <c r="AA53">
        <f>+Convey!AA53</f>
        <v>12450</v>
      </c>
      <c r="AB53">
        <f>+Convey!AB53</f>
        <v>11935</v>
      </c>
      <c r="AC53">
        <f>+Convey!AC53</f>
        <v>11550</v>
      </c>
      <c r="AD53">
        <f>+Convey!AD53</f>
        <v>11160</v>
      </c>
      <c r="AE53">
        <f>+Convey!AE53</f>
        <v>10695</v>
      </c>
      <c r="AF53">
        <f>+Convey!AF53</f>
        <v>10350</v>
      </c>
      <c r="AG53">
        <f>+Convey!AG53</f>
        <v>9920</v>
      </c>
      <c r="AH53">
        <f>+Convey!AH53</f>
        <v>9600</v>
      </c>
      <c r="AI53">
        <f>+Convey!AI53</f>
        <v>9300</v>
      </c>
      <c r="AJ53">
        <f>+Convey!AJ53</f>
        <v>13175</v>
      </c>
      <c r="AK53">
        <f>+Convey!AK53</f>
        <v>12905</v>
      </c>
      <c r="AL53">
        <f>+Convey!AL53</f>
        <v>12710</v>
      </c>
      <c r="AM53">
        <f>+Convey!AM53</f>
        <v>12450</v>
      </c>
      <c r="AN53">
        <f>+Convey!AN53</f>
        <v>12090</v>
      </c>
      <c r="AO53">
        <f>+Convey!AO53</f>
        <v>11850</v>
      </c>
      <c r="AP53">
        <f>+Convey!AP53</f>
        <v>11625</v>
      </c>
      <c r="AQ53">
        <f>+Convey!AQ53</f>
        <v>11470</v>
      </c>
      <c r="AR53">
        <f>+Convey!AR53</f>
        <v>11250</v>
      </c>
      <c r="AS53">
        <f>+Convey!AS53</f>
        <v>11005</v>
      </c>
      <c r="AT53">
        <f>+Convey!AT53</f>
        <v>10800</v>
      </c>
      <c r="AU53">
        <f>+Convey!AU53</f>
        <v>10540</v>
      </c>
      <c r="AV53">
        <f>+Convey!AV53</f>
        <v>10385</v>
      </c>
      <c r="AW53">
        <f>+Convey!AW53</f>
        <v>10080</v>
      </c>
      <c r="AX53">
        <f>+Convey!AX53</f>
        <v>9920</v>
      </c>
      <c r="AY53">
        <f>+Convey!AY53</f>
        <v>9750</v>
      </c>
      <c r="AZ53">
        <f>+Convey!AZ53</f>
        <v>9610</v>
      </c>
      <c r="BA53">
        <f>+Convey!BA53</f>
        <v>9300</v>
      </c>
      <c r="BB53">
        <f>+Convey!BB53</f>
        <v>9145</v>
      </c>
      <c r="BC53">
        <f>+Convey!BC53</f>
        <v>8990</v>
      </c>
      <c r="BD53">
        <f>+Convey!BD53</f>
        <v>8850</v>
      </c>
      <c r="BE53">
        <f>+Convey!BE53</f>
        <v>8680</v>
      </c>
      <c r="BF53">
        <f>+Convey!BF53</f>
        <v>8400</v>
      </c>
      <c r="BG53">
        <f>+Convey!BG53</f>
        <v>8215</v>
      </c>
      <c r="BH53">
        <f>+Convey!BH53</f>
        <v>8060</v>
      </c>
    </row>
    <row r="54" spans="1:60" x14ac:dyDescent="0.25">
      <c r="A54" t="s">
        <v>32</v>
      </c>
      <c r="B54" t="s">
        <v>49</v>
      </c>
    </row>
    <row r="55" spans="1:60" x14ac:dyDescent="0.25">
      <c r="A55" t="s">
        <v>32</v>
      </c>
      <c r="B55" t="s">
        <v>50</v>
      </c>
      <c r="C55" s="51" t="s">
        <v>65</v>
      </c>
      <c r="D55">
        <f>+Convey!D55</f>
        <v>10075</v>
      </c>
      <c r="E55">
        <f>+Convey!E55</f>
        <v>10050</v>
      </c>
      <c r="F55">
        <f>+Convey!F55</f>
        <v>9920</v>
      </c>
      <c r="G55">
        <f>+Convey!G55</f>
        <v>9765</v>
      </c>
      <c r="H55">
        <f>+Convey!H55</f>
        <v>9600</v>
      </c>
      <c r="I55">
        <f>+Convey!I55</f>
        <v>9455</v>
      </c>
      <c r="J55">
        <f>+Convey!J55</f>
        <v>9300</v>
      </c>
      <c r="K55">
        <f>+Convey!K55</f>
        <v>9145</v>
      </c>
      <c r="L55">
        <f>+Convey!L55</f>
        <v>8990</v>
      </c>
      <c r="M55">
        <f>+Convey!M55</f>
        <v>8960</v>
      </c>
      <c r="N55">
        <f>+Convey!N55</f>
        <v>8835</v>
      </c>
      <c r="O55">
        <f>+Convey!O55</f>
        <v>8700</v>
      </c>
      <c r="P55">
        <f>+Convey!P55</f>
        <v>8525</v>
      </c>
      <c r="Q55">
        <f>+Convey!Q55</f>
        <v>8400</v>
      </c>
      <c r="R55">
        <f>+Convey!R55</f>
        <v>8370</v>
      </c>
      <c r="S55">
        <f>+Convey!S55</f>
        <v>8215</v>
      </c>
      <c r="T55">
        <f>+Convey!T55</f>
        <v>8100</v>
      </c>
      <c r="U55">
        <f>+Convey!U55</f>
        <v>7905</v>
      </c>
      <c r="V55">
        <f>+Convey!V55</f>
        <v>7800</v>
      </c>
      <c r="W55">
        <f>+Convey!W55</f>
        <v>7750</v>
      </c>
      <c r="X55">
        <f>+Convey!X55</f>
        <v>7595</v>
      </c>
      <c r="Y55">
        <f>+Convey!Y55</f>
        <v>7560</v>
      </c>
      <c r="Z55">
        <f>+Convey!Z55</f>
        <v>7440</v>
      </c>
      <c r="AA55">
        <f>+Convey!AA55</f>
        <v>7350</v>
      </c>
      <c r="AB55">
        <f>+Convey!AB55</f>
        <v>7130</v>
      </c>
      <c r="AC55">
        <f>+Convey!AC55</f>
        <v>7050</v>
      </c>
      <c r="AD55">
        <f>+Convey!AD55</f>
        <v>6975</v>
      </c>
      <c r="AE55">
        <f>+Convey!AE55</f>
        <v>6820</v>
      </c>
      <c r="AF55">
        <f>+Convey!AF55</f>
        <v>6750</v>
      </c>
      <c r="AG55">
        <f>+Convey!AG55</f>
        <v>6665</v>
      </c>
      <c r="AH55">
        <f>+Convey!AH55</f>
        <v>6600</v>
      </c>
      <c r="AI55">
        <f>+Convey!AI55</f>
        <v>6510</v>
      </c>
      <c r="AJ55">
        <f>+Convey!AJ55</f>
        <v>6355</v>
      </c>
      <c r="AK55">
        <f>+Convey!AK55</f>
        <v>6380</v>
      </c>
      <c r="AL55">
        <f>+Convey!AL55</f>
        <v>6200</v>
      </c>
      <c r="AM55">
        <f>+Convey!AM55</f>
        <v>6150</v>
      </c>
      <c r="AN55">
        <f>+Convey!AN55</f>
        <v>6045</v>
      </c>
      <c r="AO55">
        <f>+Convey!AO55</f>
        <v>6000</v>
      </c>
      <c r="AP55">
        <f>+Convey!AP55</f>
        <v>5890</v>
      </c>
      <c r="AQ55">
        <f>+Convey!AQ55</f>
        <v>5735</v>
      </c>
      <c r="AR55">
        <f>+Convey!AR55</f>
        <v>5700</v>
      </c>
      <c r="AS55">
        <f>+Convey!AS55</f>
        <v>5580</v>
      </c>
      <c r="AT55">
        <f>+Convey!AT55</f>
        <v>5550</v>
      </c>
      <c r="AU55">
        <f>+Convey!AU55</f>
        <v>5425</v>
      </c>
      <c r="AV55">
        <f>+Convey!AV55</f>
        <v>5425</v>
      </c>
      <c r="AW55">
        <f>+Convey!AW55</f>
        <v>5320</v>
      </c>
      <c r="AX55">
        <f>+Convey!AX55</f>
        <v>5270</v>
      </c>
      <c r="AY55">
        <f>+Convey!AY55</f>
        <v>5100</v>
      </c>
      <c r="AZ55">
        <f>+Convey!AZ55</f>
        <v>5115</v>
      </c>
      <c r="BA55">
        <f>+Convey!BA55</f>
        <v>4950</v>
      </c>
      <c r="BB55">
        <f>+Convey!BB55</f>
        <v>4960</v>
      </c>
      <c r="BC55">
        <f>+Convey!BC55</f>
        <v>4960</v>
      </c>
      <c r="BD55">
        <f>+Convey!BD55</f>
        <v>4800</v>
      </c>
      <c r="BE55">
        <f>+Convey!BE55</f>
        <v>4805</v>
      </c>
      <c r="BF55">
        <f>+Convey!BF55</f>
        <v>4650</v>
      </c>
      <c r="BG55">
        <f>+Convey!BG55</f>
        <v>4650</v>
      </c>
      <c r="BH55">
        <f>+Convey!BH55</f>
        <v>4495</v>
      </c>
    </row>
    <row r="56" spans="1:60" x14ac:dyDescent="0.25">
      <c r="A56" s="51" t="s">
        <v>15</v>
      </c>
      <c r="B56" s="51" t="s">
        <v>49</v>
      </c>
      <c r="D56" s="122">
        <v>0</v>
      </c>
      <c r="E56" s="122">
        <v>19650</v>
      </c>
      <c r="F56" s="122">
        <v>18445</v>
      </c>
      <c r="G56" s="122">
        <v>17360</v>
      </c>
      <c r="H56" s="122">
        <v>16350</v>
      </c>
      <c r="I56" s="122">
        <v>15500</v>
      </c>
      <c r="J56" s="122">
        <v>14550</v>
      </c>
      <c r="K56" s="122">
        <v>13795</v>
      </c>
      <c r="L56" s="122">
        <v>13020</v>
      </c>
      <c r="M56" s="122">
        <v>12180</v>
      </c>
      <c r="N56" s="122">
        <v>11470</v>
      </c>
      <c r="O56" s="122">
        <v>10800</v>
      </c>
      <c r="P56" s="122">
        <v>10230</v>
      </c>
      <c r="Q56" s="122">
        <v>9600</v>
      </c>
      <c r="R56" s="122">
        <v>9145</v>
      </c>
      <c r="S56" s="122">
        <v>8525</v>
      </c>
      <c r="T56" s="122">
        <v>8100</v>
      </c>
      <c r="U56" s="122">
        <v>7595</v>
      </c>
      <c r="V56" s="122">
        <v>7200</v>
      </c>
      <c r="W56" s="122">
        <v>6820</v>
      </c>
      <c r="X56" s="122">
        <v>6355</v>
      </c>
      <c r="Y56" s="122">
        <v>6020</v>
      </c>
      <c r="Z56" s="122">
        <v>5735</v>
      </c>
      <c r="AA56" s="122">
        <v>5400</v>
      </c>
      <c r="AB56" s="122">
        <v>5115</v>
      </c>
      <c r="AC56" s="122">
        <v>4800</v>
      </c>
      <c r="AD56" s="122">
        <v>4495</v>
      </c>
      <c r="AE56" s="122">
        <v>4185</v>
      </c>
      <c r="AF56" s="122">
        <v>4050</v>
      </c>
      <c r="AG56" s="122">
        <v>3720</v>
      </c>
      <c r="AH56" s="122">
        <v>3600</v>
      </c>
      <c r="AI56" s="122">
        <v>3410</v>
      </c>
      <c r="AJ56" s="122">
        <v>3100</v>
      </c>
      <c r="AK56" s="122">
        <v>2900</v>
      </c>
      <c r="AL56" s="122">
        <v>2790</v>
      </c>
      <c r="AM56" s="122">
        <v>2700</v>
      </c>
      <c r="AN56" s="122">
        <v>2480</v>
      </c>
      <c r="AO56" s="122">
        <v>2400</v>
      </c>
      <c r="AP56" s="122">
        <v>2170</v>
      </c>
      <c r="AQ56" s="122">
        <v>2015</v>
      </c>
      <c r="AR56" s="122">
        <v>1950</v>
      </c>
      <c r="AS56" s="122">
        <v>1860</v>
      </c>
      <c r="AT56" s="122">
        <v>1800</v>
      </c>
      <c r="AU56" s="122">
        <v>1705</v>
      </c>
      <c r="AV56" s="122">
        <v>1550</v>
      </c>
      <c r="AW56" s="122">
        <v>1400</v>
      </c>
      <c r="AX56" s="122">
        <v>1395</v>
      </c>
      <c r="AY56" s="122">
        <v>1350</v>
      </c>
      <c r="AZ56" s="122">
        <v>1240</v>
      </c>
      <c r="BA56" s="122">
        <v>1200</v>
      </c>
      <c r="BB56" s="122">
        <v>1085</v>
      </c>
      <c r="BC56" s="122">
        <v>1085</v>
      </c>
      <c r="BD56" s="122">
        <v>900</v>
      </c>
      <c r="BE56" s="122">
        <v>930</v>
      </c>
      <c r="BF56" s="122">
        <v>900</v>
      </c>
      <c r="BG56" s="122">
        <v>775</v>
      </c>
      <c r="BH56" s="122">
        <v>775</v>
      </c>
    </row>
    <row r="57" spans="1:60" x14ac:dyDescent="0.25">
      <c r="A57" t="s">
        <v>37</v>
      </c>
      <c r="B57" t="s">
        <v>50</v>
      </c>
    </row>
    <row r="58" spans="1:60" x14ac:dyDescent="0.25">
      <c r="A58" s="51" t="s">
        <v>22</v>
      </c>
      <c r="B58" s="51" t="s">
        <v>49</v>
      </c>
      <c r="D58" s="122">
        <v>620</v>
      </c>
      <c r="E58" s="122">
        <v>600</v>
      </c>
      <c r="F58" s="122">
        <v>620</v>
      </c>
      <c r="G58" s="122">
        <v>620</v>
      </c>
      <c r="H58" s="122">
        <v>600</v>
      </c>
      <c r="I58" s="122">
        <v>620</v>
      </c>
      <c r="J58" s="122">
        <v>600</v>
      </c>
      <c r="K58" s="122">
        <v>620</v>
      </c>
      <c r="L58" s="122">
        <v>620</v>
      </c>
      <c r="M58" s="122">
        <v>560</v>
      </c>
      <c r="N58" s="122">
        <v>465</v>
      </c>
      <c r="O58" s="122">
        <v>450</v>
      </c>
      <c r="P58" s="122">
        <v>465</v>
      </c>
      <c r="Q58" s="122">
        <v>450</v>
      </c>
      <c r="R58" s="122">
        <v>465</v>
      </c>
      <c r="S58" s="122">
        <v>465</v>
      </c>
      <c r="T58" s="122">
        <v>450</v>
      </c>
      <c r="U58" s="122">
        <v>465</v>
      </c>
      <c r="V58" s="122">
        <v>450</v>
      </c>
      <c r="W58" s="122">
        <v>465</v>
      </c>
      <c r="X58" s="122">
        <v>465</v>
      </c>
      <c r="Y58" s="122">
        <v>420</v>
      </c>
      <c r="Z58" s="122">
        <v>465</v>
      </c>
      <c r="AA58" s="122">
        <v>450</v>
      </c>
      <c r="AB58" s="122">
        <v>310</v>
      </c>
      <c r="AC58" s="122">
        <v>300</v>
      </c>
      <c r="AD58" s="122">
        <v>310</v>
      </c>
      <c r="AE58" s="122">
        <v>310</v>
      </c>
      <c r="AF58" s="122">
        <v>300</v>
      </c>
      <c r="AG58" s="122">
        <v>310</v>
      </c>
      <c r="AH58" s="122">
        <v>300</v>
      </c>
      <c r="AI58" s="122">
        <v>310</v>
      </c>
      <c r="AJ58" s="122">
        <v>310</v>
      </c>
      <c r="AK58" s="122">
        <v>290</v>
      </c>
      <c r="AL58" s="122">
        <v>310</v>
      </c>
      <c r="AM58" s="122">
        <v>300</v>
      </c>
      <c r="AN58" s="122">
        <v>310</v>
      </c>
      <c r="AO58" s="122">
        <v>300</v>
      </c>
      <c r="AP58" s="122">
        <v>310</v>
      </c>
      <c r="AQ58" s="122">
        <v>155</v>
      </c>
      <c r="AR58" s="122">
        <v>150</v>
      </c>
      <c r="AS58" s="122">
        <v>155</v>
      </c>
      <c r="AT58" s="122">
        <v>150</v>
      </c>
      <c r="AU58" s="122">
        <v>155</v>
      </c>
      <c r="AV58" s="122">
        <v>155</v>
      </c>
      <c r="AW58" s="122">
        <v>140</v>
      </c>
      <c r="AX58" s="122">
        <v>155</v>
      </c>
      <c r="AY58" s="122">
        <v>150</v>
      </c>
      <c r="AZ58" s="122">
        <v>124</v>
      </c>
      <c r="BA58" s="122">
        <v>120</v>
      </c>
      <c r="BB58" s="122">
        <v>124</v>
      </c>
      <c r="BC58" s="122">
        <v>93</v>
      </c>
      <c r="BD58" s="122">
        <v>90</v>
      </c>
      <c r="BE58" s="122">
        <v>93</v>
      </c>
      <c r="BF58" s="122">
        <v>60</v>
      </c>
      <c r="BG58" s="122">
        <v>62</v>
      </c>
      <c r="BH58" s="122">
        <v>62</v>
      </c>
    </row>
    <row r="59" spans="1:60" x14ac:dyDescent="0.25">
      <c r="A59" t="s">
        <v>22</v>
      </c>
      <c r="B59" t="s">
        <v>50</v>
      </c>
      <c r="C59" s="51" t="s">
        <v>65</v>
      </c>
      <c r="D59">
        <f>+Convey!D59</f>
        <v>35185</v>
      </c>
      <c r="E59">
        <f>+Convey!E59</f>
        <v>34200</v>
      </c>
      <c r="F59">
        <f>+Convey!F59</f>
        <v>33170</v>
      </c>
      <c r="G59">
        <f>+Convey!G59</f>
        <v>32085</v>
      </c>
      <c r="H59">
        <f>+Convey!H59</f>
        <v>31050</v>
      </c>
      <c r="I59">
        <f>+Convey!I59</f>
        <v>30225</v>
      </c>
      <c r="J59">
        <f>+Convey!J59</f>
        <v>29250</v>
      </c>
      <c r="K59">
        <f>+Convey!K59</f>
        <v>28365</v>
      </c>
      <c r="L59">
        <f>+Convey!L59</f>
        <v>27435</v>
      </c>
      <c r="M59">
        <f>+Convey!M59</f>
        <v>26600</v>
      </c>
      <c r="N59">
        <f>+Convey!N59</f>
        <v>25885</v>
      </c>
      <c r="O59">
        <f>+Convey!O59</f>
        <v>25050</v>
      </c>
      <c r="P59">
        <f>+Convey!P59</f>
        <v>24180</v>
      </c>
      <c r="Q59">
        <f>+Convey!Q59</f>
        <v>23550</v>
      </c>
      <c r="R59">
        <f>+Convey!R59</f>
        <v>22785</v>
      </c>
      <c r="S59">
        <f>+Convey!S59</f>
        <v>22010</v>
      </c>
      <c r="T59">
        <f>+Convey!T59</f>
        <v>21450</v>
      </c>
      <c r="U59">
        <f>+Convey!U59</f>
        <v>20770</v>
      </c>
      <c r="V59">
        <f>+Convey!V59</f>
        <v>20100</v>
      </c>
      <c r="W59">
        <f>+Convey!W59</f>
        <v>19530</v>
      </c>
      <c r="X59">
        <f>+Convey!X59</f>
        <v>18910</v>
      </c>
      <c r="Y59">
        <f>+Convey!Y59</f>
        <v>18340</v>
      </c>
      <c r="Z59">
        <f>+Convey!Z59</f>
        <v>17825</v>
      </c>
      <c r="AA59">
        <f>+Convey!AA59</f>
        <v>17250</v>
      </c>
      <c r="AB59">
        <f>+Convey!AB59</f>
        <v>16740</v>
      </c>
      <c r="AC59">
        <f>+Convey!AC59</f>
        <v>16200</v>
      </c>
      <c r="AD59">
        <f>+Convey!AD59</f>
        <v>15655</v>
      </c>
      <c r="AE59">
        <f>+Convey!AE59</f>
        <v>15190</v>
      </c>
      <c r="AF59">
        <f>+Convey!AF59</f>
        <v>14700</v>
      </c>
      <c r="AG59">
        <f>+Convey!AG59</f>
        <v>14260</v>
      </c>
      <c r="AH59">
        <f>+Convey!AH59</f>
        <v>13800</v>
      </c>
      <c r="AI59">
        <f>+Convey!AI59</f>
        <v>13485</v>
      </c>
      <c r="AJ59">
        <f>+Convey!AJ59</f>
        <v>13020</v>
      </c>
      <c r="AK59">
        <f>+Convey!AK59</f>
        <v>12615</v>
      </c>
      <c r="AL59">
        <f>+Convey!AL59</f>
        <v>12245</v>
      </c>
      <c r="AM59">
        <f>+Convey!AM59</f>
        <v>11850</v>
      </c>
      <c r="AN59">
        <f>+Convey!AN59</f>
        <v>11470</v>
      </c>
      <c r="AO59">
        <f>+Convey!AO59</f>
        <v>11100</v>
      </c>
      <c r="AP59">
        <f>+Convey!AP59</f>
        <v>10850</v>
      </c>
      <c r="AQ59">
        <f>+Convey!AQ59</f>
        <v>10385</v>
      </c>
      <c r="AR59">
        <f>+Convey!AR59</f>
        <v>10200</v>
      </c>
      <c r="AS59">
        <f>+Convey!AS59</f>
        <v>9765</v>
      </c>
      <c r="AT59">
        <f>+Convey!AT59</f>
        <v>9450</v>
      </c>
      <c r="AU59">
        <f>+Convey!AU59</f>
        <v>9300</v>
      </c>
      <c r="AV59">
        <f>+Convey!AV59</f>
        <v>8990</v>
      </c>
      <c r="AW59">
        <f>+Convey!AW59</f>
        <v>8680</v>
      </c>
      <c r="AX59">
        <f>+Convey!AX59</f>
        <v>8370</v>
      </c>
      <c r="AY59">
        <f>+Convey!AY59</f>
        <v>8100</v>
      </c>
      <c r="AZ59">
        <f>+Convey!AZ59</f>
        <v>7905</v>
      </c>
      <c r="BA59">
        <f>+Convey!BA59</f>
        <v>7650</v>
      </c>
      <c r="BB59">
        <f>+Convey!BB59</f>
        <v>7440</v>
      </c>
      <c r="BC59">
        <f>+Convey!BC59</f>
        <v>7130</v>
      </c>
      <c r="BD59">
        <f>+Convey!BD59</f>
        <v>6900</v>
      </c>
      <c r="BE59">
        <f>+Convey!BE59</f>
        <v>6820</v>
      </c>
      <c r="BF59">
        <f>+Convey!BF59</f>
        <v>6600</v>
      </c>
      <c r="BG59">
        <f>+Convey!BG59</f>
        <v>6355</v>
      </c>
      <c r="BH59">
        <f>+Convey!BH59</f>
        <v>6200</v>
      </c>
    </row>
    <row r="60" spans="1:60" x14ac:dyDescent="0.25">
      <c r="A60" t="s">
        <v>33</v>
      </c>
      <c r="B60" t="s">
        <v>49</v>
      </c>
    </row>
    <row r="61" spans="1:60" x14ac:dyDescent="0.25">
      <c r="A61" t="s">
        <v>33</v>
      </c>
      <c r="B61" t="s">
        <v>50</v>
      </c>
      <c r="C61" s="51" t="s">
        <v>76</v>
      </c>
      <c r="D61">
        <f>+Convey!D61</f>
        <v>14105</v>
      </c>
      <c r="E61">
        <f>+Convey!E61</f>
        <v>13050</v>
      </c>
      <c r="F61">
        <f>+Convey!F61</f>
        <v>12245</v>
      </c>
      <c r="G61">
        <f>+Convey!G61</f>
        <v>11470</v>
      </c>
      <c r="H61">
        <f>+Convey!H61</f>
        <v>10650</v>
      </c>
      <c r="I61">
        <f>+Convey!I61</f>
        <v>9920</v>
      </c>
      <c r="J61">
        <f>+Convey!J61</f>
        <v>9300</v>
      </c>
      <c r="K61">
        <f>+Convey!K61</f>
        <v>8680</v>
      </c>
      <c r="L61">
        <f>+Convey!L61</f>
        <v>8060</v>
      </c>
      <c r="M61">
        <f>+Convey!M61</f>
        <v>7560</v>
      </c>
      <c r="N61">
        <f>+Convey!N61</f>
        <v>7130</v>
      </c>
      <c r="O61">
        <f>+Convey!O61</f>
        <v>6600</v>
      </c>
      <c r="P61">
        <f>+Convey!P61</f>
        <v>6200</v>
      </c>
      <c r="Q61">
        <f>+Convey!Q61</f>
        <v>5700</v>
      </c>
      <c r="R61">
        <f>+Convey!R61</f>
        <v>5425</v>
      </c>
      <c r="S61">
        <f>+Convey!S61</f>
        <v>4960</v>
      </c>
      <c r="T61">
        <f>+Convey!T61</f>
        <v>4650</v>
      </c>
      <c r="U61">
        <f>+Convey!U61</f>
        <v>4340</v>
      </c>
      <c r="V61">
        <f>+Convey!V61</f>
        <v>4050</v>
      </c>
      <c r="W61">
        <f>+Convey!W61</f>
        <v>3875</v>
      </c>
      <c r="X61">
        <f>+Convey!X61</f>
        <v>3565</v>
      </c>
      <c r="Y61">
        <f>+Convey!Y61</f>
        <v>3360</v>
      </c>
      <c r="Z61">
        <f>+Convey!Z61</f>
        <v>3100</v>
      </c>
      <c r="AA61">
        <f>+Convey!AA61</f>
        <v>2850</v>
      </c>
      <c r="AB61">
        <f>+Convey!AB61</f>
        <v>2635</v>
      </c>
      <c r="AC61">
        <f>+Convey!AC61</f>
        <v>2550</v>
      </c>
      <c r="AD61">
        <f>+Convey!AD61</f>
        <v>2325</v>
      </c>
      <c r="AE61">
        <f>+Convey!AE61</f>
        <v>2170</v>
      </c>
      <c r="AF61">
        <f>+Convey!AF61</f>
        <v>2100</v>
      </c>
      <c r="AG61">
        <f>+Convey!AG61</f>
        <v>1860</v>
      </c>
      <c r="AH61">
        <f>+Convey!AH61</f>
        <v>1800</v>
      </c>
      <c r="AI61">
        <f>+Convey!AI61</f>
        <v>1705</v>
      </c>
      <c r="AJ61">
        <f>+Convey!AJ61</f>
        <v>1550</v>
      </c>
      <c r="AK61">
        <f>+Convey!AK61</f>
        <v>1450</v>
      </c>
      <c r="AL61">
        <f>+Convey!AL61</f>
        <v>1395</v>
      </c>
      <c r="AM61">
        <f>+Convey!AM61</f>
        <v>1200</v>
      </c>
      <c r="AN61">
        <f>+Convey!AN61</f>
        <v>1240</v>
      </c>
      <c r="AO61">
        <f>+Convey!AO61</f>
        <v>1050</v>
      </c>
      <c r="AP61">
        <f>+Convey!AP61</f>
        <v>1085</v>
      </c>
      <c r="AQ61">
        <f>+Convey!AQ61</f>
        <v>930</v>
      </c>
      <c r="AR61">
        <f>+Convey!AR61</f>
        <v>900</v>
      </c>
      <c r="AS61">
        <f>+Convey!AS61</f>
        <v>775</v>
      </c>
      <c r="AT61">
        <f>+Convey!AT61</f>
        <v>750</v>
      </c>
      <c r="AU61">
        <f>+Convey!AU61</f>
        <v>775</v>
      </c>
      <c r="AV61">
        <f>+Convey!AV61</f>
        <v>620</v>
      </c>
      <c r="AW61">
        <f>+Convey!AW61</f>
        <v>700</v>
      </c>
      <c r="AX61">
        <f>+Convey!AX61</f>
        <v>620</v>
      </c>
      <c r="AY61">
        <f>+Convey!AY61</f>
        <v>600</v>
      </c>
      <c r="AZ61">
        <f>+Convey!AZ61</f>
        <v>465</v>
      </c>
      <c r="BA61">
        <f>+Convey!BA61</f>
        <v>450</v>
      </c>
      <c r="BB61">
        <f>+Convey!BB61</f>
        <v>465</v>
      </c>
      <c r="BC61">
        <f>+Convey!BC61</f>
        <v>465</v>
      </c>
      <c r="BD61">
        <f>+Convey!BD61</f>
        <v>450</v>
      </c>
      <c r="BE61">
        <f>+Convey!BE61</f>
        <v>310</v>
      </c>
      <c r="BF61">
        <f>+Convey!BF61</f>
        <v>300</v>
      </c>
      <c r="BG61">
        <f>+Convey!BG61</f>
        <v>310</v>
      </c>
      <c r="BH61">
        <f>+Convey!BH61</f>
        <v>310</v>
      </c>
    </row>
    <row r="62" spans="1:60" x14ac:dyDescent="0.25">
      <c r="A62" t="s">
        <v>35</v>
      </c>
      <c r="B62" t="s">
        <v>49</v>
      </c>
    </row>
    <row r="63" spans="1:60" x14ac:dyDescent="0.25">
      <c r="A63" t="s">
        <v>35</v>
      </c>
      <c r="B63" t="s">
        <v>50</v>
      </c>
      <c r="C63" s="51" t="s">
        <v>56</v>
      </c>
      <c r="D63">
        <f>+Convey!D63</f>
        <v>7750</v>
      </c>
      <c r="E63">
        <f>+Convey!E63</f>
        <v>7350</v>
      </c>
      <c r="F63">
        <f>+Convey!F63</f>
        <v>6975</v>
      </c>
      <c r="G63">
        <f>+Convey!G63</f>
        <v>6665</v>
      </c>
      <c r="H63">
        <f>+Convey!H63</f>
        <v>6300</v>
      </c>
      <c r="I63">
        <f>+Convey!I63</f>
        <v>5890</v>
      </c>
      <c r="J63">
        <f>+Convey!J63</f>
        <v>5700</v>
      </c>
      <c r="K63">
        <f>+Convey!K63</f>
        <v>5425</v>
      </c>
      <c r="L63">
        <f>+Convey!L63</f>
        <v>5115</v>
      </c>
      <c r="M63">
        <f>+Convey!M63</f>
        <v>4760</v>
      </c>
      <c r="N63">
        <f>+Convey!N63</f>
        <v>0</v>
      </c>
      <c r="O63">
        <f>+Convey!O63</f>
        <v>0</v>
      </c>
      <c r="P63">
        <f>+Convey!P63</f>
        <v>0</v>
      </c>
      <c r="Q63">
        <f>+Convey!Q63</f>
        <v>0</v>
      </c>
      <c r="R63">
        <f>+Convey!R63</f>
        <v>0</v>
      </c>
      <c r="S63">
        <f>+Convey!S63</f>
        <v>0</v>
      </c>
      <c r="T63">
        <f>+Convey!T63</f>
        <v>0</v>
      </c>
      <c r="U63">
        <f>+Convey!U63</f>
        <v>0</v>
      </c>
      <c r="V63">
        <f>+Convey!V63</f>
        <v>0</v>
      </c>
      <c r="W63">
        <f>+Convey!W63</f>
        <v>0</v>
      </c>
      <c r="X63">
        <f>+Convey!X63</f>
        <v>0</v>
      </c>
      <c r="Y63">
        <f>+Convey!Y63</f>
        <v>0</v>
      </c>
      <c r="Z63">
        <f>+Convey!Z63</f>
        <v>0</v>
      </c>
      <c r="AA63">
        <f>+Convey!AA63</f>
        <v>0</v>
      </c>
      <c r="AB63">
        <f>+Convey!AB63</f>
        <v>0</v>
      </c>
      <c r="AC63">
        <f>+Convey!AC63</f>
        <v>0</v>
      </c>
      <c r="AD63">
        <f>+Convey!AD63</f>
        <v>0</v>
      </c>
      <c r="AE63">
        <f>+Convey!AE63</f>
        <v>0</v>
      </c>
      <c r="AF63">
        <f>+Convey!AF63</f>
        <v>0</v>
      </c>
      <c r="AG63">
        <f>+Convey!AG63</f>
        <v>0</v>
      </c>
      <c r="AH63">
        <f>+Convey!AH63</f>
        <v>0</v>
      </c>
      <c r="AI63">
        <f>+Convey!AI63</f>
        <v>0</v>
      </c>
      <c r="AJ63">
        <f>+Convey!AJ63</f>
        <v>0</v>
      </c>
      <c r="AK63">
        <f>+Convey!AK63</f>
        <v>0</v>
      </c>
      <c r="AL63">
        <f>+Convey!AL63</f>
        <v>0</v>
      </c>
      <c r="AM63">
        <f>+Convey!AM63</f>
        <v>0</v>
      </c>
      <c r="AN63">
        <f>+Convey!AN63</f>
        <v>0</v>
      </c>
      <c r="AO63">
        <f>+Convey!AO63</f>
        <v>0</v>
      </c>
      <c r="AP63">
        <f>+Convey!AP63</f>
        <v>0</v>
      </c>
      <c r="AQ63">
        <f>+Convey!AQ63</f>
        <v>0</v>
      </c>
      <c r="AR63">
        <f>+Convey!AR63</f>
        <v>0</v>
      </c>
      <c r="AS63">
        <f>+Convey!AS63</f>
        <v>0</v>
      </c>
      <c r="AT63">
        <f>+Convey!AT63</f>
        <v>0</v>
      </c>
      <c r="AU63">
        <f>+Convey!AU63</f>
        <v>0</v>
      </c>
      <c r="AV63">
        <f>+Convey!AV63</f>
        <v>0</v>
      </c>
      <c r="AW63">
        <f>+Convey!AW63</f>
        <v>0</v>
      </c>
      <c r="AX63">
        <f>+Convey!AX63</f>
        <v>0</v>
      </c>
      <c r="AY63">
        <f>+Convey!AY63</f>
        <v>0</v>
      </c>
      <c r="AZ63">
        <f>+Convey!AZ63</f>
        <v>0</v>
      </c>
      <c r="BA63">
        <f>+Convey!BA63</f>
        <v>0</v>
      </c>
      <c r="BB63">
        <f>+Convey!BB63</f>
        <v>0</v>
      </c>
      <c r="BC63">
        <f>+Convey!BC63</f>
        <v>0</v>
      </c>
      <c r="BD63">
        <f>+Convey!BD63</f>
        <v>0</v>
      </c>
      <c r="BE63">
        <f>+Convey!BE63</f>
        <v>0</v>
      </c>
      <c r="BF63">
        <f>+Convey!BF63</f>
        <v>0</v>
      </c>
      <c r="BG63">
        <f>+Convey!BG63</f>
        <v>0</v>
      </c>
      <c r="BH63">
        <f>+Convey!BH63</f>
        <v>0</v>
      </c>
    </row>
    <row r="64" spans="1:60" x14ac:dyDescent="0.25">
      <c r="A64" t="s">
        <v>40</v>
      </c>
      <c r="B64" t="s">
        <v>49</v>
      </c>
    </row>
    <row r="65" spans="1:60" x14ac:dyDescent="0.25">
      <c r="A65" t="s">
        <v>40</v>
      </c>
      <c r="B65" t="s">
        <v>50</v>
      </c>
      <c r="C65" s="51" t="s">
        <v>65</v>
      </c>
      <c r="D65">
        <f>+Convey!D65</f>
        <v>0</v>
      </c>
      <c r="E65">
        <f>+Convey!E65</f>
        <v>0</v>
      </c>
      <c r="F65">
        <f>+Convey!F65</f>
        <v>0</v>
      </c>
      <c r="G65">
        <f>+Convey!G65</f>
        <v>0</v>
      </c>
      <c r="H65">
        <f>+Convey!H65</f>
        <v>0</v>
      </c>
      <c r="I65">
        <f>+Convey!I65</f>
        <v>0</v>
      </c>
      <c r="J65">
        <f>+Convey!J65</f>
        <v>0</v>
      </c>
      <c r="K65">
        <f>+Convey!K65</f>
        <v>0</v>
      </c>
      <c r="L65">
        <f>+Convey!L65</f>
        <v>0</v>
      </c>
      <c r="M65">
        <f>+Convey!M65</f>
        <v>0</v>
      </c>
      <c r="N65">
        <f>+Convey!N65</f>
        <v>0</v>
      </c>
      <c r="O65">
        <f>+Convey!O65</f>
        <v>0</v>
      </c>
      <c r="P65">
        <f>+Convey!P65</f>
        <v>0</v>
      </c>
      <c r="Q65">
        <f>+Convey!Q65</f>
        <v>0</v>
      </c>
      <c r="R65">
        <f>+Convey!R65</f>
        <v>0</v>
      </c>
      <c r="S65">
        <f>+Convey!S65</f>
        <v>0</v>
      </c>
      <c r="T65">
        <f>+Convey!T65</f>
        <v>0</v>
      </c>
      <c r="U65">
        <f>+Convey!U65</f>
        <v>0</v>
      </c>
      <c r="V65">
        <f>+Convey!V65</f>
        <v>0</v>
      </c>
      <c r="W65">
        <f>+Convey!W65</f>
        <v>0</v>
      </c>
      <c r="X65">
        <f>+Convey!X65</f>
        <v>0</v>
      </c>
      <c r="Y65">
        <f>+Convey!Y65</f>
        <v>0</v>
      </c>
      <c r="Z65">
        <f>+Convey!Z65</f>
        <v>0</v>
      </c>
      <c r="AA65">
        <f>+Convey!AA65</f>
        <v>0</v>
      </c>
      <c r="AB65">
        <f>+Convey!AB65</f>
        <v>0</v>
      </c>
      <c r="AC65">
        <f>+Convey!AC65</f>
        <v>0</v>
      </c>
      <c r="AD65">
        <f>+Convey!AD65</f>
        <v>0</v>
      </c>
      <c r="AE65">
        <f>+Convey!AE65</f>
        <v>0</v>
      </c>
      <c r="AF65">
        <f>+Convey!AF65</f>
        <v>0</v>
      </c>
      <c r="AG65">
        <f>+Convey!AG65</f>
        <v>0</v>
      </c>
      <c r="AH65">
        <f>+Convey!AH65</f>
        <v>0</v>
      </c>
      <c r="AI65">
        <f>+Convey!AI65</f>
        <v>0</v>
      </c>
      <c r="AJ65">
        <f>+Convey!AJ65</f>
        <v>0</v>
      </c>
      <c r="AK65">
        <f>+Convey!AK65</f>
        <v>0</v>
      </c>
      <c r="AL65">
        <f>+Convey!AL65</f>
        <v>0</v>
      </c>
      <c r="AM65">
        <f>+Convey!AM65</f>
        <v>0</v>
      </c>
      <c r="AN65">
        <f>+Convey!AN65</f>
        <v>0</v>
      </c>
      <c r="AO65">
        <f>+Convey!AO65</f>
        <v>0</v>
      </c>
      <c r="AP65">
        <f>+Convey!AP65</f>
        <v>0</v>
      </c>
      <c r="AQ65">
        <f>+Convey!AQ65</f>
        <v>0</v>
      </c>
      <c r="AR65">
        <f>+Convey!AR65</f>
        <v>0</v>
      </c>
      <c r="AS65">
        <f>+Convey!AS65</f>
        <v>0</v>
      </c>
      <c r="AT65">
        <f>+Convey!AT65</f>
        <v>0</v>
      </c>
      <c r="AU65">
        <f>+Convey!AU65</f>
        <v>0</v>
      </c>
      <c r="AV65">
        <f>+Convey!AV65</f>
        <v>0</v>
      </c>
      <c r="AW65">
        <f>+Convey!AW65</f>
        <v>0</v>
      </c>
      <c r="AX65">
        <f>+Convey!AX65</f>
        <v>0</v>
      </c>
      <c r="AY65">
        <f>+Convey!AY65</f>
        <v>0</v>
      </c>
      <c r="AZ65">
        <f>+Convey!AZ65</f>
        <v>0</v>
      </c>
      <c r="BA65">
        <f>+Convey!BA65</f>
        <v>0</v>
      </c>
      <c r="BB65">
        <f>+Convey!BB65</f>
        <v>0</v>
      </c>
      <c r="BC65">
        <f>+Convey!BC65</f>
        <v>0</v>
      </c>
      <c r="BD65">
        <f>+Convey!BD65</f>
        <v>0</v>
      </c>
      <c r="BE65">
        <f>+Convey!BE65</f>
        <v>0</v>
      </c>
      <c r="BF65">
        <f>+Convey!BF65</f>
        <v>0</v>
      </c>
      <c r="BG65">
        <f>+Convey!BG65</f>
        <v>0</v>
      </c>
      <c r="BH65">
        <f>+Convey!BH65</f>
        <v>0</v>
      </c>
    </row>
    <row r="66" spans="1:60" x14ac:dyDescent="0.25">
      <c r="A66" t="s">
        <v>44</v>
      </c>
      <c r="B66" t="s">
        <v>49</v>
      </c>
    </row>
    <row r="67" spans="1:60" x14ac:dyDescent="0.25">
      <c r="A67" t="s">
        <v>44</v>
      </c>
      <c r="B67" t="s">
        <v>50</v>
      </c>
      <c r="C67" s="51" t="s">
        <v>71</v>
      </c>
      <c r="D67">
        <f>+Convey!D67</f>
        <v>0</v>
      </c>
      <c r="E67">
        <f>+Convey!E67</f>
        <v>0</v>
      </c>
      <c r="F67">
        <f>+Convey!F67</f>
        <v>0</v>
      </c>
      <c r="G67">
        <f>+Convey!G67</f>
        <v>0</v>
      </c>
      <c r="H67">
        <f>+Convey!H67</f>
        <v>0</v>
      </c>
      <c r="I67">
        <f>+Convey!I67</f>
        <v>0</v>
      </c>
      <c r="J67">
        <f>+Convey!J67</f>
        <v>0</v>
      </c>
      <c r="K67">
        <f>+Convey!K67</f>
        <v>0</v>
      </c>
      <c r="L67">
        <f>+Convey!L67</f>
        <v>0</v>
      </c>
      <c r="M67">
        <f>+Convey!M67</f>
        <v>0</v>
      </c>
      <c r="N67">
        <f>+Convey!N67</f>
        <v>0</v>
      </c>
      <c r="O67">
        <f>+Convey!O67</f>
        <v>0</v>
      </c>
      <c r="P67">
        <f>+Convey!P67</f>
        <v>0</v>
      </c>
      <c r="Q67">
        <f>+Convey!Q67</f>
        <v>0</v>
      </c>
      <c r="R67">
        <f>+Convey!R67</f>
        <v>0</v>
      </c>
      <c r="S67">
        <f>+Convey!S67</f>
        <v>0</v>
      </c>
      <c r="T67">
        <f>+Convey!T67</f>
        <v>0</v>
      </c>
      <c r="U67">
        <f>+Convey!U67</f>
        <v>0</v>
      </c>
      <c r="V67">
        <f>+Convey!V67</f>
        <v>0</v>
      </c>
      <c r="W67">
        <f>+Convey!W67</f>
        <v>0</v>
      </c>
      <c r="X67">
        <f>+Convey!X67</f>
        <v>0</v>
      </c>
      <c r="Y67">
        <f>+Convey!Y67</f>
        <v>0</v>
      </c>
      <c r="Z67">
        <f>+Convey!Z67</f>
        <v>0</v>
      </c>
      <c r="AA67">
        <f>+Convey!AA67</f>
        <v>0</v>
      </c>
      <c r="AB67">
        <f>+Convey!AB67</f>
        <v>0</v>
      </c>
      <c r="AC67">
        <f>+Convey!AC67</f>
        <v>0</v>
      </c>
      <c r="AD67">
        <f>+Convey!AD67</f>
        <v>0</v>
      </c>
      <c r="AE67">
        <f>+Convey!AE67</f>
        <v>0</v>
      </c>
      <c r="AF67">
        <f>+Convey!AF67</f>
        <v>0</v>
      </c>
      <c r="AG67">
        <f>+Convey!AG67</f>
        <v>0</v>
      </c>
      <c r="AH67">
        <f>+Convey!AH67</f>
        <v>0</v>
      </c>
      <c r="AI67">
        <f>+Convey!AI67</f>
        <v>0</v>
      </c>
      <c r="AJ67">
        <f>+Convey!AJ67</f>
        <v>0</v>
      </c>
      <c r="AK67">
        <f>+Convey!AK67</f>
        <v>0</v>
      </c>
      <c r="AL67">
        <f>+Convey!AL67</f>
        <v>0</v>
      </c>
      <c r="AM67">
        <f>+Convey!AM67</f>
        <v>0</v>
      </c>
      <c r="AN67">
        <f>+Convey!AN67</f>
        <v>0</v>
      </c>
      <c r="AO67">
        <f>+Convey!AO67</f>
        <v>0</v>
      </c>
      <c r="AP67">
        <f>+Convey!AP67</f>
        <v>0</v>
      </c>
      <c r="AQ67">
        <f>+Convey!AQ67</f>
        <v>0</v>
      </c>
      <c r="AR67">
        <f>+Convey!AR67</f>
        <v>0</v>
      </c>
      <c r="AS67">
        <f>+Convey!AS67</f>
        <v>0</v>
      </c>
      <c r="AT67">
        <f>+Convey!AT67</f>
        <v>0</v>
      </c>
      <c r="AU67">
        <f>+Convey!AU67</f>
        <v>0</v>
      </c>
      <c r="AV67">
        <f>+Convey!AV67</f>
        <v>0</v>
      </c>
      <c r="AW67">
        <f>+Convey!AW67</f>
        <v>0</v>
      </c>
      <c r="AX67">
        <f>+Convey!AX67</f>
        <v>0</v>
      </c>
      <c r="AY67">
        <f>+Convey!AY67</f>
        <v>0</v>
      </c>
      <c r="AZ67">
        <f>+Convey!AZ67</f>
        <v>0</v>
      </c>
      <c r="BA67">
        <f>+Convey!BA67</f>
        <v>0</v>
      </c>
      <c r="BB67">
        <f>+Convey!BB67</f>
        <v>0</v>
      </c>
      <c r="BC67">
        <f>+Convey!BC67</f>
        <v>0</v>
      </c>
      <c r="BD67">
        <f>+Convey!BD67</f>
        <v>0</v>
      </c>
      <c r="BE67">
        <f>+Convey!BE67</f>
        <v>0</v>
      </c>
      <c r="BF67">
        <f>+Convey!BF67</f>
        <v>0</v>
      </c>
      <c r="BG67">
        <f>+Convey!BG67</f>
        <v>0</v>
      </c>
      <c r="BH67">
        <f>+Convey!BH67</f>
        <v>0</v>
      </c>
    </row>
    <row r="68" spans="1:60" x14ac:dyDescent="0.25">
      <c r="A68" t="s">
        <v>30</v>
      </c>
      <c r="B68" t="s">
        <v>50</v>
      </c>
      <c r="C68" s="51" t="s">
        <v>68</v>
      </c>
      <c r="D68">
        <f>+Convey!D69/3</f>
        <v>5218.333333333333</v>
      </c>
      <c r="E68">
        <f>+Convey!E69/3</f>
        <v>5000</v>
      </c>
      <c r="F68">
        <f>+Convey!F69/3</f>
        <v>4856.666666666667</v>
      </c>
      <c r="G68">
        <f>+Convey!G69/3</f>
        <v>4701.666666666667</v>
      </c>
      <c r="H68">
        <f>+Convey!H69/3</f>
        <v>4550</v>
      </c>
      <c r="I68">
        <f>+Convey!I69/3</f>
        <v>4391.666666666667</v>
      </c>
      <c r="J68">
        <f>+Convey!J69/3</f>
        <v>4250</v>
      </c>
      <c r="K68">
        <f>+Convey!K69/3</f>
        <v>4081.6666666666665</v>
      </c>
      <c r="L68">
        <f>+Convey!L69/3</f>
        <v>3978.3333333333335</v>
      </c>
      <c r="M68">
        <f>+Convey!M69/3</f>
        <v>3826.6666666666665</v>
      </c>
      <c r="N68">
        <f>+Convey!N69/3</f>
        <v>3720</v>
      </c>
      <c r="O68">
        <f>+Convey!O69/3</f>
        <v>3600</v>
      </c>
      <c r="P68">
        <f>+Convey!P69/3</f>
        <v>3461.6666666666665</v>
      </c>
      <c r="Q68">
        <f>+Convey!Q69/3</f>
        <v>3350</v>
      </c>
      <c r="R68">
        <f>+Convey!R69/3</f>
        <v>3255</v>
      </c>
      <c r="S68">
        <f>+Convey!S69/3</f>
        <v>3100</v>
      </c>
      <c r="T68">
        <f>+Convey!T69/3</f>
        <v>3000</v>
      </c>
      <c r="U68">
        <f>+Convey!U69/3</f>
        <v>2893.3333333333335</v>
      </c>
      <c r="V68">
        <f>+Convey!V69/3</f>
        <v>2800</v>
      </c>
      <c r="W68">
        <f>+Convey!W69/3</f>
        <v>2738.3333333333335</v>
      </c>
      <c r="X68">
        <f>+Convey!X69/3</f>
        <v>2635</v>
      </c>
      <c r="Y68">
        <f>+Convey!Y69/3</f>
        <v>2566.6666666666665</v>
      </c>
      <c r="Z68">
        <f>+Convey!Z69/3</f>
        <v>2480</v>
      </c>
      <c r="AA68">
        <f>+Convey!AA69/3</f>
        <v>2400</v>
      </c>
      <c r="AB68">
        <f>+Convey!AB69/3</f>
        <v>2325</v>
      </c>
      <c r="AC68">
        <f>+Convey!AC69/3</f>
        <v>2200</v>
      </c>
      <c r="AD68">
        <f>+Convey!AD69/3</f>
        <v>2170</v>
      </c>
      <c r="AE68">
        <f>+Convey!AE69/3</f>
        <v>2066.6666666666665</v>
      </c>
      <c r="AF68">
        <f>+Convey!AF69/3</f>
        <v>2000</v>
      </c>
      <c r="AG68">
        <f>+Convey!AG69/3</f>
        <v>1963.3333333333333</v>
      </c>
      <c r="AH68">
        <f>+Convey!AH69/3</f>
        <v>1900</v>
      </c>
      <c r="AI68">
        <f>+Convey!AI69/3</f>
        <v>1808.3333333333333</v>
      </c>
      <c r="AJ68">
        <f>+Convey!AJ69/3</f>
        <v>1756.6666666666667</v>
      </c>
      <c r="AK68">
        <f>+Convey!AK69/3</f>
        <v>1691.6666666666667</v>
      </c>
      <c r="AL68">
        <f>+Convey!AL69/3</f>
        <v>1653.3333333333333</v>
      </c>
      <c r="AM68">
        <f>+Convey!AM69/3</f>
        <v>1600</v>
      </c>
      <c r="AN68">
        <f>+Convey!AN69/3</f>
        <v>1550</v>
      </c>
      <c r="AO68">
        <f>+Convey!AO69/3</f>
        <v>1500</v>
      </c>
      <c r="AP68">
        <f>+Convey!AP69/3</f>
        <v>1446.6666666666667</v>
      </c>
      <c r="AQ68">
        <f>+Convey!AQ69/3</f>
        <v>1395</v>
      </c>
      <c r="AR68">
        <f>+Convey!AR69/3</f>
        <v>1350</v>
      </c>
      <c r="AS68">
        <f>+Convey!AS69/3</f>
        <v>1291.6666666666667</v>
      </c>
      <c r="AT68">
        <f>+Convey!AT69/3</f>
        <v>1250</v>
      </c>
      <c r="AU68">
        <f>+Convey!AU69/3</f>
        <v>1188.3333333333333</v>
      </c>
      <c r="AV68">
        <f>+Convey!AV69/3</f>
        <v>1188.3333333333333</v>
      </c>
      <c r="AW68">
        <f>+Convey!AW69/3</f>
        <v>1120</v>
      </c>
      <c r="AX68">
        <f>+Convey!AX69/3</f>
        <v>1085</v>
      </c>
      <c r="AY68">
        <f>+Convey!AY69/3</f>
        <v>1050</v>
      </c>
      <c r="AZ68">
        <f>+Convey!AZ69/3</f>
        <v>1033.3333333333333</v>
      </c>
      <c r="BA68">
        <f>+Convey!BA69/3</f>
        <v>1000</v>
      </c>
      <c r="BB68">
        <f>+Convey!BB69/3</f>
        <v>930</v>
      </c>
      <c r="BC68">
        <f>+Convey!BC69/3</f>
        <v>930</v>
      </c>
      <c r="BD68">
        <f>+Convey!BD69/3</f>
        <v>900</v>
      </c>
      <c r="BE68">
        <f>+Convey!BE69/3</f>
        <v>878.33333333333337</v>
      </c>
      <c r="BF68">
        <f>+Convey!BF69/3</f>
        <v>850</v>
      </c>
      <c r="BG68">
        <f>+Convey!BG69/3</f>
        <v>826.66666666666663</v>
      </c>
      <c r="BH68">
        <f>+Convey!BH69/3</f>
        <v>775</v>
      </c>
    </row>
    <row r="69" spans="1:60" x14ac:dyDescent="0.25">
      <c r="A69" t="s">
        <v>30</v>
      </c>
      <c r="B69" t="s">
        <v>50</v>
      </c>
      <c r="C69" s="51" t="s">
        <v>67</v>
      </c>
      <c r="D69">
        <f>+Convey!D69/3</f>
        <v>5218.333333333333</v>
      </c>
      <c r="E69">
        <f>+Convey!E69/3</f>
        <v>5000</v>
      </c>
      <c r="F69">
        <f>+Convey!F69/3</f>
        <v>4856.666666666667</v>
      </c>
      <c r="G69">
        <f>+Convey!G69/3</f>
        <v>4701.666666666667</v>
      </c>
      <c r="H69">
        <f>+Convey!H69/3</f>
        <v>4550</v>
      </c>
      <c r="I69">
        <f>+Convey!I69/3</f>
        <v>4391.666666666667</v>
      </c>
      <c r="J69">
        <f>+Convey!J69/3</f>
        <v>4250</v>
      </c>
      <c r="K69">
        <f>+Convey!K69/3</f>
        <v>4081.6666666666665</v>
      </c>
      <c r="L69">
        <f>+Convey!L69/3</f>
        <v>3978.3333333333335</v>
      </c>
      <c r="M69">
        <f>+Convey!M69/3</f>
        <v>3826.6666666666665</v>
      </c>
      <c r="N69">
        <f>+Convey!N69/3</f>
        <v>3720</v>
      </c>
      <c r="O69">
        <f>+Convey!O69/3</f>
        <v>3600</v>
      </c>
      <c r="P69">
        <f>+Convey!P69/3</f>
        <v>3461.6666666666665</v>
      </c>
      <c r="Q69">
        <f>+Convey!Q69/3</f>
        <v>3350</v>
      </c>
      <c r="R69">
        <f>+Convey!R69/3</f>
        <v>3255</v>
      </c>
      <c r="S69">
        <f>+Convey!S69/3</f>
        <v>3100</v>
      </c>
      <c r="T69">
        <f>+Convey!T69/3</f>
        <v>3000</v>
      </c>
      <c r="U69">
        <f>+Convey!U69/3</f>
        <v>2893.3333333333335</v>
      </c>
      <c r="V69">
        <f>+Convey!V69/3</f>
        <v>2800</v>
      </c>
      <c r="W69">
        <f>+Convey!W69/3</f>
        <v>2738.3333333333335</v>
      </c>
      <c r="X69">
        <f>+Convey!X69/3</f>
        <v>2635</v>
      </c>
      <c r="Y69">
        <f>+Convey!Y69/3</f>
        <v>2566.6666666666665</v>
      </c>
      <c r="Z69">
        <f>+Convey!Z69/3</f>
        <v>2480</v>
      </c>
      <c r="AA69">
        <f>+Convey!AA69/3</f>
        <v>2400</v>
      </c>
      <c r="AB69">
        <f>+Convey!AB69/3</f>
        <v>2325</v>
      </c>
      <c r="AC69">
        <f>+Convey!AC69/3</f>
        <v>2200</v>
      </c>
      <c r="AD69">
        <f>+Convey!AD69/3</f>
        <v>2170</v>
      </c>
      <c r="AE69">
        <f>+Convey!AE69/3</f>
        <v>2066.6666666666665</v>
      </c>
      <c r="AF69">
        <f>+Convey!AF69/3</f>
        <v>2000</v>
      </c>
      <c r="AG69">
        <f>+Convey!AG69/3</f>
        <v>1963.3333333333333</v>
      </c>
      <c r="AH69">
        <f>+Convey!AH69/3</f>
        <v>1900</v>
      </c>
      <c r="AI69">
        <f>+Convey!AI69/3</f>
        <v>1808.3333333333333</v>
      </c>
      <c r="AJ69">
        <f>+Convey!AJ69/3</f>
        <v>1756.6666666666667</v>
      </c>
      <c r="AK69">
        <f>+Convey!AK69/3</f>
        <v>1691.6666666666667</v>
      </c>
      <c r="AL69">
        <f>+Convey!AL69/3</f>
        <v>1653.3333333333333</v>
      </c>
      <c r="AM69">
        <f>+Convey!AM69/3</f>
        <v>1600</v>
      </c>
      <c r="AN69">
        <f>+Convey!AN69/3</f>
        <v>1550</v>
      </c>
      <c r="AO69">
        <f>+Convey!AO69/3</f>
        <v>1500</v>
      </c>
      <c r="AP69">
        <f>+Convey!AP69/3</f>
        <v>1446.6666666666667</v>
      </c>
      <c r="AQ69">
        <f>+Convey!AQ69/3</f>
        <v>1395</v>
      </c>
      <c r="AR69">
        <f>+Convey!AR69/3</f>
        <v>1350</v>
      </c>
      <c r="AS69">
        <f>+Convey!AS69/3</f>
        <v>1291.6666666666667</v>
      </c>
      <c r="AT69">
        <f>+Convey!AT69/3</f>
        <v>1250</v>
      </c>
      <c r="AU69">
        <f>+Convey!AU69/3</f>
        <v>1188.3333333333333</v>
      </c>
      <c r="AV69">
        <f>+Convey!AV69/3</f>
        <v>1188.3333333333333</v>
      </c>
      <c r="AW69">
        <f>+Convey!AW69/3</f>
        <v>1120</v>
      </c>
      <c r="AX69">
        <f>+Convey!AX69/3</f>
        <v>1085</v>
      </c>
      <c r="AY69">
        <f>+Convey!AY69/3</f>
        <v>1050</v>
      </c>
      <c r="AZ69">
        <f>+Convey!AZ69/3</f>
        <v>1033.3333333333333</v>
      </c>
      <c r="BA69">
        <f>+Convey!BA69/3</f>
        <v>1000</v>
      </c>
      <c r="BB69">
        <f>+Convey!BB69/3</f>
        <v>930</v>
      </c>
      <c r="BC69">
        <f>+Convey!BC69/3</f>
        <v>930</v>
      </c>
      <c r="BD69">
        <f>+Convey!BD69/3</f>
        <v>900</v>
      </c>
      <c r="BE69">
        <f>+Convey!BE69/3</f>
        <v>878.33333333333337</v>
      </c>
      <c r="BF69">
        <f>+Convey!BF69/3</f>
        <v>850</v>
      </c>
      <c r="BG69">
        <f>+Convey!BG69/3</f>
        <v>826.66666666666663</v>
      </c>
      <c r="BH69">
        <f>+Convey!BH69/3</f>
        <v>775</v>
      </c>
    </row>
    <row r="70" spans="1:60" x14ac:dyDescent="0.25">
      <c r="A70" t="s">
        <v>30</v>
      </c>
      <c r="B70" t="s">
        <v>50</v>
      </c>
      <c r="C70" s="51" t="s">
        <v>69</v>
      </c>
      <c r="D70">
        <f>+Convey!D69/3</f>
        <v>5218.333333333333</v>
      </c>
      <c r="E70">
        <f>+Convey!E69/3</f>
        <v>5000</v>
      </c>
      <c r="F70">
        <f>+Convey!F69/3</f>
        <v>4856.666666666667</v>
      </c>
      <c r="G70">
        <f>+Convey!G69/3</f>
        <v>4701.666666666667</v>
      </c>
      <c r="H70">
        <f>+Convey!H69/3</f>
        <v>4550</v>
      </c>
      <c r="I70">
        <f>+Convey!I69/3</f>
        <v>4391.666666666667</v>
      </c>
      <c r="J70">
        <f>+Convey!J69/3</f>
        <v>4250</v>
      </c>
      <c r="K70">
        <f>+Convey!K69/3</f>
        <v>4081.6666666666665</v>
      </c>
      <c r="L70">
        <f>+Convey!L69/3</f>
        <v>3978.3333333333335</v>
      </c>
      <c r="M70">
        <f>+Convey!M69/3</f>
        <v>3826.6666666666665</v>
      </c>
      <c r="N70">
        <f>+Convey!N69/3</f>
        <v>3720</v>
      </c>
      <c r="O70">
        <f>+Convey!O69/3</f>
        <v>3600</v>
      </c>
      <c r="P70">
        <f>+Convey!P69/3</f>
        <v>3461.6666666666665</v>
      </c>
      <c r="Q70">
        <f>+Convey!Q69/3</f>
        <v>3350</v>
      </c>
      <c r="R70">
        <f>+Convey!R69/3</f>
        <v>3255</v>
      </c>
      <c r="S70">
        <f>+Convey!S69/3</f>
        <v>3100</v>
      </c>
      <c r="T70">
        <f>+Convey!T69/3</f>
        <v>3000</v>
      </c>
      <c r="U70">
        <f>+Convey!U69/3</f>
        <v>2893.3333333333335</v>
      </c>
      <c r="V70">
        <f>+Convey!V69/3</f>
        <v>2800</v>
      </c>
      <c r="W70">
        <f>+Convey!W69/3</f>
        <v>2738.3333333333335</v>
      </c>
      <c r="X70">
        <f>+Convey!X69/3</f>
        <v>2635</v>
      </c>
      <c r="Y70">
        <f>+Convey!Y69/3</f>
        <v>2566.6666666666665</v>
      </c>
      <c r="Z70">
        <f>+Convey!Z69/3</f>
        <v>2480</v>
      </c>
      <c r="AA70">
        <f>+Convey!AA69/3</f>
        <v>2400</v>
      </c>
      <c r="AB70">
        <f>+Convey!AB69/3</f>
        <v>2325</v>
      </c>
      <c r="AC70">
        <f>+Convey!AC69/3</f>
        <v>2200</v>
      </c>
      <c r="AD70">
        <f>+Convey!AD69/3</f>
        <v>2170</v>
      </c>
      <c r="AE70">
        <f>+Convey!AE69/3</f>
        <v>2066.6666666666665</v>
      </c>
      <c r="AF70">
        <f>+Convey!AF69/3</f>
        <v>2000</v>
      </c>
      <c r="AG70">
        <f>+Convey!AG69/3</f>
        <v>1963.3333333333333</v>
      </c>
      <c r="AH70">
        <f>+Convey!AH69/3</f>
        <v>1900</v>
      </c>
      <c r="AI70">
        <f>+Convey!AI69/3</f>
        <v>1808.3333333333333</v>
      </c>
      <c r="AJ70">
        <f>+Convey!AJ69/3</f>
        <v>1756.6666666666667</v>
      </c>
      <c r="AK70">
        <f>+Convey!AK69/3</f>
        <v>1691.6666666666667</v>
      </c>
      <c r="AL70">
        <f>+Convey!AL69/3</f>
        <v>1653.3333333333333</v>
      </c>
      <c r="AM70">
        <f>+Convey!AM69/3</f>
        <v>1600</v>
      </c>
      <c r="AN70">
        <f>+Convey!AN69/3</f>
        <v>1550</v>
      </c>
      <c r="AO70">
        <f>+Convey!AO69/3</f>
        <v>1500</v>
      </c>
      <c r="AP70">
        <f>+Convey!AP69/3</f>
        <v>1446.6666666666667</v>
      </c>
      <c r="AQ70">
        <f>+Convey!AQ69/3</f>
        <v>1395</v>
      </c>
      <c r="AR70">
        <f>+Convey!AR69/3</f>
        <v>1350</v>
      </c>
      <c r="AS70">
        <f>+Convey!AS69/3</f>
        <v>1291.6666666666667</v>
      </c>
      <c r="AT70">
        <f>+Convey!AT69/3</f>
        <v>1250</v>
      </c>
      <c r="AU70">
        <f>+Convey!AU69/3</f>
        <v>1188.3333333333333</v>
      </c>
      <c r="AV70">
        <f>+Convey!AV69/3</f>
        <v>1188.3333333333333</v>
      </c>
      <c r="AW70">
        <f>+Convey!AW69/3</f>
        <v>1120</v>
      </c>
      <c r="AX70">
        <f>+Convey!AX69/3</f>
        <v>1085</v>
      </c>
      <c r="AY70">
        <f>+Convey!AY69/3</f>
        <v>1050</v>
      </c>
      <c r="AZ70">
        <f>+Convey!AZ69/3</f>
        <v>1033.3333333333333</v>
      </c>
      <c r="BA70">
        <f>+Convey!BA69/3</f>
        <v>1000</v>
      </c>
      <c r="BB70">
        <f>+Convey!BB69/3</f>
        <v>930</v>
      </c>
      <c r="BC70">
        <f>+Convey!BC69/3</f>
        <v>930</v>
      </c>
      <c r="BD70">
        <f>+Convey!BD69/3</f>
        <v>900</v>
      </c>
      <c r="BE70">
        <f>+Convey!BE69/3</f>
        <v>878.33333333333337</v>
      </c>
      <c r="BF70">
        <f>+Convey!BF69/3</f>
        <v>850</v>
      </c>
      <c r="BG70">
        <f>+Convey!BG69/3</f>
        <v>826.66666666666663</v>
      </c>
      <c r="BH70">
        <f>+Convey!BH69/3</f>
        <v>775</v>
      </c>
    </row>
    <row r="71" spans="1:60" x14ac:dyDescent="0.25">
      <c r="A71" t="s">
        <v>31</v>
      </c>
      <c r="B71" t="s">
        <v>50</v>
      </c>
      <c r="C71" s="51" t="s">
        <v>71</v>
      </c>
      <c r="D71">
        <f>+Convey!D71</f>
        <v>13485</v>
      </c>
      <c r="E71">
        <f>+Convey!E71</f>
        <v>13050</v>
      </c>
      <c r="F71">
        <f>+Convey!F71</f>
        <v>12555</v>
      </c>
      <c r="G71">
        <f>+Convey!G71</f>
        <v>12090</v>
      </c>
      <c r="H71">
        <f>+Convey!H71</f>
        <v>11700</v>
      </c>
      <c r="I71">
        <f>+Convey!I71</f>
        <v>11315</v>
      </c>
      <c r="J71">
        <f>+Convey!J71</f>
        <v>10950</v>
      </c>
      <c r="K71">
        <f>+Convey!K71</f>
        <v>10540</v>
      </c>
      <c r="L71">
        <f>+Convey!L71</f>
        <v>10230</v>
      </c>
      <c r="M71">
        <f>+Convey!M71</f>
        <v>9800</v>
      </c>
      <c r="N71">
        <f>+Convey!N71</f>
        <v>9455</v>
      </c>
      <c r="O71">
        <f>+Convey!O71</f>
        <v>9150</v>
      </c>
      <c r="P71">
        <f>+Convey!P71</f>
        <v>8835</v>
      </c>
      <c r="Q71">
        <f>+Convey!Q71</f>
        <v>8550</v>
      </c>
      <c r="R71">
        <f>+Convey!R71</f>
        <v>8215</v>
      </c>
      <c r="S71">
        <f>+Convey!S71</f>
        <v>7905</v>
      </c>
      <c r="T71">
        <f>+Convey!T71</f>
        <v>7650</v>
      </c>
      <c r="U71">
        <f>+Convey!U71</f>
        <v>7440</v>
      </c>
      <c r="V71">
        <f>+Convey!V71</f>
        <v>7050</v>
      </c>
      <c r="W71">
        <f>+Convey!W71</f>
        <v>6820</v>
      </c>
      <c r="X71">
        <f>+Convey!X71</f>
        <v>6665</v>
      </c>
      <c r="Y71">
        <f>+Convey!Y71</f>
        <v>6440</v>
      </c>
      <c r="Z71">
        <f>+Convey!Z71</f>
        <v>6200</v>
      </c>
      <c r="AA71">
        <f>+Convey!AA71</f>
        <v>6000</v>
      </c>
      <c r="AB71">
        <f>+Convey!AB71</f>
        <v>5735</v>
      </c>
      <c r="AC71">
        <f>+Convey!AC71</f>
        <v>5550</v>
      </c>
      <c r="AD71">
        <f>+Convey!AD71</f>
        <v>5425</v>
      </c>
      <c r="AE71">
        <f>+Convey!AE71</f>
        <v>5115</v>
      </c>
      <c r="AF71">
        <f>+Convey!AF71</f>
        <v>4950</v>
      </c>
      <c r="AG71">
        <f>+Convey!AG71</f>
        <v>4805</v>
      </c>
      <c r="AH71">
        <f>+Convey!AH71</f>
        <v>4650</v>
      </c>
      <c r="AI71">
        <f>+Convey!AI71</f>
        <v>4495</v>
      </c>
      <c r="AJ71">
        <f>+Convey!AJ71</f>
        <v>4340</v>
      </c>
      <c r="AK71">
        <f>+Convey!AK71</f>
        <v>4205</v>
      </c>
      <c r="AL71">
        <f>+Convey!AL71</f>
        <v>4030</v>
      </c>
      <c r="AM71">
        <f>+Convey!AM71</f>
        <v>3900</v>
      </c>
      <c r="AN71">
        <f>+Convey!AN71</f>
        <v>3720</v>
      </c>
      <c r="AO71">
        <f>+Convey!AO71</f>
        <v>3600</v>
      </c>
      <c r="AP71">
        <f>+Convey!AP71</f>
        <v>3565</v>
      </c>
      <c r="AQ71">
        <f>+Convey!AQ71</f>
        <v>3410</v>
      </c>
      <c r="AR71">
        <f>+Convey!AR71</f>
        <v>3300</v>
      </c>
      <c r="AS71">
        <f>+Convey!AS71</f>
        <v>3100</v>
      </c>
      <c r="AT71">
        <f>+Convey!AT71</f>
        <v>3000</v>
      </c>
      <c r="AU71">
        <f>+Convey!AU71</f>
        <v>2945</v>
      </c>
      <c r="AV71">
        <f>+Convey!AV71</f>
        <v>2790</v>
      </c>
      <c r="AW71">
        <f>+Convey!AW71</f>
        <v>2660</v>
      </c>
      <c r="AX71">
        <f>+Convey!AX71</f>
        <v>2635</v>
      </c>
      <c r="AY71">
        <f>+Convey!AY71</f>
        <v>2550</v>
      </c>
      <c r="AZ71">
        <f>+Convey!AZ71</f>
        <v>2480</v>
      </c>
      <c r="BA71">
        <f>+Convey!BA71</f>
        <v>2400</v>
      </c>
      <c r="BB71">
        <f>+Convey!BB71</f>
        <v>2325</v>
      </c>
      <c r="BC71">
        <f>+Convey!BC71</f>
        <v>2170</v>
      </c>
      <c r="BD71">
        <f>+Convey!BD71</f>
        <v>2100</v>
      </c>
      <c r="BE71">
        <f>+Convey!BE71</f>
        <v>2015</v>
      </c>
      <c r="BF71">
        <f>+Convey!BF71</f>
        <v>1950</v>
      </c>
      <c r="BG71">
        <f>+Convey!BG71</f>
        <v>1860</v>
      </c>
      <c r="BH71">
        <f>+Convey!BH71</f>
        <v>1860</v>
      </c>
    </row>
    <row r="72" spans="1:60" x14ac:dyDescent="0.25">
      <c r="A72" s="51" t="s">
        <v>31</v>
      </c>
      <c r="B72" s="51" t="s">
        <v>49</v>
      </c>
      <c r="D72" s="122">
        <v>62</v>
      </c>
      <c r="E72" s="122">
        <v>60</v>
      </c>
      <c r="F72" s="122">
        <v>62</v>
      </c>
      <c r="G72" s="122">
        <v>62</v>
      </c>
      <c r="H72" s="122">
        <v>60</v>
      </c>
      <c r="I72" s="122">
        <v>62</v>
      </c>
      <c r="J72" s="122">
        <v>60</v>
      </c>
      <c r="K72" s="122">
        <v>62</v>
      </c>
      <c r="L72" s="122">
        <v>62</v>
      </c>
      <c r="M72" s="122">
        <v>56</v>
      </c>
      <c r="N72" s="122">
        <v>62</v>
      </c>
      <c r="O72" s="122">
        <v>60</v>
      </c>
      <c r="P72" s="122">
        <v>62</v>
      </c>
      <c r="Q72" s="122">
        <v>60</v>
      </c>
      <c r="R72" s="122">
        <v>62</v>
      </c>
      <c r="S72" s="122">
        <v>62</v>
      </c>
      <c r="T72" s="122">
        <v>60</v>
      </c>
      <c r="U72" s="122">
        <v>31</v>
      </c>
      <c r="V72" s="122">
        <v>30</v>
      </c>
      <c r="W72" s="122">
        <v>31</v>
      </c>
      <c r="X72" s="122">
        <v>31</v>
      </c>
      <c r="Y72" s="122">
        <v>28</v>
      </c>
      <c r="Z72" s="122">
        <v>31</v>
      </c>
      <c r="AA72" s="122">
        <v>30</v>
      </c>
      <c r="AB72" s="122">
        <v>31</v>
      </c>
      <c r="AC72" s="122">
        <v>30</v>
      </c>
      <c r="AD72" s="122">
        <v>31</v>
      </c>
      <c r="AE72" s="122">
        <v>31</v>
      </c>
      <c r="AF72" s="122">
        <v>30</v>
      </c>
      <c r="AG72" s="122">
        <v>31</v>
      </c>
      <c r="AH72" s="122">
        <v>30</v>
      </c>
      <c r="AI72" s="122">
        <v>31</v>
      </c>
      <c r="AJ72" s="122">
        <v>31</v>
      </c>
      <c r="AK72" s="122">
        <v>29</v>
      </c>
      <c r="AL72" s="122">
        <v>31</v>
      </c>
      <c r="AM72" s="122">
        <v>30</v>
      </c>
      <c r="AN72" s="122">
        <v>31</v>
      </c>
      <c r="AO72" s="122">
        <v>30</v>
      </c>
      <c r="AP72" s="122">
        <v>31</v>
      </c>
      <c r="AQ72" s="122">
        <v>31</v>
      </c>
      <c r="AR72" s="122">
        <v>30</v>
      </c>
      <c r="AS72" s="122">
        <v>31</v>
      </c>
      <c r="AT72" s="122">
        <v>30</v>
      </c>
      <c r="AU72" s="122">
        <v>31</v>
      </c>
      <c r="AV72" s="122">
        <v>31</v>
      </c>
      <c r="AW72" s="122">
        <v>28</v>
      </c>
      <c r="AX72" s="122">
        <v>31</v>
      </c>
      <c r="AY72" s="122">
        <v>30</v>
      </c>
      <c r="AZ72" s="122">
        <v>31</v>
      </c>
      <c r="BA72" s="122">
        <v>30</v>
      </c>
      <c r="BB72" s="122">
        <v>31</v>
      </c>
      <c r="BC72" s="122">
        <v>31</v>
      </c>
      <c r="BD72" s="122">
        <v>30</v>
      </c>
      <c r="BE72" s="122">
        <v>31</v>
      </c>
      <c r="BF72" s="122">
        <v>30</v>
      </c>
      <c r="BG72" s="122">
        <v>31</v>
      </c>
      <c r="BH72" s="122">
        <v>31</v>
      </c>
    </row>
    <row r="73" spans="1:60" x14ac:dyDescent="0.25">
      <c r="A73" t="s">
        <v>41</v>
      </c>
      <c r="B73" t="s">
        <v>50</v>
      </c>
      <c r="C73" s="51" t="s">
        <v>82</v>
      </c>
      <c r="D73">
        <f>+Convey!D73</f>
        <v>1550</v>
      </c>
      <c r="E73">
        <f>+Convey!E73</f>
        <v>1500</v>
      </c>
      <c r="F73">
        <f>+Convey!F73</f>
        <v>1550</v>
      </c>
      <c r="G73">
        <f>+Convey!G73</f>
        <v>1395</v>
      </c>
      <c r="H73">
        <f>+Convey!H73</f>
        <v>1500</v>
      </c>
      <c r="I73">
        <f>+Convey!I73</f>
        <v>1395</v>
      </c>
      <c r="J73">
        <f>+Convey!J73</f>
        <v>1350</v>
      </c>
      <c r="K73">
        <f>+Convey!K73</f>
        <v>1395</v>
      </c>
      <c r="L73">
        <f>+Convey!L73</f>
        <v>1240</v>
      </c>
      <c r="M73">
        <f>+Convey!M73</f>
        <v>1260</v>
      </c>
      <c r="N73">
        <f>+Convey!N73</f>
        <v>1240</v>
      </c>
      <c r="O73">
        <f>+Convey!O73</f>
        <v>0</v>
      </c>
      <c r="P73">
        <f>+Convey!P73</f>
        <v>0</v>
      </c>
      <c r="Q73">
        <f>+Convey!Q73</f>
        <v>0</v>
      </c>
      <c r="R73">
        <f>+Convey!R73</f>
        <v>0</v>
      </c>
      <c r="S73">
        <f>+Convey!S73</f>
        <v>0</v>
      </c>
      <c r="T73">
        <f>+Convey!T73</f>
        <v>0</v>
      </c>
      <c r="U73">
        <f>+Convey!U73</f>
        <v>0</v>
      </c>
      <c r="V73">
        <f>+Convey!V73</f>
        <v>0</v>
      </c>
      <c r="W73">
        <f>+Convey!W73</f>
        <v>0</v>
      </c>
      <c r="X73">
        <f>+Convey!X73</f>
        <v>775</v>
      </c>
      <c r="Y73">
        <f>+Convey!Y73</f>
        <v>840</v>
      </c>
      <c r="Z73">
        <f>+Convey!Z73</f>
        <v>775</v>
      </c>
      <c r="AA73">
        <f>+Convey!AA73</f>
        <v>750</v>
      </c>
      <c r="AB73">
        <f>+Convey!AB73</f>
        <v>775</v>
      </c>
      <c r="AC73">
        <f>+Convey!AC73</f>
        <v>750</v>
      </c>
      <c r="AD73">
        <f>+Convey!AD73</f>
        <v>775</v>
      </c>
      <c r="AE73">
        <f>+Convey!AE73</f>
        <v>775</v>
      </c>
      <c r="AF73">
        <f>+Convey!AF73</f>
        <v>750</v>
      </c>
      <c r="AG73">
        <f>+Convey!AG73</f>
        <v>620</v>
      </c>
      <c r="AH73">
        <f>+Convey!AH73</f>
        <v>600</v>
      </c>
      <c r="AI73">
        <f>+Convey!AI73</f>
        <v>620</v>
      </c>
      <c r="AJ73">
        <f>+Convey!AJ73</f>
        <v>620</v>
      </c>
      <c r="AK73">
        <f>+Convey!AK73</f>
        <v>580</v>
      </c>
      <c r="AL73">
        <f>+Convey!AL73</f>
        <v>620</v>
      </c>
      <c r="AM73">
        <f>+Convey!AM73</f>
        <v>600</v>
      </c>
      <c r="AN73">
        <f>+Convey!AN73</f>
        <v>620</v>
      </c>
      <c r="AO73">
        <f>+Convey!AO73</f>
        <v>600</v>
      </c>
      <c r="AP73">
        <f>+Convey!AP73</f>
        <v>620</v>
      </c>
      <c r="AQ73">
        <f>+Convey!AQ73</f>
        <v>620</v>
      </c>
      <c r="AR73">
        <f>+Convey!AR73</f>
        <v>600</v>
      </c>
      <c r="AS73">
        <f>+Convey!AS73</f>
        <v>465</v>
      </c>
      <c r="AT73">
        <f>+Convey!AT73</f>
        <v>450</v>
      </c>
      <c r="AU73">
        <f>+Convey!AU73</f>
        <v>465</v>
      </c>
      <c r="AV73">
        <f>+Convey!AV73</f>
        <v>1705</v>
      </c>
      <c r="AW73">
        <f>+Convey!AW73</f>
        <v>1680</v>
      </c>
      <c r="AX73">
        <f>+Convey!AX73</f>
        <v>1705</v>
      </c>
      <c r="AY73">
        <f>+Convey!AY73</f>
        <v>1650</v>
      </c>
      <c r="AZ73">
        <f>+Convey!AZ73</f>
        <v>1705</v>
      </c>
      <c r="BA73">
        <f>+Convey!BA73</f>
        <v>1650</v>
      </c>
      <c r="BB73">
        <f>+Convey!BB73</f>
        <v>1705</v>
      </c>
      <c r="BC73">
        <f>+Convey!BC73</f>
        <v>1705</v>
      </c>
      <c r="BD73">
        <f>+Convey!BD73</f>
        <v>1650</v>
      </c>
      <c r="BE73">
        <f>+Convey!BE73</f>
        <v>1705</v>
      </c>
      <c r="BF73">
        <f>+Convey!BF73</f>
        <v>1650</v>
      </c>
      <c r="BG73">
        <f>+Convey!BG73</f>
        <v>1705</v>
      </c>
      <c r="BH73">
        <f>+Convey!BH73</f>
        <v>1705</v>
      </c>
    </row>
    <row r="74" spans="1:60" x14ac:dyDescent="0.25">
      <c r="A74" t="s">
        <v>10</v>
      </c>
      <c r="B74" t="s">
        <v>50</v>
      </c>
      <c r="C74" s="51" t="s">
        <v>66</v>
      </c>
      <c r="D74">
        <f>0.5*Convey!D75</f>
        <v>82692.5</v>
      </c>
      <c r="E74">
        <f>0.5*Convey!E75</f>
        <v>81450</v>
      </c>
      <c r="F74">
        <f>0.5*Convey!F75</f>
        <v>80290</v>
      </c>
      <c r="G74">
        <f>0.5*Convey!G75</f>
        <v>79050</v>
      </c>
      <c r="H74">
        <f>0.5*Convey!H75</f>
        <v>77850</v>
      </c>
      <c r="I74">
        <f>0.5*Convey!I75</f>
        <v>76725</v>
      </c>
      <c r="J74">
        <f>0.5*Convey!J75</f>
        <v>75525</v>
      </c>
      <c r="K74">
        <f>0.5*Convey!K75</f>
        <v>74400</v>
      </c>
      <c r="L74">
        <f>0.5*Convey!L75</f>
        <v>73315</v>
      </c>
      <c r="M74">
        <f>0.5*Convey!M75</f>
        <v>72170</v>
      </c>
      <c r="N74">
        <f>0.5*Convey!N75</f>
        <v>71067.5</v>
      </c>
      <c r="O74">
        <f>0.5*Convey!O75</f>
        <v>70050</v>
      </c>
      <c r="P74">
        <f>0.5*Convey!P75</f>
        <v>68975</v>
      </c>
      <c r="Q74">
        <f>0.5*Convey!Q75</f>
        <v>67950</v>
      </c>
      <c r="R74">
        <f>0.5*Convey!R75</f>
        <v>66882.5</v>
      </c>
      <c r="S74">
        <f>0.5*Convey!S75</f>
        <v>65875</v>
      </c>
      <c r="T74">
        <f>0.5*Convey!T75</f>
        <v>64950</v>
      </c>
      <c r="U74">
        <f>0.5*Convey!U75</f>
        <v>63937.5</v>
      </c>
      <c r="V74">
        <f>0.5*Convey!V75</f>
        <v>63000</v>
      </c>
      <c r="W74">
        <f>0.5*Convey!W75</f>
        <v>62000</v>
      </c>
      <c r="X74">
        <f>0.5*Convey!X75</f>
        <v>61070</v>
      </c>
      <c r="Y74">
        <f>0.5*Convey!Y75</f>
        <v>60200</v>
      </c>
      <c r="Z74">
        <f>0.5*Convey!Z75</f>
        <v>59287.5</v>
      </c>
      <c r="AA74">
        <f>0.5*Convey!AA75</f>
        <v>58350</v>
      </c>
      <c r="AB74">
        <f>0.5*Convey!AB75</f>
        <v>57505</v>
      </c>
      <c r="AC74">
        <f>0.5*Convey!AC75</f>
        <v>56625</v>
      </c>
      <c r="AD74">
        <f>0.5*Convey!AD75</f>
        <v>55800</v>
      </c>
      <c r="AE74">
        <f>0.5*Convey!AE75</f>
        <v>54947.5</v>
      </c>
      <c r="AF74">
        <f>0.5*Convey!AF75</f>
        <v>54150</v>
      </c>
      <c r="AG74">
        <f>0.5*Convey!AG75</f>
        <v>53320</v>
      </c>
      <c r="AH74">
        <f>0.5*Convey!AH75</f>
        <v>52500</v>
      </c>
      <c r="AI74">
        <f>0.5*Convey!AI75</f>
        <v>51692.5</v>
      </c>
      <c r="AJ74">
        <f>0.5*Convey!AJ75</f>
        <v>50917.5</v>
      </c>
      <c r="AK74">
        <f>0.5*Convey!AK75</f>
        <v>50170</v>
      </c>
      <c r="AL74">
        <f>0.5*Convey!AL75</f>
        <v>49445</v>
      </c>
      <c r="AM74">
        <f>0.5*Convey!AM75</f>
        <v>48675</v>
      </c>
      <c r="AN74">
        <f>0.5*Convey!AN75</f>
        <v>47972.5</v>
      </c>
      <c r="AO74">
        <f>0.5*Convey!AO75</f>
        <v>47250</v>
      </c>
      <c r="AP74">
        <f>0.5*Convey!AP75</f>
        <v>46500</v>
      </c>
      <c r="AQ74">
        <f>0.5*Convey!AQ75</f>
        <v>45802.5</v>
      </c>
      <c r="AR74">
        <f>0.5*Convey!AR75</f>
        <v>45150</v>
      </c>
      <c r="AS74">
        <f>0.5*Convey!AS75</f>
        <v>44485</v>
      </c>
      <c r="AT74">
        <f>0.5*Convey!AT75</f>
        <v>43800</v>
      </c>
      <c r="AU74">
        <f>0.5*Convey!AU75</f>
        <v>43090</v>
      </c>
      <c r="AV74">
        <f>0.5*Convey!AV75</f>
        <v>42470</v>
      </c>
      <c r="AW74">
        <f>0.5*Convey!AW75</f>
        <v>41860</v>
      </c>
      <c r="AX74">
        <f>0.5*Convey!AX75</f>
        <v>41230</v>
      </c>
      <c r="AY74">
        <f>0.5*Convey!AY75</f>
        <v>40575</v>
      </c>
      <c r="AZ74">
        <f>0.5*Convey!AZ75</f>
        <v>39990</v>
      </c>
      <c r="BA74">
        <f>0.5*Convey!BA75</f>
        <v>39375</v>
      </c>
      <c r="BB74">
        <f>0.5*Convey!BB75</f>
        <v>38750</v>
      </c>
      <c r="BC74">
        <f>0.5*Convey!BC75</f>
        <v>38207.5</v>
      </c>
      <c r="BD74">
        <f>0.5*Convey!BD75</f>
        <v>37650</v>
      </c>
      <c r="BE74">
        <f>0.5*Convey!BE75</f>
        <v>37045</v>
      </c>
      <c r="BF74">
        <f>0.5*Convey!BF75</f>
        <v>36525</v>
      </c>
      <c r="BG74">
        <f>0.5*Convey!BG75</f>
        <v>35960</v>
      </c>
      <c r="BH74">
        <f>0.5*Convey!BH75</f>
        <v>35417.5</v>
      </c>
    </row>
    <row r="75" spans="1:60" x14ac:dyDescent="0.25">
      <c r="A75" t="s">
        <v>10</v>
      </c>
      <c r="B75" t="s">
        <v>50</v>
      </c>
      <c r="C75" s="51" t="s">
        <v>65</v>
      </c>
      <c r="D75">
        <f>0.95*0.5*Convey!D75</f>
        <v>78557.875</v>
      </c>
      <c r="E75">
        <f>0.95*0.5*Convey!E75</f>
        <v>77377.5</v>
      </c>
      <c r="F75">
        <f>0.95*0.5*Convey!F75</f>
        <v>76275.5</v>
      </c>
      <c r="G75">
        <f>0.95*0.5*Convey!G75</f>
        <v>75097.5</v>
      </c>
      <c r="H75">
        <f>0.95*0.5*Convey!H75</f>
        <v>73957.5</v>
      </c>
      <c r="I75">
        <f>0.95*0.5*Convey!I75</f>
        <v>72888.75</v>
      </c>
      <c r="J75">
        <f>0.95*0.5*Convey!J75</f>
        <v>71748.75</v>
      </c>
      <c r="K75">
        <f>0.95*0.5*Convey!K75</f>
        <v>70680</v>
      </c>
      <c r="L75">
        <f>0.95*0.5*Convey!L75</f>
        <v>69649.25</v>
      </c>
      <c r="M75">
        <f>0.95*0.5*Convey!M75</f>
        <v>68561.5</v>
      </c>
      <c r="N75">
        <f>0.95*0.5*Convey!N75</f>
        <v>67514.125</v>
      </c>
      <c r="O75">
        <f>0.95*0.5*Convey!O75</f>
        <v>66547.5</v>
      </c>
      <c r="P75">
        <f>0.95*0.5*Convey!P75</f>
        <v>65526.25</v>
      </c>
      <c r="Q75">
        <f>0.95*0.5*Convey!Q75</f>
        <v>64552.5</v>
      </c>
      <c r="R75">
        <f>0.95*0.5*Convey!R75</f>
        <v>63538.375</v>
      </c>
      <c r="S75">
        <f>0.95*0.5*Convey!S75</f>
        <v>62581.25</v>
      </c>
      <c r="T75">
        <f>0.95*0.5*Convey!T75</f>
        <v>61702.5</v>
      </c>
      <c r="U75">
        <f>0.95*0.5*Convey!U75</f>
        <v>60740.625</v>
      </c>
      <c r="V75">
        <f>0.95*0.5*Convey!V75</f>
        <v>59850</v>
      </c>
      <c r="W75">
        <f>0.95*0.5*Convey!W75</f>
        <v>58900</v>
      </c>
      <c r="X75">
        <f>0.95*0.5*Convey!X75</f>
        <v>58016.5</v>
      </c>
      <c r="Y75">
        <f>0.95*0.5*Convey!Y75</f>
        <v>57190</v>
      </c>
      <c r="Z75">
        <f>0.95*0.5*Convey!Z75</f>
        <v>56323.125</v>
      </c>
      <c r="AA75">
        <f>0.95*0.5*Convey!AA75</f>
        <v>55432.5</v>
      </c>
      <c r="AB75">
        <f>0.95*0.5*Convey!AB75</f>
        <v>54629.75</v>
      </c>
      <c r="AC75">
        <f>0.95*0.5*Convey!AC75</f>
        <v>53793.75</v>
      </c>
      <c r="AD75">
        <f>0.95*0.5*Convey!AD75</f>
        <v>53010</v>
      </c>
      <c r="AE75">
        <f>0.95*0.5*Convey!AE75</f>
        <v>52200.125</v>
      </c>
      <c r="AF75">
        <f>0.95*0.5*Convey!AF75</f>
        <v>51442.5</v>
      </c>
      <c r="AG75">
        <f>0.95*0.5*Convey!AG75</f>
        <v>50654</v>
      </c>
      <c r="AH75">
        <f>0.95*0.5*Convey!AH75</f>
        <v>49875</v>
      </c>
      <c r="AI75">
        <f>0.95*0.5*Convey!AI75</f>
        <v>49107.875</v>
      </c>
      <c r="AJ75">
        <f>0.95*0.5*Convey!AJ75</f>
        <v>48371.625</v>
      </c>
      <c r="AK75">
        <f>0.95*0.5*Convey!AK75</f>
        <v>47661.5</v>
      </c>
      <c r="AL75">
        <f>0.95*0.5*Convey!AL75</f>
        <v>46972.75</v>
      </c>
      <c r="AM75">
        <f>0.95*0.5*Convey!AM75</f>
        <v>46241.25</v>
      </c>
      <c r="AN75">
        <f>0.95*0.5*Convey!AN75</f>
        <v>45573.875</v>
      </c>
      <c r="AO75">
        <f>0.95*0.5*Convey!AO75</f>
        <v>44887.5</v>
      </c>
      <c r="AP75">
        <f>0.95*0.5*Convey!AP75</f>
        <v>44175</v>
      </c>
      <c r="AQ75">
        <f>0.95*0.5*Convey!AQ75</f>
        <v>43512.375</v>
      </c>
      <c r="AR75">
        <f>0.95*0.5*Convey!AR75</f>
        <v>42892.5</v>
      </c>
      <c r="AS75">
        <f>0.95*0.5*Convey!AS75</f>
        <v>42260.75</v>
      </c>
      <c r="AT75">
        <f>0.95*0.5*Convey!AT75</f>
        <v>41610</v>
      </c>
      <c r="AU75">
        <f>0.95*0.5*Convey!AU75</f>
        <v>40935.5</v>
      </c>
      <c r="AV75">
        <f>0.95*0.5*Convey!AV75</f>
        <v>40346.5</v>
      </c>
      <c r="AW75">
        <f>0.95*0.5*Convey!AW75</f>
        <v>39767</v>
      </c>
      <c r="AX75">
        <f>0.95*0.5*Convey!AX75</f>
        <v>39168.5</v>
      </c>
      <c r="AY75">
        <f>0.95*0.5*Convey!AY75</f>
        <v>38546.25</v>
      </c>
      <c r="AZ75">
        <f>0.95*0.5*Convey!AZ75</f>
        <v>37990.5</v>
      </c>
      <c r="BA75">
        <f>0.95*0.5*Convey!BA75</f>
        <v>37406.25</v>
      </c>
      <c r="BB75">
        <f>0.95*0.5*Convey!BB75</f>
        <v>36812.5</v>
      </c>
      <c r="BC75">
        <f>0.95*0.5*Convey!BC75</f>
        <v>36297.125</v>
      </c>
      <c r="BD75">
        <f>0.95*0.5*Convey!BD75</f>
        <v>35767.5</v>
      </c>
      <c r="BE75">
        <f>0.95*0.5*Convey!BE75</f>
        <v>35192.75</v>
      </c>
      <c r="BF75">
        <f>0.95*0.5*Convey!BF75</f>
        <v>34698.75</v>
      </c>
      <c r="BG75">
        <f>0.95*0.5*Convey!BG75</f>
        <v>34162</v>
      </c>
      <c r="BH75">
        <f>0.95*0.5*Convey!BH75</f>
        <v>33646.625</v>
      </c>
    </row>
    <row r="76" spans="1:60" x14ac:dyDescent="0.25">
      <c r="A76" t="s">
        <v>11</v>
      </c>
      <c r="B76" t="s">
        <v>50</v>
      </c>
      <c r="C76" s="51" t="s">
        <v>88</v>
      </c>
      <c r="D76">
        <f>0.95*0.5*Convey!D77</f>
        <v>30701.625</v>
      </c>
      <c r="E76">
        <f>0.95*0.5*Convey!E77</f>
        <v>30352.5</v>
      </c>
      <c r="F76">
        <f>0.95*0.5*Convey!F77</f>
        <v>29965.375</v>
      </c>
      <c r="G76">
        <f>0.95*0.5*Convey!G77</f>
        <v>29597.25</v>
      </c>
      <c r="H76">
        <f>0.95*0.5*Convey!H77</f>
        <v>29283.75</v>
      </c>
      <c r="I76">
        <f>0.95*0.5*Convey!I77</f>
        <v>28934.625</v>
      </c>
      <c r="J76">
        <f>0.95*0.5*Convey!J77</f>
        <v>28571.25</v>
      </c>
      <c r="K76">
        <f>0.95*0.5*Convey!K77</f>
        <v>28198.375</v>
      </c>
      <c r="L76">
        <f>0.95*0.5*Convey!L77</f>
        <v>27903.875</v>
      </c>
      <c r="M76">
        <f>0.95*0.5*Convey!M77</f>
        <v>27531</v>
      </c>
      <c r="N76">
        <f>0.95*0.5*Convey!N77</f>
        <v>27241.25</v>
      </c>
      <c r="O76">
        <f>0.95*0.5*Convey!O77</f>
        <v>26861.25</v>
      </c>
      <c r="P76">
        <f>0.95*0.5*Convey!P77</f>
        <v>26578.625</v>
      </c>
      <c r="Q76">
        <f>0.95*0.5*Convey!Q77</f>
        <v>26220</v>
      </c>
      <c r="R76">
        <f>0.95*0.5*Convey!R77</f>
        <v>25916</v>
      </c>
      <c r="S76">
        <f>0.95*0.5*Convey!S77</f>
        <v>25621.5</v>
      </c>
      <c r="T76">
        <f>0.95*0.5*Convey!T77</f>
        <v>25293.75</v>
      </c>
      <c r="U76">
        <f>0.95*0.5*Convey!U77</f>
        <v>24958.875</v>
      </c>
      <c r="V76">
        <f>0.95*0.5*Convey!V77</f>
        <v>24723.75</v>
      </c>
      <c r="W76">
        <f>0.95*0.5*Convey!W77</f>
        <v>24369.875</v>
      </c>
      <c r="X76">
        <f>0.95*0.5*Convey!X77</f>
        <v>24075.375</v>
      </c>
      <c r="Y76">
        <f>0.95*0.5*Convey!Y77</f>
        <v>23807</v>
      </c>
      <c r="Z76">
        <f>0.95*0.5*Convey!Z77</f>
        <v>23486.375</v>
      </c>
      <c r="AA76">
        <f>0.95*0.5*Convey!AA77</f>
        <v>23227.5</v>
      </c>
      <c r="AB76">
        <f>0.95*0.5*Convey!AB77</f>
        <v>22971</v>
      </c>
      <c r="AC76">
        <f>0.95*0.5*Convey!AC77</f>
        <v>22657.5</v>
      </c>
      <c r="AD76">
        <f>0.95*0.5*Convey!AD77</f>
        <v>22382</v>
      </c>
      <c r="AE76">
        <f>0.95*0.5*Convey!AE77</f>
        <v>22161.125</v>
      </c>
      <c r="AF76">
        <f>0.95*0.5*Convey!AF77</f>
        <v>21873.75</v>
      </c>
      <c r="AG76">
        <f>0.95*0.5*Convey!AG77</f>
        <v>21572.125</v>
      </c>
      <c r="AH76">
        <f>0.95*0.5*Convey!AH77</f>
        <v>21375</v>
      </c>
      <c r="AI76">
        <f>0.95*0.5*Convey!AI77</f>
        <v>21056.75</v>
      </c>
      <c r="AJ76">
        <f>0.95*0.5*Convey!AJ77</f>
        <v>20835.875</v>
      </c>
      <c r="AK76">
        <f>0.95*0.5*Convey!AK77</f>
        <v>20593.625</v>
      </c>
      <c r="AL76">
        <f>0.95*0.5*Convey!AL77</f>
        <v>20320.5</v>
      </c>
      <c r="AM76">
        <f>0.95*0.5*Convey!AM77</f>
        <v>20092.5</v>
      </c>
      <c r="AN76">
        <f>0.95*0.5*Convey!AN77</f>
        <v>19878.75</v>
      </c>
      <c r="AO76">
        <f>0.95*0.5*Convey!AO77</f>
        <v>19593.75</v>
      </c>
      <c r="AP76">
        <f>0.95*0.5*Convey!AP77</f>
        <v>19363.375</v>
      </c>
      <c r="AQ76">
        <f>0.95*0.5*Convey!AQ77</f>
        <v>19142.5</v>
      </c>
      <c r="AR76">
        <f>0.95*0.5*Convey!AR77</f>
        <v>18881.25</v>
      </c>
      <c r="AS76">
        <f>0.95*0.5*Convey!AS77</f>
        <v>18700.75</v>
      </c>
      <c r="AT76">
        <f>0.95*0.5*Convey!AT77</f>
        <v>18453.75</v>
      </c>
      <c r="AU76">
        <f>0.95*0.5*Convey!AU77</f>
        <v>18259</v>
      </c>
      <c r="AV76">
        <f>0.95*0.5*Convey!AV77</f>
        <v>18038.125</v>
      </c>
      <c r="AW76">
        <f>0.95*0.5*Convey!AW77</f>
        <v>17822</v>
      </c>
      <c r="AX76">
        <f>0.95*0.5*Convey!AX77</f>
        <v>17596.375</v>
      </c>
      <c r="AY76">
        <f>0.95*0.5*Convey!AY77</f>
        <v>17385</v>
      </c>
      <c r="AZ76">
        <f>0.95*0.5*Convey!AZ77</f>
        <v>17154.625</v>
      </c>
      <c r="BA76">
        <f>0.95*0.5*Convey!BA77</f>
        <v>16957.5</v>
      </c>
      <c r="BB76">
        <f>0.95*0.5*Convey!BB77</f>
        <v>0</v>
      </c>
      <c r="BC76">
        <f>0.95*0.5*Convey!BC77</f>
        <v>0</v>
      </c>
      <c r="BD76">
        <f>0.95*0.5*Convey!BD77</f>
        <v>0</v>
      </c>
      <c r="BE76">
        <f>0.95*0.5*Convey!BE77</f>
        <v>0</v>
      </c>
      <c r="BF76">
        <f>0.95*0.5*Convey!BF77</f>
        <v>0</v>
      </c>
      <c r="BG76">
        <f>0.95*0.5*Convey!BG77</f>
        <v>0</v>
      </c>
      <c r="BH76">
        <f>0.95*0.5*Convey!BH77</f>
        <v>0</v>
      </c>
    </row>
    <row r="77" spans="1:60" x14ac:dyDescent="0.25">
      <c r="A77" t="s">
        <v>11</v>
      </c>
      <c r="B77" t="s">
        <v>50</v>
      </c>
      <c r="C77" s="51" t="s">
        <v>89</v>
      </c>
      <c r="D77">
        <f>0.5*Convey!D77</f>
        <v>32317.5</v>
      </c>
      <c r="E77">
        <f>0.5*Convey!E77</f>
        <v>31950</v>
      </c>
      <c r="F77">
        <f>0.5*Convey!F77</f>
        <v>31542.5</v>
      </c>
      <c r="G77">
        <f>0.5*Convey!G77</f>
        <v>31155</v>
      </c>
      <c r="H77">
        <f>0.5*Convey!H77</f>
        <v>30825</v>
      </c>
      <c r="I77">
        <f>0.5*Convey!I77</f>
        <v>30457.5</v>
      </c>
      <c r="J77">
        <f>0.5*Convey!J77</f>
        <v>30075</v>
      </c>
      <c r="K77">
        <f>0.5*Convey!K77</f>
        <v>29682.5</v>
      </c>
      <c r="L77">
        <f>0.5*Convey!L77</f>
        <v>29372.5</v>
      </c>
      <c r="M77">
        <f>0.5*Convey!M77</f>
        <v>28980</v>
      </c>
      <c r="N77">
        <f>0.5*Convey!N77</f>
        <v>28675</v>
      </c>
      <c r="O77">
        <f>0.5*Convey!O77</f>
        <v>28275</v>
      </c>
      <c r="P77">
        <f>0.5*Convey!P77</f>
        <v>27977.5</v>
      </c>
      <c r="Q77">
        <f>0.5*Convey!Q77</f>
        <v>27600</v>
      </c>
      <c r="R77">
        <f>0.5*Convey!R77</f>
        <v>27280</v>
      </c>
      <c r="S77">
        <f>0.5*Convey!S77</f>
        <v>26970</v>
      </c>
      <c r="T77">
        <f>0.5*Convey!T77</f>
        <v>26625</v>
      </c>
      <c r="U77">
        <f>0.5*Convey!U77</f>
        <v>26272.5</v>
      </c>
      <c r="V77">
        <f>0.5*Convey!V77</f>
        <v>26025</v>
      </c>
      <c r="W77">
        <f>0.5*Convey!W77</f>
        <v>25652.5</v>
      </c>
      <c r="X77">
        <f>0.5*Convey!X77</f>
        <v>25342.5</v>
      </c>
      <c r="Y77">
        <f>0.5*Convey!Y77</f>
        <v>25060</v>
      </c>
      <c r="Z77">
        <f>0.5*Convey!Z77</f>
        <v>24722.5</v>
      </c>
      <c r="AA77">
        <f>0.5*Convey!AA77</f>
        <v>24450</v>
      </c>
      <c r="AB77">
        <f>0.5*Convey!AB77</f>
        <v>24180</v>
      </c>
      <c r="AC77">
        <f>0.5*Convey!AC77</f>
        <v>23850</v>
      </c>
      <c r="AD77">
        <f>0.5*Convey!AD77</f>
        <v>23560</v>
      </c>
      <c r="AE77">
        <f>0.5*Convey!AE77</f>
        <v>23327.5</v>
      </c>
      <c r="AF77">
        <f>0.5*Convey!AF77</f>
        <v>23025</v>
      </c>
      <c r="AG77">
        <f>0.5*Convey!AG77</f>
        <v>22707.5</v>
      </c>
      <c r="AH77">
        <f>0.5*Convey!AH77</f>
        <v>22500</v>
      </c>
      <c r="AI77">
        <f>0.5*Convey!AI77</f>
        <v>22165</v>
      </c>
      <c r="AJ77" s="57">
        <f>0.5*Convey!AJ77</f>
        <v>21932.5</v>
      </c>
      <c r="AK77" s="57">
        <f>0.5*Convey!AK77</f>
        <v>21677.5</v>
      </c>
      <c r="AL77" s="57">
        <f>0.5*Convey!AL77</f>
        <v>21390</v>
      </c>
      <c r="AM77" s="57">
        <f>0.5*Convey!AM77</f>
        <v>21150</v>
      </c>
      <c r="AN77" s="57">
        <f>0.5*Convey!AN77</f>
        <v>20925</v>
      </c>
      <c r="AO77" s="57">
        <f>0.5*Convey!AO77</f>
        <v>20625</v>
      </c>
      <c r="AP77" s="57">
        <f>0.5*Convey!AP77</f>
        <v>20382.5</v>
      </c>
      <c r="AQ77" s="57">
        <f>0.5*Convey!AQ77</f>
        <v>20150</v>
      </c>
      <c r="AR77" s="57">
        <f>0.5*Convey!AR77</f>
        <v>19875</v>
      </c>
      <c r="AS77" s="57">
        <f>0.5*Convey!AS77</f>
        <v>19685</v>
      </c>
      <c r="AT77" s="57">
        <f>0.5*Convey!AT77</f>
        <v>19425</v>
      </c>
      <c r="AU77" s="57">
        <f>0.5*Convey!AU77</f>
        <v>19220</v>
      </c>
      <c r="AV77" s="57">
        <f>0.5*Convey!AV77</f>
        <v>18987.5</v>
      </c>
      <c r="AW77" s="57">
        <f>0.5*Convey!AW77</f>
        <v>18760</v>
      </c>
      <c r="AX77" s="57">
        <f>0.5*Convey!AX77</f>
        <v>18522.5</v>
      </c>
      <c r="AY77" s="57">
        <f>0.5*Convey!AY77</f>
        <v>18300</v>
      </c>
      <c r="AZ77" s="57">
        <f>0.5*Convey!AZ77</f>
        <v>18057.5</v>
      </c>
      <c r="BA77" s="57">
        <f>0.5*Convey!BA77</f>
        <v>17850</v>
      </c>
      <c r="BB77" s="57">
        <f>0.5*Convey!BB77</f>
        <v>0</v>
      </c>
      <c r="BC77" s="57">
        <f>0.5*Convey!BC77</f>
        <v>0</v>
      </c>
      <c r="BD77" s="57">
        <f>0.5*Convey!BD77</f>
        <v>0</v>
      </c>
      <c r="BE77" s="57">
        <f>0.5*Convey!BE77</f>
        <v>0</v>
      </c>
      <c r="BF77" s="57">
        <f>0.5*Convey!BF77</f>
        <v>0</v>
      </c>
      <c r="BG77" s="57">
        <f>0.5*Convey!BG77</f>
        <v>0</v>
      </c>
      <c r="BH77" s="57">
        <f>0.5*Convey!BH77</f>
        <v>0</v>
      </c>
    </row>
    <row r="78" spans="1:60" x14ac:dyDescent="0.25">
      <c r="A78" s="51" t="s">
        <v>10</v>
      </c>
      <c r="B78" s="51" t="s">
        <v>49</v>
      </c>
      <c r="D78" s="122">
        <v>0</v>
      </c>
      <c r="E78" s="122">
        <v>0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124</v>
      </c>
      <c r="M78" s="122">
        <v>112</v>
      </c>
      <c r="N78" s="122">
        <v>124</v>
      </c>
      <c r="O78" s="122">
        <v>120</v>
      </c>
      <c r="P78" s="122">
        <v>124</v>
      </c>
      <c r="Q78" s="122">
        <v>120</v>
      </c>
      <c r="R78" s="122">
        <v>93</v>
      </c>
      <c r="S78" s="122">
        <v>93</v>
      </c>
      <c r="T78" s="122">
        <v>90</v>
      </c>
      <c r="U78" s="122">
        <v>93</v>
      </c>
      <c r="V78" s="122">
        <v>90</v>
      </c>
      <c r="W78" s="122">
        <v>93</v>
      </c>
      <c r="X78" s="122">
        <v>93</v>
      </c>
      <c r="Y78" s="122">
        <v>84</v>
      </c>
      <c r="Z78" s="122">
        <v>93</v>
      </c>
      <c r="AA78" s="122">
        <v>90</v>
      </c>
      <c r="AB78" s="122">
        <v>93</v>
      </c>
      <c r="AC78" s="122">
        <v>90</v>
      </c>
      <c r="AD78" s="122">
        <v>93</v>
      </c>
      <c r="AE78" s="122">
        <v>93</v>
      </c>
      <c r="AF78" s="122">
        <v>90</v>
      </c>
      <c r="AG78" s="122">
        <v>93</v>
      </c>
      <c r="AH78" s="122">
        <v>90</v>
      </c>
      <c r="AI78" s="122">
        <v>93</v>
      </c>
      <c r="AJ78" s="122">
        <v>93</v>
      </c>
      <c r="AK78" s="122">
        <v>87</v>
      </c>
      <c r="AL78" s="122">
        <v>62</v>
      </c>
      <c r="AM78" s="122">
        <v>90</v>
      </c>
      <c r="AN78" s="122">
        <v>62</v>
      </c>
      <c r="AO78" s="122">
        <v>60</v>
      </c>
      <c r="AP78" s="122">
        <v>62</v>
      </c>
      <c r="AQ78" s="122">
        <v>62</v>
      </c>
      <c r="AR78" s="122">
        <v>60</v>
      </c>
      <c r="AS78" s="122">
        <v>62</v>
      </c>
      <c r="AT78" s="122">
        <v>60</v>
      </c>
      <c r="AU78" s="122">
        <v>62</v>
      </c>
      <c r="AV78" s="122">
        <v>62</v>
      </c>
      <c r="AW78" s="122">
        <v>56</v>
      </c>
      <c r="AX78" s="122">
        <v>62</v>
      </c>
      <c r="AY78" s="122">
        <v>60</v>
      </c>
      <c r="AZ78" s="122">
        <v>62</v>
      </c>
      <c r="BA78" s="122">
        <v>60</v>
      </c>
      <c r="BB78" s="122">
        <v>62</v>
      </c>
      <c r="BC78" s="122">
        <v>62</v>
      </c>
      <c r="BD78" s="122">
        <v>60</v>
      </c>
      <c r="BE78" s="122">
        <v>62</v>
      </c>
      <c r="BF78" s="122">
        <v>60</v>
      </c>
      <c r="BG78" s="122">
        <v>62</v>
      </c>
      <c r="BH78" s="122">
        <v>62</v>
      </c>
    </row>
    <row r="79" spans="1:60" x14ac:dyDescent="0.25">
      <c r="A79" t="s">
        <v>16</v>
      </c>
      <c r="B79" t="s">
        <v>50</v>
      </c>
      <c r="C79" s="51" t="s">
        <v>56</v>
      </c>
      <c r="D79">
        <f>+Convey!D79</f>
        <v>102765</v>
      </c>
      <c r="E79">
        <f>+Convey!E79</f>
        <v>96000</v>
      </c>
      <c r="F79">
        <f>+Convey!F79</f>
        <v>89745</v>
      </c>
      <c r="G79">
        <f>+Convey!G79</f>
        <v>83855</v>
      </c>
      <c r="H79">
        <f>+Convey!H79</f>
        <v>78450</v>
      </c>
      <c r="I79">
        <f>+Convey!I79</f>
        <v>73315</v>
      </c>
      <c r="J79">
        <f>+Convey!J79</f>
        <v>68400</v>
      </c>
      <c r="K79">
        <f>+Convey!K79</f>
        <v>64015</v>
      </c>
      <c r="L79">
        <f>+Convey!L79</f>
        <v>59830</v>
      </c>
      <c r="M79">
        <f>+Convey!M79</f>
        <v>55860</v>
      </c>
      <c r="N79">
        <f>+Convey!N79</f>
        <v>52235</v>
      </c>
      <c r="O79">
        <f>+Convey!O79</f>
        <v>48750</v>
      </c>
      <c r="P79">
        <f>+Convey!P79</f>
        <v>45570</v>
      </c>
      <c r="Q79">
        <f>+Convey!Q79</f>
        <v>42600</v>
      </c>
      <c r="R79">
        <f>+Convey!R79</f>
        <v>39835</v>
      </c>
      <c r="S79">
        <f>+Convey!S79</f>
        <v>37200</v>
      </c>
      <c r="T79">
        <f>+Convey!T79</f>
        <v>34800</v>
      </c>
      <c r="U79">
        <f>+Convey!U79</f>
        <v>32550</v>
      </c>
      <c r="V79">
        <f>+Convey!V79</f>
        <v>30300</v>
      </c>
      <c r="W79">
        <f>+Convey!W79</f>
        <v>28365</v>
      </c>
      <c r="X79">
        <f>+Convey!X79</f>
        <v>26505</v>
      </c>
      <c r="Y79">
        <f>+Convey!Y79</f>
        <v>19600</v>
      </c>
      <c r="Z79">
        <f>+Convey!Z79</f>
        <v>18600</v>
      </c>
      <c r="AA79">
        <f>+Convey!AA79</f>
        <v>17850</v>
      </c>
      <c r="AB79">
        <f>+Convey!AB79</f>
        <v>17050</v>
      </c>
      <c r="AC79">
        <f>+Convey!AC79</f>
        <v>16200</v>
      </c>
      <c r="AD79">
        <f>+Convey!AD79</f>
        <v>15500</v>
      </c>
      <c r="AE79">
        <f>+Convey!AE79</f>
        <v>14725</v>
      </c>
      <c r="AF79">
        <f>+Convey!AF79</f>
        <v>14100</v>
      </c>
      <c r="AG79">
        <f>+Convey!AG79</f>
        <v>13485</v>
      </c>
      <c r="AH79">
        <f>+Convey!AH79</f>
        <v>12900</v>
      </c>
      <c r="AI79">
        <f>+Convey!AI79</f>
        <v>12245</v>
      </c>
      <c r="AJ79">
        <f>+Convey!AJ79</f>
        <v>11780</v>
      </c>
      <c r="AK79">
        <f>+Convey!AK79</f>
        <v>11165</v>
      </c>
      <c r="AL79">
        <f>+Convey!AL79</f>
        <v>10695</v>
      </c>
      <c r="AM79">
        <f>+Convey!AM79</f>
        <v>10200</v>
      </c>
      <c r="AN79">
        <f>+Convey!AN79</f>
        <v>9765</v>
      </c>
      <c r="AO79">
        <f>+Convey!AO79</f>
        <v>9300</v>
      </c>
      <c r="AP79">
        <f>+Convey!AP79</f>
        <v>8835</v>
      </c>
      <c r="AQ79">
        <f>+Convey!AQ79</f>
        <v>8525</v>
      </c>
      <c r="AR79">
        <f>+Convey!AR79</f>
        <v>8100</v>
      </c>
      <c r="AS79">
        <f>+Convey!AS79</f>
        <v>7750</v>
      </c>
      <c r="AT79">
        <f>+Convey!AT79</f>
        <v>7350</v>
      </c>
      <c r="AU79">
        <f>+Convey!AU79</f>
        <v>6975</v>
      </c>
      <c r="AV79">
        <f>+Convey!AV79</f>
        <v>6665</v>
      </c>
      <c r="AW79">
        <f>+Convey!AW79</f>
        <v>6440</v>
      </c>
      <c r="AX79">
        <f>+Convey!AX79</f>
        <v>6045</v>
      </c>
      <c r="AY79">
        <f>+Convey!AY79</f>
        <v>5850</v>
      </c>
      <c r="AZ79">
        <f>+Convey!AZ79</f>
        <v>5580</v>
      </c>
      <c r="BA79">
        <f>+Convey!BA79</f>
        <v>5250</v>
      </c>
      <c r="BB79">
        <f>+Convey!BB79</f>
        <v>5115</v>
      </c>
      <c r="BC79">
        <f>+Convey!BC79</f>
        <v>4805</v>
      </c>
      <c r="BD79">
        <f>+Convey!BD79</f>
        <v>4650</v>
      </c>
      <c r="BE79">
        <f>+Convey!BE79</f>
        <v>4495</v>
      </c>
      <c r="BF79">
        <f>+Convey!BF79</f>
        <v>4200</v>
      </c>
      <c r="BG79">
        <f>+Convey!BG79</f>
        <v>4030</v>
      </c>
      <c r="BH79">
        <f>+Convey!BH79</f>
        <v>3875</v>
      </c>
    </row>
    <row r="80" spans="1:60" x14ac:dyDescent="0.25">
      <c r="A80" t="s">
        <v>15</v>
      </c>
      <c r="B80" t="s">
        <v>50</v>
      </c>
      <c r="C80" s="51" t="s">
        <v>59</v>
      </c>
      <c r="D80">
        <f>0.9/3*Convey!D81</f>
        <v>1023</v>
      </c>
      <c r="E80">
        <f>0.9/3*Convey!E81</f>
        <v>945</v>
      </c>
      <c r="F80">
        <f>0.9/3*Convey!F81</f>
        <v>883.5</v>
      </c>
      <c r="G80">
        <f>0.9/3*Convey!G81</f>
        <v>790.5</v>
      </c>
      <c r="H80">
        <f>0.9/3*Convey!H81</f>
        <v>765</v>
      </c>
      <c r="I80">
        <f>0.9/3*Convey!I81</f>
        <v>697.5</v>
      </c>
      <c r="J80">
        <f>0.9/3*Convey!J81</f>
        <v>630</v>
      </c>
      <c r="K80">
        <f>0.9/3*Convey!K81</f>
        <v>604.5</v>
      </c>
      <c r="L80">
        <f>0.9/3*Convey!L81</f>
        <v>558</v>
      </c>
      <c r="M80">
        <f>0.9/3*Convey!M81</f>
        <v>0</v>
      </c>
      <c r="N80">
        <f>0.9/3*Convey!N81</f>
        <v>0</v>
      </c>
      <c r="O80">
        <f>0.9/3*Convey!O81</f>
        <v>0</v>
      </c>
      <c r="P80">
        <f>0.9/3*Convey!P81</f>
        <v>0</v>
      </c>
      <c r="Q80">
        <f>0.9/3*Convey!Q81</f>
        <v>0</v>
      </c>
      <c r="R80">
        <f>0.9/3*Convey!R81</f>
        <v>0</v>
      </c>
      <c r="S80">
        <f>0.9/3*Convey!S81</f>
        <v>0</v>
      </c>
      <c r="T80">
        <f>0.9/3*Convey!T81</f>
        <v>0</v>
      </c>
      <c r="U80">
        <f>0.9/3*Convey!U81</f>
        <v>0</v>
      </c>
      <c r="V80">
        <f>0.9/3*Convey!V81</f>
        <v>0</v>
      </c>
      <c r="W80">
        <f>0.9/3*Convey!W81</f>
        <v>0</v>
      </c>
      <c r="X80">
        <f>0.9/3*Convey!X81</f>
        <v>0</v>
      </c>
      <c r="Y80">
        <f>0.9/3*Convey!Y81</f>
        <v>0</v>
      </c>
      <c r="Z80">
        <f>0.9/3*Convey!Z81</f>
        <v>0</v>
      </c>
      <c r="AA80">
        <f>0.9/3*Convey!AA81</f>
        <v>0</v>
      </c>
      <c r="AB80">
        <f>0.9/3*Convey!AB81</f>
        <v>0</v>
      </c>
      <c r="AC80">
        <f>0.9/3*Convey!AC81</f>
        <v>0</v>
      </c>
      <c r="AD80">
        <f>0.9/3*Convey!AD81</f>
        <v>0</v>
      </c>
      <c r="AE80">
        <f>0.9/3*Convey!AE81</f>
        <v>0</v>
      </c>
      <c r="AF80">
        <f>0.9/3*Convey!AF81</f>
        <v>0</v>
      </c>
      <c r="AG80">
        <f>0.9/3*Convey!AG81</f>
        <v>0</v>
      </c>
      <c r="AH80">
        <f>0.9/3*Convey!AH81</f>
        <v>0</v>
      </c>
      <c r="AI80">
        <f>0.9/3*Convey!AI81</f>
        <v>0</v>
      </c>
      <c r="AJ80">
        <f>0.9/3*Convey!AJ81</f>
        <v>0</v>
      </c>
      <c r="AK80">
        <f>0.9/3*Convey!AK81</f>
        <v>0</v>
      </c>
      <c r="AL80">
        <f>0.9/3*Convey!AL81</f>
        <v>0</v>
      </c>
      <c r="AM80">
        <f>0.9/3*Convey!AM81</f>
        <v>0</v>
      </c>
      <c r="AN80">
        <f>0.9/3*Convey!AN81</f>
        <v>0</v>
      </c>
      <c r="AO80">
        <f>0.9/3*Convey!AO81</f>
        <v>0</v>
      </c>
      <c r="AP80">
        <f>0.9/3*Convey!AP81</f>
        <v>0</v>
      </c>
      <c r="AQ80">
        <f>0.9/3*Convey!AQ81</f>
        <v>0</v>
      </c>
      <c r="AR80">
        <f>0.9/3*Convey!AR81</f>
        <v>0</v>
      </c>
      <c r="AS80">
        <f>0.9/3*Convey!AS81</f>
        <v>0</v>
      </c>
      <c r="AT80">
        <f>0.9/3*Convey!AT81</f>
        <v>0</v>
      </c>
      <c r="AU80">
        <f>0.9/3*Convey!AU81</f>
        <v>0</v>
      </c>
      <c r="AV80">
        <f>0.9/3*Convey!AV81</f>
        <v>0</v>
      </c>
      <c r="AW80">
        <f>0.9/3*Convey!AW81</f>
        <v>0</v>
      </c>
      <c r="AX80">
        <f>0.9/3*Convey!AX81</f>
        <v>0</v>
      </c>
      <c r="AY80">
        <f>0.9/3*Convey!AY81</f>
        <v>0</v>
      </c>
      <c r="AZ80">
        <f>0.9/3*Convey!AZ81</f>
        <v>0</v>
      </c>
      <c r="BA80">
        <f>0.9/3*Convey!BA81</f>
        <v>0</v>
      </c>
      <c r="BB80">
        <f>0.9/3*Convey!BB81</f>
        <v>0</v>
      </c>
      <c r="BC80">
        <f>0.9/3*Convey!BC81</f>
        <v>0</v>
      </c>
      <c r="BD80">
        <f>0.9/3*Convey!BD81</f>
        <v>0</v>
      </c>
      <c r="BE80">
        <f>0.9/3*Convey!BE81</f>
        <v>0</v>
      </c>
      <c r="BF80">
        <f>0.9/3*Convey!BF81</f>
        <v>0</v>
      </c>
      <c r="BG80">
        <f>0.9/3*Convey!BG81</f>
        <v>0</v>
      </c>
      <c r="BH80">
        <f>0.9/3*Convey!BH81</f>
        <v>0</v>
      </c>
    </row>
    <row r="81" spans="1:60" x14ac:dyDescent="0.25">
      <c r="A81" t="s">
        <v>15</v>
      </c>
      <c r="B81" t="s">
        <v>50</v>
      </c>
      <c r="C81" s="51" t="s">
        <v>58</v>
      </c>
      <c r="D81">
        <f>0.9/3*Convey!D81</f>
        <v>1023</v>
      </c>
      <c r="E81">
        <f>0.9/3*Convey!E81</f>
        <v>945</v>
      </c>
      <c r="F81">
        <f>0.9/3*Convey!F81</f>
        <v>883.5</v>
      </c>
      <c r="G81">
        <f>0.9/3*Convey!G81</f>
        <v>790.5</v>
      </c>
      <c r="H81">
        <f>0.9/3*Convey!H81</f>
        <v>765</v>
      </c>
      <c r="I81">
        <f>0.9/3*Convey!I81</f>
        <v>697.5</v>
      </c>
      <c r="J81">
        <f>0.9/3*Convey!J81</f>
        <v>630</v>
      </c>
      <c r="K81">
        <f>0.9/3*Convey!K81</f>
        <v>604.5</v>
      </c>
      <c r="L81">
        <f>0.9/3*Convey!L81</f>
        <v>558</v>
      </c>
      <c r="M81">
        <f>0.9/3*Convey!M81</f>
        <v>0</v>
      </c>
      <c r="N81">
        <f>0.9/3*Convey!N81</f>
        <v>0</v>
      </c>
      <c r="O81">
        <f>0.9/3*Convey!O81</f>
        <v>0</v>
      </c>
      <c r="P81">
        <f>0.9/3*Convey!P81</f>
        <v>0</v>
      </c>
      <c r="Q81">
        <f>0.9/3*Convey!Q81</f>
        <v>0</v>
      </c>
      <c r="R81">
        <f>0.9/3*Convey!R81</f>
        <v>0</v>
      </c>
      <c r="S81">
        <f>0.9/3*Convey!S81</f>
        <v>0</v>
      </c>
      <c r="T81">
        <f>0.9/3*Convey!T81</f>
        <v>0</v>
      </c>
      <c r="U81">
        <f>0.9/3*Convey!U81</f>
        <v>0</v>
      </c>
      <c r="V81">
        <f>0.9/3*Convey!V81</f>
        <v>0</v>
      </c>
      <c r="W81">
        <f>0.9/3*Convey!W81</f>
        <v>0</v>
      </c>
      <c r="X81">
        <f>0.9/3*Convey!X81</f>
        <v>0</v>
      </c>
      <c r="Y81">
        <f>0.9/3*Convey!Y81</f>
        <v>0</v>
      </c>
      <c r="Z81">
        <f>0.9/3*Convey!Z81</f>
        <v>0</v>
      </c>
      <c r="AA81">
        <f>0.9/3*Convey!AA81</f>
        <v>0</v>
      </c>
      <c r="AB81">
        <f>0.9/3*Convey!AB81</f>
        <v>0</v>
      </c>
      <c r="AC81">
        <f>0.9/3*Convey!AC81</f>
        <v>0</v>
      </c>
      <c r="AD81">
        <f>0.9/3*Convey!AD81</f>
        <v>0</v>
      </c>
      <c r="AE81">
        <f>0.9/3*Convey!AE81</f>
        <v>0</v>
      </c>
      <c r="AF81">
        <f>0.9/3*Convey!AF81</f>
        <v>0</v>
      </c>
      <c r="AG81">
        <f>0.9/3*Convey!AG81</f>
        <v>0</v>
      </c>
      <c r="AH81">
        <f>0.9/3*Convey!AH81</f>
        <v>0</v>
      </c>
      <c r="AI81">
        <f>0.9/3*Convey!AI81</f>
        <v>0</v>
      </c>
      <c r="AJ81">
        <f>0.9/3*Convey!AJ81</f>
        <v>0</v>
      </c>
      <c r="AK81">
        <f>0.9/3*Convey!AK81</f>
        <v>0</v>
      </c>
      <c r="AL81">
        <f>0.9/3*Convey!AL81</f>
        <v>0</v>
      </c>
      <c r="AM81">
        <f>0.9/3*Convey!AM81</f>
        <v>0</v>
      </c>
      <c r="AN81">
        <f>0.9/3*Convey!AN81</f>
        <v>0</v>
      </c>
      <c r="AO81">
        <f>0.9/3*Convey!AO81</f>
        <v>0</v>
      </c>
      <c r="AP81">
        <f>0.9/3*Convey!AP81</f>
        <v>0</v>
      </c>
      <c r="AQ81">
        <f>0.9/3*Convey!AQ81</f>
        <v>0</v>
      </c>
      <c r="AR81">
        <f>0.9/3*Convey!AR81</f>
        <v>0</v>
      </c>
      <c r="AS81">
        <f>0.9/3*Convey!AS81</f>
        <v>0</v>
      </c>
      <c r="AT81">
        <f>0.9/3*Convey!AT81</f>
        <v>0</v>
      </c>
      <c r="AU81">
        <f>0.9/3*Convey!AU81</f>
        <v>0</v>
      </c>
      <c r="AV81">
        <f>0.9/3*Convey!AV81</f>
        <v>0</v>
      </c>
      <c r="AW81">
        <f>0.9/3*Convey!AW81</f>
        <v>0</v>
      </c>
      <c r="AX81">
        <f>0.9/3*Convey!AX81</f>
        <v>0</v>
      </c>
      <c r="AY81">
        <f>0.9/3*Convey!AY81</f>
        <v>0</v>
      </c>
      <c r="AZ81">
        <f>0.9/3*Convey!AZ81</f>
        <v>0</v>
      </c>
      <c r="BA81">
        <f>0.9/3*Convey!BA81</f>
        <v>0</v>
      </c>
      <c r="BB81">
        <f>0.9/3*Convey!BB81</f>
        <v>0</v>
      </c>
      <c r="BC81">
        <f>0.9/3*Convey!BC81</f>
        <v>0</v>
      </c>
      <c r="BD81">
        <f>0.9/3*Convey!BD81</f>
        <v>0</v>
      </c>
      <c r="BE81">
        <f>0.9/3*Convey!BE81</f>
        <v>0</v>
      </c>
      <c r="BF81">
        <f>0.9/3*Convey!BF81</f>
        <v>0</v>
      </c>
      <c r="BG81">
        <f>0.9/3*Convey!BG81</f>
        <v>0</v>
      </c>
      <c r="BH81">
        <f>0.9/3*Convey!BH81</f>
        <v>0</v>
      </c>
    </row>
    <row r="82" spans="1:60" x14ac:dyDescent="0.25">
      <c r="A82" t="s">
        <v>15</v>
      </c>
      <c r="B82" t="s">
        <v>50</v>
      </c>
      <c r="C82" s="51" t="s">
        <v>70</v>
      </c>
      <c r="D82">
        <f>0.9/3*Convey!D81</f>
        <v>1023</v>
      </c>
      <c r="E82">
        <f>0.9/3*Convey!E81</f>
        <v>945</v>
      </c>
      <c r="F82">
        <f>0.9/3*Convey!F81</f>
        <v>883.5</v>
      </c>
      <c r="G82">
        <f>0.9/3*Convey!G81</f>
        <v>790.5</v>
      </c>
      <c r="H82">
        <f>0.9/3*Convey!H81</f>
        <v>765</v>
      </c>
      <c r="I82">
        <f>0.9/3*Convey!I81</f>
        <v>697.5</v>
      </c>
      <c r="J82">
        <f>0.9/3*Convey!J81</f>
        <v>630</v>
      </c>
      <c r="K82">
        <f>0.9/3*Convey!K81</f>
        <v>604.5</v>
      </c>
      <c r="L82">
        <f>0.9/3*Convey!L81</f>
        <v>558</v>
      </c>
      <c r="M82">
        <f>0.9/3*Convey!M81</f>
        <v>0</v>
      </c>
      <c r="N82">
        <f>0.9/3*Convey!N81</f>
        <v>0</v>
      </c>
      <c r="O82">
        <f>0.9/3*Convey!O81</f>
        <v>0</v>
      </c>
      <c r="P82">
        <f>0.9/3*Convey!P81</f>
        <v>0</v>
      </c>
      <c r="Q82">
        <f>0.9/3*Convey!Q81</f>
        <v>0</v>
      </c>
      <c r="R82">
        <f>0.9/3*Convey!R81</f>
        <v>0</v>
      </c>
      <c r="S82">
        <f>0.9/3*Convey!S81</f>
        <v>0</v>
      </c>
      <c r="T82">
        <f>0.9/3*Convey!T81</f>
        <v>0</v>
      </c>
      <c r="U82">
        <f>0.9/3*Convey!U81</f>
        <v>0</v>
      </c>
      <c r="V82">
        <f>0.9/3*Convey!V81</f>
        <v>0</v>
      </c>
      <c r="W82">
        <f>0.9/3*Convey!W81</f>
        <v>0</v>
      </c>
      <c r="X82">
        <f>0.9/3*Convey!X81</f>
        <v>0</v>
      </c>
      <c r="Y82">
        <f>0.9/3*Convey!Y81</f>
        <v>0</v>
      </c>
      <c r="Z82">
        <f>0.9/3*Convey!Z81</f>
        <v>0</v>
      </c>
      <c r="AA82">
        <f>0.9/3*Convey!AA81</f>
        <v>0</v>
      </c>
      <c r="AB82">
        <f>0.9/3*Convey!AB81</f>
        <v>0</v>
      </c>
      <c r="AC82">
        <f>0.9/3*Convey!AC81</f>
        <v>0</v>
      </c>
      <c r="AD82">
        <f>0.9/3*Convey!AD81</f>
        <v>0</v>
      </c>
      <c r="AE82">
        <f>0.9/3*Convey!AE81</f>
        <v>0</v>
      </c>
      <c r="AF82">
        <f>0.9/3*Convey!AF81</f>
        <v>0</v>
      </c>
      <c r="AG82">
        <f>0.9/3*Convey!AG81</f>
        <v>0</v>
      </c>
      <c r="AH82">
        <f>0.9/3*Convey!AH81</f>
        <v>0</v>
      </c>
      <c r="AI82">
        <f>0.9/3*Convey!AI81</f>
        <v>0</v>
      </c>
      <c r="AJ82">
        <f>0.9/3*Convey!AJ81</f>
        <v>0</v>
      </c>
      <c r="AK82">
        <f>0.9/3*Convey!AK81</f>
        <v>0</v>
      </c>
      <c r="AL82">
        <f>0.9/3*Convey!AL81</f>
        <v>0</v>
      </c>
      <c r="AM82">
        <f>0.9/3*Convey!AM81</f>
        <v>0</v>
      </c>
      <c r="AN82">
        <f>0.9/3*Convey!AN81</f>
        <v>0</v>
      </c>
      <c r="AO82">
        <f>0.9/3*Convey!AO81</f>
        <v>0</v>
      </c>
      <c r="AP82">
        <f>0.9/3*Convey!AP81</f>
        <v>0</v>
      </c>
      <c r="AQ82">
        <f>0.9/3*Convey!AQ81</f>
        <v>0</v>
      </c>
      <c r="AR82">
        <f>0.9/3*Convey!AR81</f>
        <v>0</v>
      </c>
      <c r="AS82">
        <f>0.9/3*Convey!AS81</f>
        <v>0</v>
      </c>
      <c r="AT82">
        <f>0.9/3*Convey!AT81</f>
        <v>0</v>
      </c>
      <c r="AU82">
        <f>0.9/3*Convey!AU81</f>
        <v>0</v>
      </c>
      <c r="AV82">
        <f>0.9/3*Convey!AV81</f>
        <v>0</v>
      </c>
      <c r="AW82">
        <f>0.9/3*Convey!AW81</f>
        <v>0</v>
      </c>
      <c r="AX82">
        <f>0.9/3*Convey!AX81</f>
        <v>0</v>
      </c>
      <c r="AY82">
        <f>0.9/3*Convey!AY81</f>
        <v>0</v>
      </c>
      <c r="AZ82">
        <f>0.9/3*Convey!AZ81</f>
        <v>0</v>
      </c>
      <c r="BA82">
        <f>0.9/3*Convey!BA81</f>
        <v>0</v>
      </c>
      <c r="BB82">
        <f>0.9/3*Convey!BB81</f>
        <v>0</v>
      </c>
      <c r="BC82">
        <f>0.9/3*Convey!BC81</f>
        <v>0</v>
      </c>
      <c r="BD82">
        <f>0.9/3*Convey!BD81</f>
        <v>0</v>
      </c>
      <c r="BE82">
        <f>0.9/3*Convey!BE81</f>
        <v>0</v>
      </c>
      <c r="BF82">
        <f>0.9/3*Convey!BF81</f>
        <v>0</v>
      </c>
      <c r="BG82">
        <f>0.9/3*Convey!BG81</f>
        <v>0</v>
      </c>
      <c r="BH82">
        <f>0.9/3*Convey!BH81</f>
        <v>0</v>
      </c>
    </row>
    <row r="83" spans="1:60" x14ac:dyDescent="0.25">
      <c r="A83" t="s">
        <v>42</v>
      </c>
      <c r="B83" t="s">
        <v>50</v>
      </c>
      <c r="C83" s="51" t="s">
        <v>76</v>
      </c>
      <c r="D83">
        <f>+Convey!D83</f>
        <v>0</v>
      </c>
      <c r="E83">
        <f>+Convey!E83</f>
        <v>0</v>
      </c>
      <c r="F83">
        <f>+Convey!F83</f>
        <v>0</v>
      </c>
      <c r="G83">
        <f>+Convey!G83</f>
        <v>0</v>
      </c>
      <c r="H83">
        <f>+Convey!H83</f>
        <v>0</v>
      </c>
      <c r="I83">
        <f>+Convey!I83</f>
        <v>0</v>
      </c>
      <c r="J83">
        <f>+Convey!J83</f>
        <v>0</v>
      </c>
      <c r="K83">
        <f>+Convey!K83</f>
        <v>0</v>
      </c>
      <c r="L83">
        <f>+Convey!L83</f>
        <v>0</v>
      </c>
      <c r="M83">
        <f>+Convey!M83</f>
        <v>0</v>
      </c>
      <c r="N83">
        <f>+Convey!N83</f>
        <v>0</v>
      </c>
      <c r="O83">
        <f>+Convey!O83</f>
        <v>0</v>
      </c>
      <c r="P83">
        <f>+Convey!P83</f>
        <v>0</v>
      </c>
      <c r="Q83">
        <f>+Convey!Q83</f>
        <v>0</v>
      </c>
      <c r="R83">
        <f>+Convey!R83</f>
        <v>0</v>
      </c>
      <c r="S83">
        <f>+Convey!S83</f>
        <v>0</v>
      </c>
      <c r="T83">
        <f>+Convey!T83</f>
        <v>0</v>
      </c>
      <c r="U83">
        <f>+Convey!U83</f>
        <v>0</v>
      </c>
      <c r="V83">
        <f>+Convey!V83</f>
        <v>0</v>
      </c>
      <c r="W83">
        <f>+Convey!W83</f>
        <v>0</v>
      </c>
      <c r="X83">
        <f>+Convey!X83</f>
        <v>0</v>
      </c>
      <c r="Y83">
        <f>+Convey!Y83</f>
        <v>0</v>
      </c>
      <c r="Z83">
        <f>+Convey!Z83</f>
        <v>0</v>
      </c>
      <c r="AA83">
        <f>+Convey!AA83</f>
        <v>0</v>
      </c>
      <c r="AB83">
        <f>+Convey!AB83</f>
        <v>0</v>
      </c>
      <c r="AC83">
        <f>+Convey!AC83</f>
        <v>0</v>
      </c>
      <c r="AD83">
        <f>+Convey!AD83</f>
        <v>0</v>
      </c>
      <c r="AE83">
        <f>+Convey!AE83</f>
        <v>0</v>
      </c>
      <c r="AF83">
        <f>+Convey!AF83</f>
        <v>0</v>
      </c>
      <c r="AG83">
        <f>+Convey!AG83</f>
        <v>0</v>
      </c>
      <c r="AH83">
        <f>+Convey!AH83</f>
        <v>0</v>
      </c>
      <c r="AI83">
        <f>+Convey!AI83</f>
        <v>0</v>
      </c>
      <c r="AJ83">
        <f>+Convey!AJ83</f>
        <v>0</v>
      </c>
      <c r="AK83">
        <f>+Convey!AK83</f>
        <v>0</v>
      </c>
      <c r="AL83">
        <f>+Convey!AL83</f>
        <v>0</v>
      </c>
      <c r="AM83">
        <f>+Convey!AM83</f>
        <v>0</v>
      </c>
      <c r="AN83">
        <f>+Convey!AN83</f>
        <v>0</v>
      </c>
      <c r="AO83">
        <f>+Convey!AO83</f>
        <v>0</v>
      </c>
      <c r="AP83">
        <f>+Convey!AP83</f>
        <v>0</v>
      </c>
      <c r="AQ83">
        <f>+Convey!AQ83</f>
        <v>0</v>
      </c>
      <c r="AR83">
        <f>+Convey!AR83</f>
        <v>0</v>
      </c>
      <c r="AS83">
        <f>+Convey!AS83</f>
        <v>0</v>
      </c>
      <c r="AT83">
        <f>+Convey!AT83</f>
        <v>0</v>
      </c>
      <c r="AU83">
        <f>+Convey!AU83</f>
        <v>0</v>
      </c>
      <c r="AV83">
        <f>+Convey!AV83</f>
        <v>0</v>
      </c>
      <c r="AW83">
        <f>+Convey!AW83</f>
        <v>0</v>
      </c>
      <c r="AX83">
        <f>+Convey!AX83</f>
        <v>0</v>
      </c>
      <c r="AY83">
        <f>+Convey!AY83</f>
        <v>0</v>
      </c>
      <c r="AZ83">
        <f>+Convey!AZ83</f>
        <v>0</v>
      </c>
      <c r="BA83">
        <f>+Convey!BA83</f>
        <v>0</v>
      </c>
      <c r="BB83">
        <f>+Convey!BB83</f>
        <v>0</v>
      </c>
      <c r="BC83">
        <f>+Convey!BC83</f>
        <v>0</v>
      </c>
      <c r="BD83">
        <f>+Convey!BD83</f>
        <v>0</v>
      </c>
      <c r="BE83">
        <f>+Convey!BE83</f>
        <v>0</v>
      </c>
      <c r="BF83">
        <f>+Convey!BF83</f>
        <v>0</v>
      </c>
      <c r="BG83">
        <f>+Convey!BG83</f>
        <v>0</v>
      </c>
      <c r="BH83">
        <f>+Convey!BH83</f>
        <v>0</v>
      </c>
    </row>
    <row r="84" spans="1:60" x14ac:dyDescent="0.25">
      <c r="A84" s="51" t="s">
        <v>16</v>
      </c>
      <c r="B84" s="51" t="s">
        <v>49</v>
      </c>
      <c r="D84" s="122">
        <v>310</v>
      </c>
      <c r="E84" s="122">
        <v>300</v>
      </c>
      <c r="F84" s="122">
        <v>310</v>
      </c>
      <c r="G84" s="122">
        <v>310</v>
      </c>
      <c r="H84" s="122">
        <v>300</v>
      </c>
      <c r="I84" s="122">
        <v>310</v>
      </c>
      <c r="J84" s="122">
        <v>150</v>
      </c>
      <c r="K84" s="122">
        <v>155</v>
      </c>
      <c r="L84" s="122">
        <v>155</v>
      </c>
      <c r="M84" s="122">
        <v>140</v>
      </c>
      <c r="N84" s="122">
        <v>155</v>
      </c>
      <c r="O84" s="122">
        <v>150</v>
      </c>
      <c r="P84" s="122">
        <v>124</v>
      </c>
      <c r="Q84" s="122">
        <v>120</v>
      </c>
      <c r="R84" s="122">
        <v>124</v>
      </c>
      <c r="S84" s="122">
        <v>124</v>
      </c>
      <c r="T84" s="122">
        <v>90</v>
      </c>
      <c r="U84" s="122">
        <v>93</v>
      </c>
      <c r="V84" s="122">
        <v>90</v>
      </c>
      <c r="W84" s="122">
        <v>93</v>
      </c>
      <c r="X84" s="122">
        <v>62</v>
      </c>
      <c r="Y84" s="122">
        <v>56</v>
      </c>
      <c r="Z84" s="122">
        <v>62</v>
      </c>
      <c r="AA84" s="122">
        <v>60</v>
      </c>
      <c r="AB84" s="122">
        <v>62</v>
      </c>
      <c r="AC84" s="122">
        <v>60</v>
      </c>
      <c r="AD84" s="122">
        <v>62</v>
      </c>
      <c r="AE84" s="122">
        <v>31</v>
      </c>
      <c r="AF84" s="122">
        <v>30</v>
      </c>
      <c r="AG84" s="122">
        <v>31</v>
      </c>
      <c r="AH84" s="122">
        <v>30</v>
      </c>
      <c r="AI84" s="122">
        <v>31</v>
      </c>
      <c r="AJ84" s="122">
        <v>31</v>
      </c>
      <c r="AK84" s="122">
        <v>29</v>
      </c>
      <c r="AL84" s="122">
        <v>31</v>
      </c>
      <c r="AM84" s="122">
        <v>30</v>
      </c>
      <c r="AN84" s="122">
        <v>31</v>
      </c>
      <c r="AO84" s="122">
        <v>30</v>
      </c>
      <c r="AP84" s="122">
        <v>31</v>
      </c>
      <c r="AQ84" s="122">
        <v>31</v>
      </c>
      <c r="AR84" s="122">
        <v>30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</row>
    <row r="85" spans="1:60" x14ac:dyDescent="0.25">
      <c r="A85" t="s">
        <v>17</v>
      </c>
      <c r="B85" t="s">
        <v>50</v>
      </c>
      <c r="C85" s="51" t="s">
        <v>71</v>
      </c>
      <c r="D85">
        <f>+Convey!D85</f>
        <v>42935</v>
      </c>
      <c r="E85">
        <f>+Convey!E85</f>
        <v>42450</v>
      </c>
      <c r="F85">
        <f>+Convey!F85</f>
        <v>42005</v>
      </c>
      <c r="G85">
        <f>+Convey!G85</f>
        <v>41540</v>
      </c>
      <c r="H85">
        <f>+Convey!H85</f>
        <v>40950</v>
      </c>
      <c r="I85">
        <f>+Convey!I85</f>
        <v>40610</v>
      </c>
      <c r="J85">
        <f>+Convey!J85</f>
        <v>40050</v>
      </c>
      <c r="K85">
        <f>+Convey!K85</f>
        <v>39525</v>
      </c>
      <c r="L85">
        <f>+Convey!L85</f>
        <v>39060</v>
      </c>
      <c r="M85">
        <f>+Convey!M85</f>
        <v>38640</v>
      </c>
      <c r="N85">
        <f>+Convey!N85</f>
        <v>38130</v>
      </c>
      <c r="O85">
        <f>+Convey!O85</f>
        <v>37650</v>
      </c>
      <c r="P85">
        <f>+Convey!P85</f>
        <v>37200</v>
      </c>
      <c r="Q85">
        <f>+Convey!Q85</f>
        <v>36750</v>
      </c>
      <c r="R85">
        <f>+Convey!R85</f>
        <v>36270</v>
      </c>
      <c r="S85">
        <f>+Convey!S85</f>
        <v>35805</v>
      </c>
      <c r="T85">
        <f>+Convey!T85</f>
        <v>35400</v>
      </c>
      <c r="U85">
        <f>+Convey!U85</f>
        <v>34875</v>
      </c>
      <c r="V85">
        <f>+Convey!V85</f>
        <v>34500</v>
      </c>
      <c r="W85">
        <f>+Convey!W85</f>
        <v>33945</v>
      </c>
      <c r="X85">
        <f>+Convey!X85</f>
        <v>33480</v>
      </c>
      <c r="Y85">
        <f>+Convey!Y85</f>
        <v>33040</v>
      </c>
      <c r="Z85">
        <f>+Convey!Z85</f>
        <v>32550</v>
      </c>
      <c r="AA85">
        <f>+Convey!AA85</f>
        <v>32100</v>
      </c>
      <c r="AB85">
        <f>+Convey!AB85</f>
        <v>31620</v>
      </c>
      <c r="AC85">
        <f>+Convey!AC85</f>
        <v>31200</v>
      </c>
      <c r="AD85">
        <f>+Convey!AD85</f>
        <v>30690</v>
      </c>
      <c r="AE85">
        <f>+Convey!AE85</f>
        <v>30225</v>
      </c>
      <c r="AF85">
        <f>+Convey!AF85</f>
        <v>29700</v>
      </c>
      <c r="AG85">
        <f>+Convey!AG85</f>
        <v>29295</v>
      </c>
      <c r="AH85">
        <f>+Convey!AH85</f>
        <v>28800</v>
      </c>
      <c r="AI85">
        <f>+Convey!AI85</f>
        <v>28365</v>
      </c>
      <c r="AJ85">
        <f>+Convey!AJ85</f>
        <v>27900</v>
      </c>
      <c r="AK85">
        <f>+Convey!AK85</f>
        <v>27405</v>
      </c>
      <c r="AL85">
        <f>+Convey!AL85</f>
        <v>26970</v>
      </c>
      <c r="AM85">
        <f>+Convey!AM85</f>
        <v>26400</v>
      </c>
      <c r="AN85">
        <f>+Convey!AN85</f>
        <v>26040</v>
      </c>
      <c r="AO85">
        <f>+Convey!AO85</f>
        <v>25500</v>
      </c>
      <c r="AP85">
        <f>+Convey!AP85</f>
        <v>25110</v>
      </c>
      <c r="AQ85">
        <f>+Convey!AQ85</f>
        <v>24645</v>
      </c>
      <c r="AR85">
        <f>+Convey!AR85</f>
        <v>24150</v>
      </c>
      <c r="AS85">
        <f>+Convey!AS85</f>
        <v>23560</v>
      </c>
      <c r="AT85">
        <f>+Convey!AT85</f>
        <v>23100</v>
      </c>
      <c r="AU85">
        <f>+Convey!AU85</f>
        <v>22630</v>
      </c>
      <c r="AV85">
        <f>+Convey!AV85</f>
        <v>22165</v>
      </c>
      <c r="AW85">
        <f>+Convey!AW85</f>
        <v>21700</v>
      </c>
      <c r="AX85">
        <f>+Convey!AX85</f>
        <v>21235</v>
      </c>
      <c r="AY85">
        <f>+Convey!AY85</f>
        <v>20850</v>
      </c>
      <c r="AZ85">
        <f>+Convey!AZ85</f>
        <v>20305</v>
      </c>
      <c r="BA85">
        <f>+Convey!BA85</f>
        <v>19800</v>
      </c>
      <c r="BB85">
        <f>+Convey!BB85</f>
        <v>19375</v>
      </c>
      <c r="BC85">
        <f>+Convey!BC85</f>
        <v>18910</v>
      </c>
      <c r="BD85">
        <f>+Convey!BD85</f>
        <v>18450</v>
      </c>
      <c r="BE85">
        <f>+Convey!BE85</f>
        <v>17980</v>
      </c>
      <c r="BF85">
        <f>+Convey!BF85</f>
        <v>17550</v>
      </c>
      <c r="BG85">
        <f>+Convey!BG85</f>
        <v>17050</v>
      </c>
      <c r="BH85">
        <f>+Convey!BH85</f>
        <v>16585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8"/>
  <sheetViews>
    <sheetView view="pageBreakPreview" topLeftCell="AQ46" zoomScale="60" zoomScaleNormal="100" workbookViewId="0">
      <selection activeCell="D87" sqref="D87:BH87"/>
    </sheetView>
  </sheetViews>
  <sheetFormatPr defaultRowHeight="13.2" x14ac:dyDescent="0.25"/>
  <cols>
    <col min="1" max="1" width="27.5546875" customWidth="1"/>
    <col min="2" max="2" width="11.5546875" bestFit="1" customWidth="1"/>
    <col min="3" max="3" width="9.33203125" style="126" bestFit="1" customWidth="1"/>
    <col min="4" max="4" width="13.6640625" bestFit="1" customWidth="1"/>
    <col min="5" max="5" width="13.33203125" bestFit="1" customWidth="1"/>
    <col min="6" max="6" width="14.109375" bestFit="1" customWidth="1"/>
    <col min="7" max="7" width="13.33203125" bestFit="1" customWidth="1"/>
    <col min="8" max="8" width="13.44140625" bestFit="1" customWidth="1"/>
    <col min="9" max="9" width="14.6640625" bestFit="1" customWidth="1"/>
    <col min="10" max="10" width="14.109375" bestFit="1" customWidth="1"/>
    <col min="11" max="11" width="13.6640625" bestFit="1" customWidth="1"/>
    <col min="12" max="12" width="14" bestFit="1" customWidth="1"/>
    <col min="13" max="13" width="13" bestFit="1" customWidth="1"/>
    <col min="14" max="14" width="12.6640625" bestFit="1" customWidth="1"/>
    <col min="15" max="15" width="12" bestFit="1" customWidth="1"/>
    <col min="16" max="16" width="13.44140625" bestFit="1" customWidth="1"/>
    <col min="17" max="17" width="12" bestFit="1" customWidth="1"/>
    <col min="18" max="19" width="12.5546875" bestFit="1" customWidth="1"/>
    <col min="20" max="20" width="12" bestFit="1" customWidth="1"/>
    <col min="21" max="22" width="12.6640625" bestFit="1" customWidth="1"/>
    <col min="23" max="25" width="13" bestFit="1" customWidth="1"/>
    <col min="26" max="26" width="12" bestFit="1" customWidth="1"/>
    <col min="27" max="27" width="12.5546875" bestFit="1" customWidth="1"/>
    <col min="28" max="28" width="12.6640625" bestFit="1" customWidth="1"/>
    <col min="29" max="29" width="13" bestFit="1" customWidth="1"/>
    <col min="30" max="30" width="12.6640625" bestFit="1" customWidth="1"/>
    <col min="31" max="31" width="12" bestFit="1" customWidth="1"/>
    <col min="32" max="32" width="12.5546875" bestFit="1" customWidth="1"/>
    <col min="33" max="34" width="13.33203125" bestFit="1" customWidth="1"/>
    <col min="35" max="35" width="12.33203125" bestFit="1" customWidth="1"/>
    <col min="36" max="37" width="13.33203125" bestFit="1" customWidth="1"/>
    <col min="38" max="38" width="12.33203125" bestFit="1" customWidth="1"/>
    <col min="39" max="39" width="12.6640625" bestFit="1" customWidth="1"/>
    <col min="40" max="40" width="12.5546875" bestFit="1" customWidth="1"/>
    <col min="41" max="42" width="13" bestFit="1" customWidth="1"/>
    <col min="43" max="43" width="12.33203125" bestFit="1" customWidth="1"/>
    <col min="44" max="45" width="12.5546875" bestFit="1" customWidth="1"/>
    <col min="46" max="46" width="13" bestFit="1" customWidth="1"/>
    <col min="47" max="48" width="12.5546875" bestFit="1" customWidth="1"/>
    <col min="49" max="49" width="13.44140625" bestFit="1" customWidth="1"/>
    <col min="50" max="50" width="13" bestFit="1" customWidth="1"/>
    <col min="51" max="51" width="12.5546875" bestFit="1" customWidth="1"/>
    <col min="52" max="52" width="13" bestFit="1" customWidth="1"/>
    <col min="53" max="53" width="12.6640625" bestFit="1" customWidth="1"/>
    <col min="54" max="54" width="12.5546875" bestFit="1" customWidth="1"/>
    <col min="55" max="55" width="13.44140625" bestFit="1" customWidth="1"/>
    <col min="56" max="56" width="12.6640625" bestFit="1" customWidth="1"/>
    <col min="57" max="57" width="11.88671875" bestFit="1" customWidth="1"/>
    <col min="58" max="58" width="12.5546875" bestFit="1" customWidth="1"/>
    <col min="59" max="59" width="12.6640625" bestFit="1" customWidth="1"/>
    <col min="60" max="60" width="12.5546875" bestFit="1" customWidth="1"/>
  </cols>
  <sheetData>
    <row r="1" spans="1:60" ht="16.2" thickBot="1" x14ac:dyDescent="0.35">
      <c r="A1" s="56" t="s">
        <v>55</v>
      </c>
      <c r="B1" s="129" t="s">
        <v>124</v>
      </c>
      <c r="C1" s="130" t="s">
        <v>45</v>
      </c>
      <c r="D1" s="50">
        <v>37042</v>
      </c>
      <c r="E1" s="50">
        <v>37072</v>
      </c>
      <c r="F1" s="50">
        <v>37103</v>
      </c>
      <c r="G1" s="50">
        <v>37134</v>
      </c>
      <c r="H1" s="50">
        <v>37164</v>
      </c>
      <c r="I1" s="50">
        <v>37195</v>
      </c>
      <c r="J1" s="50">
        <v>37225</v>
      </c>
      <c r="K1" s="50">
        <v>37256</v>
      </c>
      <c r="L1" s="50">
        <v>37287</v>
      </c>
      <c r="M1" s="50">
        <v>37315</v>
      </c>
      <c r="N1" s="50">
        <v>37346</v>
      </c>
      <c r="O1" s="50">
        <v>37376</v>
      </c>
      <c r="P1" s="50">
        <v>37407</v>
      </c>
      <c r="Q1" s="50">
        <v>37437</v>
      </c>
      <c r="R1" s="50">
        <v>37468</v>
      </c>
      <c r="S1" s="50">
        <v>37499</v>
      </c>
      <c r="T1" s="50">
        <v>37529</v>
      </c>
      <c r="U1" s="50">
        <v>37560</v>
      </c>
      <c r="V1" s="50">
        <v>37590</v>
      </c>
      <c r="W1" s="50">
        <v>37621</v>
      </c>
      <c r="X1" s="50">
        <v>37652</v>
      </c>
      <c r="Y1" s="50">
        <v>37680</v>
      </c>
      <c r="Z1" s="50">
        <v>37711</v>
      </c>
      <c r="AA1" s="50">
        <v>37741</v>
      </c>
      <c r="AB1" s="50">
        <v>37772</v>
      </c>
      <c r="AC1" s="50">
        <v>37802</v>
      </c>
      <c r="AD1" s="50">
        <v>37833</v>
      </c>
      <c r="AE1" s="50">
        <v>37864</v>
      </c>
      <c r="AF1" s="50">
        <v>37894</v>
      </c>
      <c r="AG1" s="50">
        <v>37925</v>
      </c>
      <c r="AH1" s="50">
        <v>37955</v>
      </c>
      <c r="AI1" s="50">
        <v>37986</v>
      </c>
      <c r="AJ1" s="50">
        <v>38017</v>
      </c>
      <c r="AK1" s="50">
        <v>38046</v>
      </c>
      <c r="AL1" s="50">
        <v>38077</v>
      </c>
      <c r="AM1" s="50">
        <v>38107</v>
      </c>
      <c r="AN1" s="50">
        <v>38138</v>
      </c>
      <c r="AO1" s="50">
        <v>38168</v>
      </c>
      <c r="AP1" s="50">
        <v>38199</v>
      </c>
      <c r="AQ1" s="50">
        <v>38230</v>
      </c>
      <c r="AR1" s="50">
        <v>38260</v>
      </c>
      <c r="AS1" s="50">
        <v>38291</v>
      </c>
      <c r="AT1" s="50">
        <v>38321</v>
      </c>
      <c r="AU1" s="50">
        <v>38352</v>
      </c>
      <c r="AV1" s="50">
        <v>38383</v>
      </c>
      <c r="AW1" s="50">
        <v>38411</v>
      </c>
      <c r="AX1" s="50">
        <v>38442</v>
      </c>
      <c r="AY1" s="50">
        <v>38472</v>
      </c>
      <c r="AZ1" s="50">
        <v>38503</v>
      </c>
      <c r="BA1" s="50">
        <v>38533</v>
      </c>
      <c r="BB1" s="50">
        <v>38564</v>
      </c>
      <c r="BC1" s="50">
        <v>38595</v>
      </c>
      <c r="BD1" s="50">
        <v>38625</v>
      </c>
      <c r="BE1" s="50">
        <v>38656</v>
      </c>
      <c r="BF1" s="50">
        <v>38686</v>
      </c>
      <c r="BG1" s="50">
        <v>38717</v>
      </c>
      <c r="BH1" s="50">
        <v>38748</v>
      </c>
    </row>
    <row r="2" spans="1:60" x14ac:dyDescent="0.25">
      <c r="A2" t="s">
        <v>18</v>
      </c>
      <c r="B2" t="s">
        <v>49</v>
      </c>
      <c r="C2" s="127">
        <f>IF(ISERROR(SUM(D2:BH2)/Convey!C2),"N/A",SUM(D2:BH2)/Convey!C2)</f>
        <v>0.91874180865006549</v>
      </c>
      <c r="D2">
        <f t="array" ref="D2">SUM(IF($A2&amp;$B2=Confirm!$A$2:$A$85&amp;Confirm!$B$2:$B$85,Confirm!D$2:D$85,0))</f>
        <v>0</v>
      </c>
      <c r="E2">
        <f t="array" ref="E2">SUM(IF($A2&amp;$B2=Confirm!$A$2:$A$85&amp;Confirm!$B$2:$B$85,Confirm!E$2:E$85,0))</f>
        <v>60</v>
      </c>
      <c r="F2">
        <f t="array" ref="F2">SUM(IF($A2&amp;$B2=Confirm!$A$2:$A$85&amp;Confirm!$B$2:$B$85,Confirm!F$2:F$85,0))</f>
        <v>62</v>
      </c>
      <c r="G2">
        <f t="array" ref="G2">SUM(IF($A2&amp;$B2=Confirm!$A$2:$A$85&amp;Confirm!$B$2:$B$85,Confirm!G$2:G$85,0))</f>
        <v>62</v>
      </c>
      <c r="H2">
        <f t="array" ref="H2">SUM(IF($A2&amp;$B2=Confirm!$A$2:$A$85&amp;Confirm!$B$2:$B$85,Confirm!H$2:H$85,0))</f>
        <v>60</v>
      </c>
      <c r="I2">
        <f t="array" ref="I2">SUM(IF($A2&amp;$B2=Confirm!$A$2:$A$85&amp;Confirm!$B$2:$B$85,Confirm!I$2:I$85,0))</f>
        <v>31</v>
      </c>
      <c r="J2">
        <f t="array" ref="J2">SUM(IF($A2&amp;$B2=Confirm!$A$2:$A$85&amp;Confirm!$B$2:$B$85,Confirm!J$2:J$85,0))</f>
        <v>30</v>
      </c>
      <c r="K2">
        <f t="array" ref="K2">SUM(IF($A2&amp;$B2=Confirm!$A$2:$A$85&amp;Confirm!$B$2:$B$85,Confirm!K$2:K$85,0))</f>
        <v>31</v>
      </c>
      <c r="L2">
        <f t="array" ref="L2">SUM(IF($A2&amp;$B2=Confirm!$A$2:$A$85&amp;Confirm!$B$2:$B$85,Confirm!L$2:L$85,0))</f>
        <v>31</v>
      </c>
      <c r="M2">
        <f t="array" ref="M2">SUM(IF($A2&amp;$B2=Confirm!$A$2:$A$85&amp;Confirm!$B$2:$B$85,Confirm!M$2:M$85,0))</f>
        <v>28</v>
      </c>
      <c r="N2">
        <f t="array" ref="N2">SUM(IF($A2&amp;$B2=Confirm!$A$2:$A$85&amp;Confirm!$B$2:$B$85,Confirm!N$2:N$85,0))</f>
        <v>31</v>
      </c>
      <c r="O2">
        <f t="array" ref="O2">SUM(IF($A2&amp;$B2=Confirm!$A$2:$A$85&amp;Confirm!$B$2:$B$85,Confirm!O$2:O$85,0))</f>
        <v>30</v>
      </c>
      <c r="P2">
        <f t="array" ref="P2">SUM(IF($A2&amp;$B2=Confirm!$A$2:$A$85&amp;Confirm!$B$2:$B$85,Confirm!P$2:P$85,0))</f>
        <v>31</v>
      </c>
      <c r="Q2">
        <f t="array" ref="Q2">SUM(IF($A2&amp;$B2=Confirm!$A$2:$A$85&amp;Confirm!$B$2:$B$85,Confirm!Q$2:Q$85,0))</f>
        <v>30</v>
      </c>
      <c r="R2">
        <f t="array" ref="R2">SUM(IF($A2&amp;$B2=Confirm!$A$2:$A$85&amp;Confirm!$B$2:$B$85,Confirm!R$2:R$85,0))</f>
        <v>31</v>
      </c>
      <c r="S2">
        <f t="array" ref="S2">SUM(IF($A2&amp;$B2=Confirm!$A$2:$A$85&amp;Confirm!$B$2:$B$85,Confirm!S$2:S$85,0))</f>
        <v>31</v>
      </c>
      <c r="T2">
        <f t="array" ref="T2">SUM(IF($A2&amp;$B2=Confirm!$A$2:$A$85&amp;Confirm!$B$2:$B$85,Confirm!T$2:T$85,0))</f>
        <v>30</v>
      </c>
      <c r="U2">
        <f t="array" ref="U2">SUM(IF($A2&amp;$B2=Confirm!$A$2:$A$85&amp;Confirm!$B$2:$B$85,Confirm!U$2:U$85,0))</f>
        <v>31</v>
      </c>
      <c r="V2">
        <f t="array" ref="V2">SUM(IF($A2&amp;$B2=Confirm!$A$2:$A$85&amp;Confirm!$B$2:$B$85,Confirm!V$2:V$85,0))</f>
        <v>30</v>
      </c>
      <c r="W2">
        <f t="array" ref="W2">SUM(IF($A2&amp;$B2=Confirm!$A$2:$A$85&amp;Confirm!$B$2:$B$85,Confirm!W$2:W$85,0))</f>
        <v>31</v>
      </c>
      <c r="X2">
        <f t="array" ref="X2">SUM(IF($A2&amp;$B2=Confirm!$A$2:$A$85&amp;Confirm!$B$2:$B$85,Confirm!X$2:X$85,0))</f>
        <v>0</v>
      </c>
      <c r="Y2">
        <f t="array" ref="Y2">SUM(IF($A2&amp;$B2=Confirm!$A$2:$A$85&amp;Confirm!$B$2:$B$85,Confirm!Y$2:Y$85,0))</f>
        <v>0</v>
      </c>
      <c r="Z2">
        <f t="array" ref="Z2">SUM(IF($A2&amp;$B2=Confirm!$A$2:$A$85&amp;Confirm!$B$2:$B$85,Confirm!Z$2:Z$85,0))</f>
        <v>0</v>
      </c>
      <c r="AA2">
        <f t="array" ref="AA2">SUM(IF($A2&amp;$B2=Confirm!$A$2:$A$85&amp;Confirm!$B$2:$B$85,Confirm!AA$2:AA$85,0))</f>
        <v>0</v>
      </c>
      <c r="AB2">
        <f t="array" ref="AB2">SUM(IF($A2&amp;$B2=Confirm!$A$2:$A$85&amp;Confirm!$B$2:$B$85,Confirm!AB$2:AB$85,0))</f>
        <v>0</v>
      </c>
      <c r="AC2">
        <f t="array" ref="AC2">SUM(IF($A2&amp;$B2=Confirm!$A$2:$A$85&amp;Confirm!$B$2:$B$85,Confirm!AC$2:AC$85,0))</f>
        <v>0</v>
      </c>
      <c r="AD2">
        <f t="array" ref="AD2">SUM(IF($A2&amp;$B2=Confirm!$A$2:$A$85&amp;Confirm!$B$2:$B$85,Confirm!AD$2:AD$85,0))</f>
        <v>0</v>
      </c>
      <c r="AE2">
        <f t="array" ref="AE2">SUM(IF($A2&amp;$B2=Confirm!$A$2:$A$85&amp;Confirm!$B$2:$B$85,Confirm!AE$2:AE$85,0))</f>
        <v>0</v>
      </c>
      <c r="AF2">
        <f t="array" ref="AF2">SUM(IF($A2&amp;$B2=Confirm!$A$2:$A$85&amp;Confirm!$B$2:$B$85,Confirm!AF$2:AF$85,0))</f>
        <v>0</v>
      </c>
      <c r="AG2">
        <f t="array" ref="AG2">SUM(IF($A2&amp;$B2=Confirm!$A$2:$A$85&amp;Confirm!$B$2:$B$85,Confirm!AG$2:AG$85,0))</f>
        <v>0</v>
      </c>
      <c r="AH2">
        <f t="array" ref="AH2">SUM(IF($A2&amp;$B2=Confirm!$A$2:$A$85&amp;Confirm!$B$2:$B$85,Confirm!AH$2:AH$85,0))</f>
        <v>0</v>
      </c>
      <c r="AI2">
        <f t="array" ref="AI2">SUM(IF($A2&amp;$B2=Confirm!$A$2:$A$85&amp;Confirm!$B$2:$B$85,Confirm!AI$2:AI$85,0))</f>
        <v>0</v>
      </c>
      <c r="AJ2">
        <f t="array" ref="AJ2">SUM(IF($A2&amp;$B2=Confirm!$A$2:$A$85&amp;Confirm!$B$2:$B$85,Confirm!AJ$2:AJ$85,0))</f>
        <v>0</v>
      </c>
      <c r="AK2">
        <f t="array" ref="AK2">SUM(IF($A2&amp;$B2=Confirm!$A$2:$A$85&amp;Confirm!$B$2:$B$85,Confirm!AK$2:AK$85,0))</f>
        <v>0</v>
      </c>
      <c r="AL2">
        <f t="array" ref="AL2">SUM(IF($A2&amp;$B2=Confirm!$A$2:$A$85&amp;Confirm!$B$2:$B$85,Confirm!AL$2:AL$85,0))</f>
        <v>0</v>
      </c>
      <c r="AM2">
        <f t="array" ref="AM2">SUM(IF($A2&amp;$B2=Confirm!$A$2:$A$85&amp;Confirm!$B$2:$B$85,Confirm!AM$2:AM$85,0))</f>
        <v>0</v>
      </c>
      <c r="AN2">
        <f t="array" ref="AN2">SUM(IF($A2&amp;$B2=Confirm!$A$2:$A$85&amp;Confirm!$B$2:$B$85,Confirm!AN$2:AN$85,0))</f>
        <v>0</v>
      </c>
      <c r="AO2">
        <f t="array" ref="AO2">SUM(IF($A2&amp;$B2=Confirm!$A$2:$A$85&amp;Confirm!$B$2:$B$85,Confirm!AO$2:AO$85,0))</f>
        <v>0</v>
      </c>
      <c r="AP2">
        <f t="array" ref="AP2">SUM(IF($A2&amp;$B2=Confirm!$A$2:$A$85&amp;Confirm!$B$2:$B$85,Confirm!AP$2:AP$85,0))</f>
        <v>0</v>
      </c>
      <c r="AQ2">
        <f t="array" ref="AQ2">SUM(IF($A2&amp;$B2=Confirm!$A$2:$A$85&amp;Confirm!$B$2:$B$85,Confirm!AQ$2:AQ$85,0))</f>
        <v>0</v>
      </c>
      <c r="AR2">
        <f t="array" ref="AR2">SUM(IF($A2&amp;$B2=Confirm!$A$2:$A$85&amp;Confirm!$B$2:$B$85,Confirm!AR$2:AR$85,0))</f>
        <v>0</v>
      </c>
      <c r="AS2">
        <f t="array" ref="AS2">SUM(IF($A2&amp;$B2=Confirm!$A$2:$A$85&amp;Confirm!$B$2:$B$85,Confirm!AS$2:AS$85,0))</f>
        <v>0</v>
      </c>
      <c r="AT2">
        <f t="array" ref="AT2">SUM(IF($A2&amp;$B2=Confirm!$A$2:$A$85&amp;Confirm!$B$2:$B$85,Confirm!AT$2:AT$85,0))</f>
        <v>0</v>
      </c>
      <c r="AU2">
        <f t="array" ref="AU2">SUM(IF($A2&amp;$B2=Confirm!$A$2:$A$85&amp;Confirm!$B$2:$B$85,Confirm!AU$2:AU$85,0))</f>
        <v>0</v>
      </c>
      <c r="AV2">
        <f t="array" ref="AV2">SUM(IF($A2&amp;$B2=Confirm!$A$2:$A$85&amp;Confirm!$B$2:$B$85,Confirm!AV$2:AV$85,0))</f>
        <v>0</v>
      </c>
      <c r="AW2">
        <f t="array" ref="AW2">SUM(IF($A2&amp;$B2=Confirm!$A$2:$A$85&amp;Confirm!$B$2:$B$85,Confirm!AW$2:AW$85,0))</f>
        <v>0</v>
      </c>
      <c r="AX2">
        <f t="array" ref="AX2">SUM(IF($A2&amp;$B2=Confirm!$A$2:$A$85&amp;Confirm!$B$2:$B$85,Confirm!AX$2:AX$85,0))</f>
        <v>0</v>
      </c>
      <c r="AY2">
        <f t="array" ref="AY2">SUM(IF($A2&amp;$B2=Confirm!$A$2:$A$85&amp;Confirm!$B$2:$B$85,Confirm!AY$2:AY$85,0))</f>
        <v>0</v>
      </c>
      <c r="AZ2">
        <f t="array" ref="AZ2">SUM(IF($A2&amp;$B2=Confirm!$A$2:$A$85&amp;Confirm!$B$2:$B$85,Confirm!AZ$2:AZ$85,0))</f>
        <v>0</v>
      </c>
      <c r="BA2">
        <f t="array" ref="BA2">SUM(IF($A2&amp;$B2=Confirm!$A$2:$A$85&amp;Confirm!$B$2:$B$85,Confirm!BA$2:BA$85,0))</f>
        <v>0</v>
      </c>
      <c r="BB2">
        <f t="array" ref="BB2">SUM(IF($A2&amp;$B2=Confirm!$A$2:$A$85&amp;Confirm!$B$2:$B$85,Confirm!BB$2:BB$85,0))</f>
        <v>0</v>
      </c>
      <c r="BC2">
        <f t="array" ref="BC2">SUM(IF($A2&amp;$B2=Confirm!$A$2:$A$85&amp;Confirm!$B$2:$B$85,Confirm!BC$2:BC$85,0))</f>
        <v>0</v>
      </c>
      <c r="BD2">
        <f t="array" ref="BD2">SUM(IF($A2&amp;$B2=Confirm!$A$2:$A$85&amp;Confirm!$B$2:$B$85,Confirm!BD$2:BD$85,0))</f>
        <v>0</v>
      </c>
      <c r="BE2">
        <f t="array" ref="BE2">SUM(IF($A2&amp;$B2=Confirm!$A$2:$A$85&amp;Confirm!$B$2:$B$85,Confirm!BE$2:BE$85,0))</f>
        <v>0</v>
      </c>
      <c r="BF2">
        <f t="array" ref="BF2">SUM(IF($A2&amp;$B2=Confirm!$A$2:$A$85&amp;Confirm!$B$2:$B$85,Confirm!BF$2:BF$85,0))</f>
        <v>0</v>
      </c>
      <c r="BG2">
        <f t="array" ref="BG2">SUM(IF($A2&amp;$B2=Confirm!$A$2:$A$85&amp;Confirm!$B$2:$B$85,Confirm!BG$2:BG$85,0))</f>
        <v>0</v>
      </c>
      <c r="BH2">
        <f t="array" ref="BH2">SUM(IF($A2&amp;$B2=Confirm!$A$2:$A$85&amp;Confirm!$B$2:$B$85,Confirm!BH$2:BH$85,0))</f>
        <v>0</v>
      </c>
    </row>
    <row r="3" spans="1:60" x14ac:dyDescent="0.25">
      <c r="A3" t="s">
        <v>18</v>
      </c>
      <c r="B3" t="s">
        <v>50</v>
      </c>
      <c r="C3" s="127">
        <f>IF(ISERROR(SUM(D3:BH3)/Convey!C3),"N/A",SUM(D3:BH3)/Convey!C3)</f>
        <v>1</v>
      </c>
      <c r="D3">
        <f t="array" ref="D3">SUM(IF($A3&amp;$B3=Confirm!$A$2:$A$85&amp;Confirm!$B$2:$B$85,Confirm!D$2:D$85,0))</f>
        <v>96255</v>
      </c>
      <c r="E3">
        <f t="array" ref="E3">SUM(IF($A3&amp;$B3=Confirm!$A$2:$A$85&amp;Confirm!$B$2:$B$85,Confirm!E$2:E$85,0))</f>
        <v>91950</v>
      </c>
      <c r="F3">
        <f t="array" ref="F3">SUM(IF($A3&amp;$B3=Confirm!$A$2:$A$85&amp;Confirm!$B$2:$B$85,Confirm!F$2:F$85,0))</f>
        <v>87730</v>
      </c>
      <c r="G3">
        <f t="array" ref="G3">SUM(IF($A3&amp;$B3=Confirm!$A$2:$A$85&amp;Confirm!$B$2:$B$85,Confirm!G$2:G$85,0))</f>
        <v>83545</v>
      </c>
      <c r="H3">
        <f t="array" ref="H3">SUM(IF($A3&amp;$B3=Confirm!$A$2:$A$85&amp;Confirm!$B$2:$B$85,Confirm!H$2:H$85,0))</f>
        <v>79350</v>
      </c>
      <c r="I3">
        <f t="array" ref="I3">SUM(IF($A3&amp;$B3=Confirm!$A$2:$A$85&amp;Confirm!$B$2:$B$85,Confirm!I$2:I$85,0))</f>
        <v>75175</v>
      </c>
      <c r="J3">
        <f t="array" ref="J3">SUM(IF($A3&amp;$B3=Confirm!$A$2:$A$85&amp;Confirm!$B$2:$B$85,Confirm!J$2:J$85,0))</f>
        <v>70800</v>
      </c>
      <c r="K3">
        <f t="array" ref="K3">SUM(IF($A3&amp;$B3=Confirm!$A$2:$A$85&amp;Confirm!$B$2:$B$85,Confirm!K$2:K$85,0))</f>
        <v>66650</v>
      </c>
      <c r="L3">
        <f t="array" ref="L3">SUM(IF($A3&amp;$B3=Confirm!$A$2:$A$85&amp;Confirm!$B$2:$B$85,Confirm!L$2:L$85,0))</f>
        <v>62465</v>
      </c>
      <c r="M3">
        <f t="array" ref="M3">SUM(IF($A3&amp;$B3=Confirm!$A$2:$A$85&amp;Confirm!$B$2:$B$85,Confirm!M$2:M$85,0))</f>
        <v>58240</v>
      </c>
      <c r="N3">
        <f t="array" ref="N3">SUM(IF($A3&amp;$B3=Confirm!$A$2:$A$85&amp;Confirm!$B$2:$B$85,Confirm!N$2:N$85,0))</f>
        <v>53940</v>
      </c>
      <c r="O3">
        <f t="array" ref="O3">SUM(IF($A3&amp;$B3=Confirm!$A$2:$A$85&amp;Confirm!$B$2:$B$85,Confirm!O$2:O$85,0))</f>
        <v>49800</v>
      </c>
      <c r="P3">
        <f t="array" ref="P3">SUM(IF($A3&amp;$B3=Confirm!$A$2:$A$85&amp;Confirm!$B$2:$B$85,Confirm!P$2:P$85,0))</f>
        <v>45570</v>
      </c>
      <c r="Q3">
        <f t="array" ref="Q3">SUM(IF($A3&amp;$B3=Confirm!$A$2:$A$85&amp;Confirm!$B$2:$B$85,Confirm!Q$2:Q$85,0))</f>
        <v>41250</v>
      </c>
      <c r="R3">
        <f t="array" ref="R3">SUM(IF($A3&amp;$B3=Confirm!$A$2:$A$85&amp;Confirm!$B$2:$B$85,Confirm!R$2:R$85,0))</f>
        <v>47585</v>
      </c>
      <c r="S3">
        <f t="array" ref="S3">SUM(IF($A3&amp;$B3=Confirm!$A$2:$A$85&amp;Confirm!$B$2:$B$85,Confirm!S$2:S$85,0))</f>
        <v>43400</v>
      </c>
      <c r="T3">
        <f t="array" ref="T3">SUM(IF($A3&amp;$B3=Confirm!$A$2:$A$85&amp;Confirm!$B$2:$B$85,Confirm!T$2:T$85,0))</f>
        <v>39150</v>
      </c>
      <c r="U3">
        <f t="array" ref="U3">SUM(IF($A3&amp;$B3=Confirm!$A$2:$A$85&amp;Confirm!$B$2:$B$85,Confirm!U$2:U$85,0))</f>
        <v>34875</v>
      </c>
      <c r="V3">
        <f t="array" ref="V3">SUM(IF($A3&amp;$B3=Confirm!$A$2:$A$85&amp;Confirm!$B$2:$B$85,Confirm!V$2:V$85,0))</f>
        <v>30750</v>
      </c>
      <c r="W3">
        <f t="array" ref="W3">SUM(IF($A3&amp;$B3=Confirm!$A$2:$A$85&amp;Confirm!$B$2:$B$85,Confirm!W$2:W$85,0))</f>
        <v>26505</v>
      </c>
      <c r="X3">
        <f t="array" ref="X3">SUM(IF($A3&amp;$B3=Confirm!$A$2:$A$85&amp;Confirm!$B$2:$B$85,Confirm!X$2:X$85,0))</f>
        <v>22165</v>
      </c>
      <c r="Y3">
        <f t="array" ref="Y3">SUM(IF($A3&amp;$B3=Confirm!$A$2:$A$85&amp;Confirm!$B$2:$B$85,Confirm!Y$2:Y$85,0))</f>
        <v>18060</v>
      </c>
      <c r="Z3">
        <f t="array" ref="Z3">SUM(IF($A3&amp;$B3=Confirm!$A$2:$A$85&amp;Confirm!$B$2:$B$85,Confirm!Z$2:Z$85,0))</f>
        <v>13795</v>
      </c>
      <c r="AA3">
        <f t="array" ref="AA3">SUM(IF($A3&amp;$B3=Confirm!$A$2:$A$85&amp;Confirm!$B$2:$B$85,Confirm!AA$2:AA$85,0))</f>
        <v>9600</v>
      </c>
      <c r="AB3">
        <f t="array" ref="AB3">SUM(IF($A3&amp;$B3=Confirm!$A$2:$A$85&amp;Confirm!$B$2:$B$85,Confirm!AB$2:AB$85,0))</f>
        <v>5270</v>
      </c>
      <c r="AC3">
        <f t="array" ref="AC3">SUM(IF($A3&amp;$B3=Confirm!$A$2:$A$85&amp;Confirm!$B$2:$B$85,Confirm!AC$2:AC$85,0))</f>
        <v>1050</v>
      </c>
      <c r="AD3">
        <f t="array" ref="AD3">SUM(IF($A3&amp;$B3=Confirm!$A$2:$A$85&amp;Confirm!$B$2:$B$85,Confirm!AD$2:AD$85,0))</f>
        <v>4650</v>
      </c>
      <c r="AE3">
        <f t="array" ref="AE3">SUM(IF($A3&amp;$B3=Confirm!$A$2:$A$85&amp;Confirm!$B$2:$B$85,Confirm!AE$2:AE$85,0))</f>
        <v>4340</v>
      </c>
      <c r="AF3">
        <f t="array" ref="AF3">SUM(IF($A3&amp;$B3=Confirm!$A$2:$A$85&amp;Confirm!$B$2:$B$85,Confirm!AF$2:AF$85,0))</f>
        <v>3900</v>
      </c>
      <c r="AG3">
        <f t="array" ref="AG3">SUM(IF($A3&amp;$B3=Confirm!$A$2:$A$85&amp;Confirm!$B$2:$B$85,Confirm!AG$2:AG$85,0))</f>
        <v>3565</v>
      </c>
      <c r="AH3">
        <f t="array" ref="AH3">SUM(IF($A3&amp;$B3=Confirm!$A$2:$A$85&amp;Confirm!$B$2:$B$85,Confirm!AH$2:AH$85,0))</f>
        <v>3300</v>
      </c>
      <c r="AI3">
        <f t="array" ref="AI3">SUM(IF($A3&amp;$B3=Confirm!$A$2:$A$85&amp;Confirm!$B$2:$B$85,Confirm!AI$2:AI$85,0))</f>
        <v>3100</v>
      </c>
      <c r="AJ3">
        <f t="array" ref="AJ3">SUM(IF($A3&amp;$B3=Confirm!$A$2:$A$85&amp;Confirm!$B$2:$B$85,Confirm!AJ$2:AJ$85,0))</f>
        <v>2790</v>
      </c>
      <c r="AK3">
        <f t="array" ref="AK3">SUM(IF($A3&amp;$B3=Confirm!$A$2:$A$85&amp;Confirm!$B$2:$B$85,Confirm!AK$2:AK$85,0))</f>
        <v>2610</v>
      </c>
      <c r="AL3">
        <f t="array" ref="AL3">SUM(IF($A3&amp;$B3=Confirm!$A$2:$A$85&amp;Confirm!$B$2:$B$85,Confirm!AL$2:AL$85,0))</f>
        <v>2480</v>
      </c>
      <c r="AM3">
        <f t="array" ref="AM3">SUM(IF($A3&amp;$B3=Confirm!$A$2:$A$85&amp;Confirm!$B$2:$B$85,Confirm!AM$2:AM$85,0))</f>
        <v>2250</v>
      </c>
      <c r="AN3">
        <f t="array" ref="AN3">SUM(IF($A3&amp;$B3=Confirm!$A$2:$A$85&amp;Confirm!$B$2:$B$85,Confirm!AN$2:AN$85,0))</f>
        <v>2015</v>
      </c>
      <c r="AO3">
        <f t="array" ref="AO3">SUM(IF($A3&amp;$B3=Confirm!$A$2:$A$85&amp;Confirm!$B$2:$B$85,Confirm!AO$2:AO$85,0))</f>
        <v>1950</v>
      </c>
      <c r="AP3">
        <f t="array" ref="AP3">SUM(IF($A3&amp;$B3=Confirm!$A$2:$A$85&amp;Confirm!$B$2:$B$85,Confirm!AP$2:AP$85,0))</f>
        <v>1705</v>
      </c>
      <c r="AQ3">
        <f t="array" ref="AQ3">SUM(IF($A3&amp;$B3=Confirm!$A$2:$A$85&amp;Confirm!$B$2:$B$85,Confirm!AQ$2:AQ$85,0))</f>
        <v>1550</v>
      </c>
      <c r="AR3">
        <f t="array" ref="AR3">SUM(IF($A3&amp;$B3=Confirm!$A$2:$A$85&amp;Confirm!$B$2:$B$85,Confirm!AR$2:AR$85,0))</f>
        <v>1500</v>
      </c>
      <c r="AS3">
        <f t="array" ref="AS3">SUM(IF($A3&amp;$B3=Confirm!$A$2:$A$85&amp;Confirm!$B$2:$B$85,Confirm!AS$2:AS$85,0))</f>
        <v>1395</v>
      </c>
      <c r="AT3">
        <f t="array" ref="AT3">SUM(IF($A3&amp;$B3=Confirm!$A$2:$A$85&amp;Confirm!$B$2:$B$85,Confirm!AT$2:AT$85,0))</f>
        <v>1200</v>
      </c>
      <c r="AU3">
        <f t="array" ref="AU3">SUM(IF($A3&amp;$B3=Confirm!$A$2:$A$85&amp;Confirm!$B$2:$B$85,Confirm!AU$2:AU$85,0))</f>
        <v>1085</v>
      </c>
      <c r="AV3">
        <f t="array" ref="AV3">SUM(IF($A3&amp;$B3=Confirm!$A$2:$A$85&amp;Confirm!$B$2:$B$85,Confirm!AV$2:AV$85,0))</f>
        <v>1085</v>
      </c>
      <c r="AW3">
        <f t="array" ref="AW3">SUM(IF($A3&amp;$B3=Confirm!$A$2:$A$85&amp;Confirm!$B$2:$B$85,Confirm!AW$2:AW$85,0))</f>
        <v>980</v>
      </c>
      <c r="AX3">
        <f t="array" ref="AX3">SUM(IF($A3&amp;$B3=Confirm!$A$2:$A$85&amp;Confirm!$B$2:$B$85,Confirm!AX$2:AX$85,0))</f>
        <v>930</v>
      </c>
      <c r="AY3">
        <f t="array" ref="AY3">SUM(IF($A3&amp;$B3=Confirm!$A$2:$A$85&amp;Confirm!$B$2:$B$85,Confirm!AY$2:AY$85,0))</f>
        <v>750</v>
      </c>
      <c r="AZ3">
        <f t="array" ref="AZ3">SUM(IF($A3&amp;$B3=Confirm!$A$2:$A$85&amp;Confirm!$B$2:$B$85,Confirm!AZ$2:AZ$85,0))</f>
        <v>775</v>
      </c>
      <c r="BA3">
        <f t="array" ref="BA3">SUM(IF($A3&amp;$B3=Confirm!$A$2:$A$85&amp;Confirm!$B$2:$B$85,Confirm!BA$2:BA$85,0))</f>
        <v>750</v>
      </c>
      <c r="BB3">
        <f t="array" ref="BB3">SUM(IF($A3&amp;$B3=Confirm!$A$2:$A$85&amp;Confirm!$B$2:$B$85,Confirm!BB$2:BB$85,0))</f>
        <v>620</v>
      </c>
      <c r="BC3">
        <f t="array" ref="BC3">SUM(IF($A3&amp;$B3=Confirm!$A$2:$A$85&amp;Confirm!$B$2:$B$85,Confirm!BC$2:BC$85,0))</f>
        <v>620</v>
      </c>
      <c r="BD3">
        <f t="array" ref="BD3">SUM(IF($A3&amp;$B3=Confirm!$A$2:$A$85&amp;Confirm!$B$2:$B$85,Confirm!BD$2:BD$85,0))</f>
        <v>600</v>
      </c>
      <c r="BE3">
        <f t="array" ref="BE3">SUM(IF($A3&amp;$B3=Confirm!$A$2:$A$85&amp;Confirm!$B$2:$B$85,Confirm!BE$2:BE$85,0))</f>
        <v>465</v>
      </c>
      <c r="BF3">
        <f t="array" ref="BF3">SUM(IF($A3&amp;$B3=Confirm!$A$2:$A$85&amp;Confirm!$B$2:$B$85,Confirm!BF$2:BF$85,0))</f>
        <v>450</v>
      </c>
      <c r="BG3">
        <f t="array" ref="BG3">SUM(IF($A3&amp;$B3=Confirm!$A$2:$A$85&amp;Confirm!$B$2:$B$85,Confirm!BG$2:BG$85,0))</f>
        <v>465</v>
      </c>
      <c r="BH3">
        <f t="array" ref="BH3">SUM(IF($A3&amp;$B3=Confirm!$A$2:$A$85&amp;Confirm!$B$2:$B$85,Confirm!BH$2:BH$85,0))</f>
        <v>465</v>
      </c>
    </row>
    <row r="4" spans="1:60" x14ac:dyDescent="0.25">
      <c r="A4" t="s">
        <v>29</v>
      </c>
      <c r="B4" t="s">
        <v>49</v>
      </c>
      <c r="C4" s="127" t="str">
        <f>IF(ISERROR(SUM(D4:BH4)/Convey!C4),"N/A",SUM(D4:BH4)/Convey!C4)</f>
        <v>N/A</v>
      </c>
      <c r="D4">
        <f t="array" ref="D4">SUM(IF($A4&amp;$B4=Confirm!$A$2:$A$85&amp;Confirm!$B$2:$B$85,Confirm!D$2:D$85,0))</f>
        <v>0</v>
      </c>
      <c r="E4">
        <f t="array" ref="E4">SUM(IF($A4&amp;$B4=Confirm!$A$2:$A$85&amp;Confirm!$B$2:$B$85,Confirm!E$2:E$85,0))</f>
        <v>0</v>
      </c>
      <c r="F4">
        <f t="array" ref="F4">SUM(IF($A4&amp;$B4=Confirm!$A$2:$A$85&amp;Confirm!$B$2:$B$85,Confirm!F$2:F$85,0))</f>
        <v>0</v>
      </c>
      <c r="G4">
        <f t="array" ref="G4">SUM(IF($A4&amp;$B4=Confirm!$A$2:$A$85&amp;Confirm!$B$2:$B$85,Confirm!G$2:G$85,0))</f>
        <v>0</v>
      </c>
      <c r="H4">
        <f t="array" ref="H4">SUM(IF($A4&amp;$B4=Confirm!$A$2:$A$85&amp;Confirm!$B$2:$B$85,Confirm!H$2:H$85,0))</f>
        <v>0</v>
      </c>
      <c r="I4">
        <f t="array" ref="I4">SUM(IF($A4&amp;$B4=Confirm!$A$2:$A$85&amp;Confirm!$B$2:$B$85,Confirm!I$2:I$85,0))</f>
        <v>0</v>
      </c>
      <c r="J4">
        <f t="array" ref="J4">SUM(IF($A4&amp;$B4=Confirm!$A$2:$A$85&amp;Confirm!$B$2:$B$85,Confirm!J$2:J$85,0))</f>
        <v>0</v>
      </c>
      <c r="K4">
        <f t="array" ref="K4">SUM(IF($A4&amp;$B4=Confirm!$A$2:$A$85&amp;Confirm!$B$2:$B$85,Confirm!K$2:K$85,0))</f>
        <v>0</v>
      </c>
      <c r="L4">
        <f t="array" ref="L4">SUM(IF($A4&amp;$B4=Confirm!$A$2:$A$85&amp;Confirm!$B$2:$B$85,Confirm!L$2:L$85,0))</f>
        <v>0</v>
      </c>
      <c r="M4">
        <f t="array" ref="M4">SUM(IF($A4&amp;$B4=Confirm!$A$2:$A$85&amp;Confirm!$B$2:$B$85,Confirm!M$2:M$85,0))</f>
        <v>0</v>
      </c>
      <c r="N4">
        <f t="array" ref="N4">SUM(IF($A4&amp;$B4=Confirm!$A$2:$A$85&amp;Confirm!$B$2:$B$85,Confirm!N$2:N$85,0))</f>
        <v>0</v>
      </c>
      <c r="O4">
        <f t="array" ref="O4">SUM(IF($A4&amp;$B4=Confirm!$A$2:$A$85&amp;Confirm!$B$2:$B$85,Confirm!O$2:O$85,0))</f>
        <v>0</v>
      </c>
      <c r="P4">
        <f t="array" ref="P4">SUM(IF($A4&amp;$B4=Confirm!$A$2:$A$85&amp;Confirm!$B$2:$B$85,Confirm!P$2:P$85,0))</f>
        <v>0</v>
      </c>
      <c r="Q4">
        <f t="array" ref="Q4">SUM(IF($A4&amp;$B4=Confirm!$A$2:$A$85&amp;Confirm!$B$2:$B$85,Confirm!Q$2:Q$85,0))</f>
        <v>0</v>
      </c>
      <c r="R4">
        <f t="array" ref="R4">SUM(IF($A4&amp;$B4=Confirm!$A$2:$A$85&amp;Confirm!$B$2:$B$85,Confirm!R$2:R$85,0))</f>
        <v>0</v>
      </c>
      <c r="S4">
        <f t="array" ref="S4">SUM(IF($A4&amp;$B4=Confirm!$A$2:$A$85&amp;Confirm!$B$2:$B$85,Confirm!S$2:S$85,0))</f>
        <v>0</v>
      </c>
      <c r="T4">
        <f t="array" ref="T4">SUM(IF($A4&amp;$B4=Confirm!$A$2:$A$85&amp;Confirm!$B$2:$B$85,Confirm!T$2:T$85,0))</f>
        <v>0</v>
      </c>
      <c r="U4">
        <f t="array" ref="U4">SUM(IF($A4&amp;$B4=Confirm!$A$2:$A$85&amp;Confirm!$B$2:$B$85,Confirm!U$2:U$85,0))</f>
        <v>0</v>
      </c>
      <c r="V4">
        <f t="array" ref="V4">SUM(IF($A4&amp;$B4=Confirm!$A$2:$A$85&amp;Confirm!$B$2:$B$85,Confirm!V$2:V$85,0))</f>
        <v>0</v>
      </c>
      <c r="W4">
        <f t="array" ref="W4">SUM(IF($A4&amp;$B4=Confirm!$A$2:$A$85&amp;Confirm!$B$2:$B$85,Confirm!W$2:W$85,0))</f>
        <v>0</v>
      </c>
      <c r="X4">
        <f t="array" ref="X4">SUM(IF($A4&amp;$B4=Confirm!$A$2:$A$85&amp;Confirm!$B$2:$B$85,Confirm!X$2:X$85,0))</f>
        <v>0</v>
      </c>
      <c r="Y4">
        <f t="array" ref="Y4">SUM(IF($A4&amp;$B4=Confirm!$A$2:$A$85&amp;Confirm!$B$2:$B$85,Confirm!Y$2:Y$85,0))</f>
        <v>0</v>
      </c>
      <c r="Z4">
        <f t="array" ref="Z4">SUM(IF($A4&amp;$B4=Confirm!$A$2:$A$85&amp;Confirm!$B$2:$B$85,Confirm!Z$2:Z$85,0))</f>
        <v>0</v>
      </c>
      <c r="AA4">
        <f t="array" ref="AA4">SUM(IF($A4&amp;$B4=Confirm!$A$2:$A$85&amp;Confirm!$B$2:$B$85,Confirm!AA$2:AA$85,0))</f>
        <v>0</v>
      </c>
      <c r="AB4">
        <f t="array" ref="AB4">SUM(IF($A4&amp;$B4=Confirm!$A$2:$A$85&amp;Confirm!$B$2:$B$85,Confirm!AB$2:AB$85,0))</f>
        <v>0</v>
      </c>
      <c r="AC4">
        <f t="array" ref="AC4">SUM(IF($A4&amp;$B4=Confirm!$A$2:$A$85&amp;Confirm!$B$2:$B$85,Confirm!AC$2:AC$85,0))</f>
        <v>0</v>
      </c>
      <c r="AD4">
        <f t="array" ref="AD4">SUM(IF($A4&amp;$B4=Confirm!$A$2:$A$85&amp;Confirm!$B$2:$B$85,Confirm!AD$2:AD$85,0))</f>
        <v>0</v>
      </c>
      <c r="AE4">
        <f t="array" ref="AE4">SUM(IF($A4&amp;$B4=Confirm!$A$2:$A$85&amp;Confirm!$B$2:$B$85,Confirm!AE$2:AE$85,0))</f>
        <v>0</v>
      </c>
      <c r="AF4">
        <f t="array" ref="AF4">SUM(IF($A4&amp;$B4=Confirm!$A$2:$A$85&amp;Confirm!$B$2:$B$85,Confirm!AF$2:AF$85,0))</f>
        <v>0</v>
      </c>
      <c r="AG4">
        <f t="array" ref="AG4">SUM(IF($A4&amp;$B4=Confirm!$A$2:$A$85&amp;Confirm!$B$2:$B$85,Confirm!AG$2:AG$85,0))</f>
        <v>0</v>
      </c>
      <c r="AH4">
        <f t="array" ref="AH4">SUM(IF($A4&amp;$B4=Confirm!$A$2:$A$85&amp;Confirm!$B$2:$B$85,Confirm!AH$2:AH$85,0))</f>
        <v>0</v>
      </c>
      <c r="AI4">
        <f t="array" ref="AI4">SUM(IF($A4&amp;$B4=Confirm!$A$2:$A$85&amp;Confirm!$B$2:$B$85,Confirm!AI$2:AI$85,0))</f>
        <v>0</v>
      </c>
      <c r="AJ4">
        <f t="array" ref="AJ4">SUM(IF($A4&amp;$B4=Confirm!$A$2:$A$85&amp;Confirm!$B$2:$B$85,Confirm!AJ$2:AJ$85,0))</f>
        <v>0</v>
      </c>
      <c r="AK4">
        <f t="array" ref="AK4">SUM(IF($A4&amp;$B4=Confirm!$A$2:$A$85&amp;Confirm!$B$2:$B$85,Confirm!AK$2:AK$85,0))</f>
        <v>0</v>
      </c>
      <c r="AL4">
        <f t="array" ref="AL4">SUM(IF($A4&amp;$B4=Confirm!$A$2:$A$85&amp;Confirm!$B$2:$B$85,Confirm!AL$2:AL$85,0))</f>
        <v>0</v>
      </c>
      <c r="AM4">
        <f t="array" ref="AM4">SUM(IF($A4&amp;$B4=Confirm!$A$2:$A$85&amp;Confirm!$B$2:$B$85,Confirm!AM$2:AM$85,0))</f>
        <v>0</v>
      </c>
      <c r="AN4">
        <f t="array" ref="AN4">SUM(IF($A4&amp;$B4=Confirm!$A$2:$A$85&amp;Confirm!$B$2:$B$85,Confirm!AN$2:AN$85,0))</f>
        <v>0</v>
      </c>
      <c r="AO4">
        <f t="array" ref="AO4">SUM(IF($A4&amp;$B4=Confirm!$A$2:$A$85&amp;Confirm!$B$2:$B$85,Confirm!AO$2:AO$85,0))</f>
        <v>0</v>
      </c>
      <c r="AP4">
        <f t="array" ref="AP4">SUM(IF($A4&amp;$B4=Confirm!$A$2:$A$85&amp;Confirm!$B$2:$B$85,Confirm!AP$2:AP$85,0))</f>
        <v>0</v>
      </c>
      <c r="AQ4">
        <f t="array" ref="AQ4">SUM(IF($A4&amp;$B4=Confirm!$A$2:$A$85&amp;Confirm!$B$2:$B$85,Confirm!AQ$2:AQ$85,0))</f>
        <v>0</v>
      </c>
      <c r="AR4">
        <f t="array" ref="AR4">SUM(IF($A4&amp;$B4=Confirm!$A$2:$A$85&amp;Confirm!$B$2:$B$85,Confirm!AR$2:AR$85,0))</f>
        <v>0</v>
      </c>
      <c r="AS4">
        <f t="array" ref="AS4">SUM(IF($A4&amp;$B4=Confirm!$A$2:$A$85&amp;Confirm!$B$2:$B$85,Confirm!AS$2:AS$85,0))</f>
        <v>0</v>
      </c>
      <c r="AT4">
        <f t="array" ref="AT4">SUM(IF($A4&amp;$B4=Confirm!$A$2:$A$85&amp;Confirm!$B$2:$B$85,Confirm!AT$2:AT$85,0))</f>
        <v>0</v>
      </c>
      <c r="AU4">
        <f t="array" ref="AU4">SUM(IF($A4&amp;$B4=Confirm!$A$2:$A$85&amp;Confirm!$B$2:$B$85,Confirm!AU$2:AU$85,0))</f>
        <v>0</v>
      </c>
      <c r="AV4">
        <f t="array" ref="AV4">SUM(IF($A4&amp;$B4=Confirm!$A$2:$A$85&amp;Confirm!$B$2:$B$85,Confirm!AV$2:AV$85,0))</f>
        <v>0</v>
      </c>
      <c r="AW4">
        <f t="array" ref="AW4">SUM(IF($A4&amp;$B4=Confirm!$A$2:$A$85&amp;Confirm!$B$2:$B$85,Confirm!AW$2:AW$85,0))</f>
        <v>0</v>
      </c>
      <c r="AX4">
        <f t="array" ref="AX4">SUM(IF($A4&amp;$B4=Confirm!$A$2:$A$85&amp;Confirm!$B$2:$B$85,Confirm!AX$2:AX$85,0))</f>
        <v>0</v>
      </c>
      <c r="AY4">
        <f t="array" ref="AY4">SUM(IF($A4&amp;$B4=Confirm!$A$2:$A$85&amp;Confirm!$B$2:$B$85,Confirm!AY$2:AY$85,0))</f>
        <v>0</v>
      </c>
      <c r="AZ4">
        <f t="array" ref="AZ4">SUM(IF($A4&amp;$B4=Confirm!$A$2:$A$85&amp;Confirm!$B$2:$B$85,Confirm!AZ$2:AZ$85,0))</f>
        <v>0</v>
      </c>
      <c r="BA4">
        <f t="array" ref="BA4">SUM(IF($A4&amp;$B4=Confirm!$A$2:$A$85&amp;Confirm!$B$2:$B$85,Confirm!BA$2:BA$85,0))</f>
        <v>0</v>
      </c>
      <c r="BB4">
        <f t="array" ref="BB4">SUM(IF($A4&amp;$B4=Confirm!$A$2:$A$85&amp;Confirm!$B$2:$B$85,Confirm!BB$2:BB$85,0))</f>
        <v>0</v>
      </c>
      <c r="BC4">
        <f t="array" ref="BC4">SUM(IF($A4&amp;$B4=Confirm!$A$2:$A$85&amp;Confirm!$B$2:$B$85,Confirm!BC$2:BC$85,0))</f>
        <v>0</v>
      </c>
      <c r="BD4">
        <f t="array" ref="BD4">SUM(IF($A4&amp;$B4=Confirm!$A$2:$A$85&amp;Confirm!$B$2:$B$85,Confirm!BD$2:BD$85,0))</f>
        <v>0</v>
      </c>
      <c r="BE4">
        <f t="array" ref="BE4">SUM(IF($A4&amp;$B4=Confirm!$A$2:$A$85&amp;Confirm!$B$2:$B$85,Confirm!BE$2:BE$85,0))</f>
        <v>0</v>
      </c>
      <c r="BF4">
        <f t="array" ref="BF4">SUM(IF($A4&amp;$B4=Confirm!$A$2:$A$85&amp;Confirm!$B$2:$B$85,Confirm!BF$2:BF$85,0))</f>
        <v>0</v>
      </c>
      <c r="BG4">
        <f t="array" ref="BG4">SUM(IF($A4&amp;$B4=Confirm!$A$2:$A$85&amp;Confirm!$B$2:$B$85,Confirm!BG$2:BG$85,0))</f>
        <v>0</v>
      </c>
      <c r="BH4">
        <f t="array" ref="BH4">SUM(IF($A4&amp;$B4=Confirm!$A$2:$A$85&amp;Confirm!$B$2:$B$85,Confirm!BH$2:BH$85,0))</f>
        <v>0</v>
      </c>
    </row>
    <row r="5" spans="1:60" x14ac:dyDescent="0.25">
      <c r="A5" t="s">
        <v>29</v>
      </c>
      <c r="B5" t="s">
        <v>50</v>
      </c>
      <c r="C5" s="127">
        <f>IF(ISERROR(SUM(D5:BH5)/Convey!C5),"N/A",SUM(D5:BH5)/Convey!C5)</f>
        <v>1</v>
      </c>
      <c r="D5">
        <f t="array" ref="D5">SUM(IF($A5&amp;$B5=Confirm!$A$2:$A$85&amp;Confirm!$B$2:$B$85,Confirm!D$2:D$85,0))</f>
        <v>14725</v>
      </c>
      <c r="E5">
        <f t="array" ref="E5">SUM(IF($A5&amp;$B5=Confirm!$A$2:$A$85&amp;Confirm!$B$2:$B$85,Confirm!E$2:E$85,0))</f>
        <v>14250</v>
      </c>
      <c r="F5">
        <f t="array" ref="F5">SUM(IF($A5&amp;$B5=Confirm!$A$2:$A$85&amp;Confirm!$B$2:$B$85,Confirm!F$2:F$85,0))</f>
        <v>13950</v>
      </c>
      <c r="G5">
        <f t="array" ref="G5">SUM(IF($A5&amp;$B5=Confirm!$A$2:$A$85&amp;Confirm!$B$2:$B$85,Confirm!G$2:G$85,0))</f>
        <v>13640</v>
      </c>
      <c r="H5">
        <f t="array" ref="H5">SUM(IF($A5&amp;$B5=Confirm!$A$2:$A$85&amp;Confirm!$B$2:$B$85,Confirm!H$2:H$85,0))</f>
        <v>13200</v>
      </c>
      <c r="I5">
        <f t="array" ref="I5">SUM(IF($A5&amp;$B5=Confirm!$A$2:$A$85&amp;Confirm!$B$2:$B$85,Confirm!I$2:I$85,0))</f>
        <v>12865</v>
      </c>
      <c r="J5">
        <f t="array" ref="J5">SUM(IF($A5&amp;$B5=Confirm!$A$2:$A$85&amp;Confirm!$B$2:$B$85,Confirm!J$2:J$85,0))</f>
        <v>12600</v>
      </c>
      <c r="K5">
        <f t="array" ref="K5">SUM(IF($A5&amp;$B5=Confirm!$A$2:$A$85&amp;Confirm!$B$2:$B$85,Confirm!K$2:K$85,0))</f>
        <v>12245</v>
      </c>
      <c r="L5">
        <f t="array" ref="L5">SUM(IF($A5&amp;$B5=Confirm!$A$2:$A$85&amp;Confirm!$B$2:$B$85,Confirm!L$2:L$85,0))</f>
        <v>11935</v>
      </c>
      <c r="M5">
        <f t="array" ref="M5">SUM(IF($A5&amp;$B5=Confirm!$A$2:$A$85&amp;Confirm!$B$2:$B$85,Confirm!M$2:M$85,0))</f>
        <v>11620</v>
      </c>
      <c r="N5">
        <f t="array" ref="N5">SUM(IF($A5&amp;$B5=Confirm!$A$2:$A$85&amp;Confirm!$B$2:$B$85,Confirm!N$2:N$85,0))</f>
        <v>11315</v>
      </c>
      <c r="O5">
        <f t="array" ref="O5">SUM(IF($A5&amp;$B5=Confirm!$A$2:$A$85&amp;Confirm!$B$2:$B$85,Confirm!O$2:O$85,0))</f>
        <v>11100</v>
      </c>
      <c r="P5">
        <f t="array" ref="P5">SUM(IF($A5&amp;$B5=Confirm!$A$2:$A$85&amp;Confirm!$B$2:$B$85,Confirm!P$2:P$85,0))</f>
        <v>10850</v>
      </c>
      <c r="Q5">
        <f t="array" ref="Q5">SUM(IF($A5&amp;$B5=Confirm!$A$2:$A$85&amp;Confirm!$B$2:$B$85,Confirm!Q$2:Q$85,0))</f>
        <v>10500</v>
      </c>
      <c r="R5">
        <f t="array" ref="R5">SUM(IF($A5&amp;$B5=Confirm!$A$2:$A$85&amp;Confirm!$B$2:$B$85,Confirm!R$2:R$85,0))</f>
        <v>10230</v>
      </c>
      <c r="S5">
        <f t="array" ref="S5">SUM(IF($A5&amp;$B5=Confirm!$A$2:$A$85&amp;Confirm!$B$2:$B$85,Confirm!S$2:S$85,0))</f>
        <v>10075</v>
      </c>
      <c r="T5">
        <f t="array" ref="T5">SUM(IF($A5&amp;$B5=Confirm!$A$2:$A$85&amp;Confirm!$B$2:$B$85,Confirm!T$2:T$85,0))</f>
        <v>9750</v>
      </c>
      <c r="U5">
        <f t="array" ref="U5">SUM(IF($A5&amp;$B5=Confirm!$A$2:$A$85&amp;Confirm!$B$2:$B$85,Confirm!U$2:U$85,0))</f>
        <v>9455</v>
      </c>
      <c r="V5">
        <f t="array" ref="V5">SUM(IF($A5&amp;$B5=Confirm!$A$2:$A$85&amp;Confirm!$B$2:$B$85,Confirm!V$2:V$85,0))</f>
        <v>9300</v>
      </c>
      <c r="W5">
        <f t="array" ref="W5">SUM(IF($A5&amp;$B5=Confirm!$A$2:$A$85&amp;Confirm!$B$2:$B$85,Confirm!W$2:W$85,0))</f>
        <v>8990</v>
      </c>
      <c r="X5">
        <f t="array" ref="X5">SUM(IF($A5&amp;$B5=Confirm!$A$2:$A$85&amp;Confirm!$B$2:$B$85,Confirm!X$2:X$85,0))</f>
        <v>8835</v>
      </c>
      <c r="Y5">
        <f t="array" ref="Y5">SUM(IF($A5&amp;$B5=Confirm!$A$2:$A$85&amp;Confirm!$B$2:$B$85,Confirm!Y$2:Y$85,0))</f>
        <v>8540</v>
      </c>
      <c r="Z5">
        <f t="array" ref="Z5">SUM(IF($A5&amp;$B5=Confirm!$A$2:$A$85&amp;Confirm!$B$2:$B$85,Confirm!Z$2:Z$85,0))</f>
        <v>8370</v>
      </c>
      <c r="AA5">
        <f t="array" ref="AA5">SUM(IF($A5&amp;$B5=Confirm!$A$2:$A$85&amp;Confirm!$B$2:$B$85,Confirm!AA$2:AA$85,0))</f>
        <v>8100</v>
      </c>
      <c r="AB5">
        <f t="array" ref="AB5">SUM(IF($A5&amp;$B5=Confirm!$A$2:$A$85&amp;Confirm!$B$2:$B$85,Confirm!AB$2:AB$85,0))</f>
        <v>7905</v>
      </c>
      <c r="AC5">
        <f t="array" ref="AC5">SUM(IF($A5&amp;$B5=Confirm!$A$2:$A$85&amp;Confirm!$B$2:$B$85,Confirm!AC$2:AC$85,0))</f>
        <v>7800</v>
      </c>
      <c r="AD5">
        <f t="array" ref="AD5">SUM(IF($A5&amp;$B5=Confirm!$A$2:$A$85&amp;Confirm!$B$2:$B$85,Confirm!AD$2:AD$85,0))</f>
        <v>7595</v>
      </c>
      <c r="AE5">
        <f t="array" ref="AE5">SUM(IF($A5&amp;$B5=Confirm!$A$2:$A$85&amp;Confirm!$B$2:$B$85,Confirm!AE$2:AE$85,0))</f>
        <v>7440</v>
      </c>
      <c r="AF5">
        <f t="array" ref="AF5">SUM(IF($A5&amp;$B5=Confirm!$A$2:$A$85&amp;Confirm!$B$2:$B$85,Confirm!AF$2:AF$85,0))</f>
        <v>7200</v>
      </c>
      <c r="AG5">
        <f t="array" ref="AG5">SUM(IF($A5&amp;$B5=Confirm!$A$2:$A$85&amp;Confirm!$B$2:$B$85,Confirm!AG$2:AG$85,0))</f>
        <v>6975</v>
      </c>
      <c r="AH5">
        <f t="array" ref="AH5">SUM(IF($A5&amp;$B5=Confirm!$A$2:$A$85&amp;Confirm!$B$2:$B$85,Confirm!AH$2:AH$85,0))</f>
        <v>6900</v>
      </c>
      <c r="AI5">
        <f t="array" ref="AI5">SUM(IF($A5&amp;$B5=Confirm!$A$2:$A$85&amp;Confirm!$B$2:$B$85,Confirm!AI$2:AI$85,0))</f>
        <v>6665</v>
      </c>
      <c r="AJ5">
        <f t="array" ref="AJ5">SUM(IF($A5&amp;$B5=Confirm!$A$2:$A$85&amp;Confirm!$B$2:$B$85,Confirm!AJ$2:AJ$85,0))</f>
        <v>6510</v>
      </c>
      <c r="AK5">
        <f t="array" ref="AK5">SUM(IF($A5&amp;$B5=Confirm!$A$2:$A$85&amp;Confirm!$B$2:$B$85,Confirm!AK$2:AK$85,0))</f>
        <v>6380</v>
      </c>
      <c r="AL5">
        <f t="array" ref="AL5">SUM(IF($A5&amp;$B5=Confirm!$A$2:$A$85&amp;Confirm!$B$2:$B$85,Confirm!AL$2:AL$85,0))</f>
        <v>6200</v>
      </c>
      <c r="AM5">
        <f t="array" ref="AM5">SUM(IF($A5&amp;$B5=Confirm!$A$2:$A$85&amp;Confirm!$B$2:$B$85,Confirm!AM$2:AM$85,0))</f>
        <v>6000</v>
      </c>
      <c r="AN5">
        <f t="array" ref="AN5">SUM(IF($A5&amp;$B5=Confirm!$A$2:$A$85&amp;Confirm!$B$2:$B$85,Confirm!AN$2:AN$85,0))</f>
        <v>5890</v>
      </c>
      <c r="AO5">
        <f t="array" ref="AO5">SUM(IF($A5&amp;$B5=Confirm!$A$2:$A$85&amp;Confirm!$B$2:$B$85,Confirm!AO$2:AO$85,0))</f>
        <v>5700</v>
      </c>
      <c r="AP5">
        <f t="array" ref="AP5">SUM(IF($A5&amp;$B5=Confirm!$A$2:$A$85&amp;Confirm!$B$2:$B$85,Confirm!AP$2:AP$85,0))</f>
        <v>5580</v>
      </c>
      <c r="AQ5">
        <f t="array" ref="AQ5">SUM(IF($A5&amp;$B5=Confirm!$A$2:$A$85&amp;Confirm!$B$2:$B$85,Confirm!AQ$2:AQ$85,0))</f>
        <v>5425</v>
      </c>
      <c r="AR5">
        <f t="array" ref="AR5">SUM(IF($A5&amp;$B5=Confirm!$A$2:$A$85&amp;Confirm!$B$2:$B$85,Confirm!AR$2:AR$85,0))</f>
        <v>5250</v>
      </c>
      <c r="AS5">
        <f t="array" ref="AS5">SUM(IF($A5&amp;$B5=Confirm!$A$2:$A$85&amp;Confirm!$B$2:$B$85,Confirm!AS$2:AS$85,0))</f>
        <v>5115</v>
      </c>
      <c r="AT5">
        <f t="array" ref="AT5">SUM(IF($A5&amp;$B5=Confirm!$A$2:$A$85&amp;Confirm!$B$2:$B$85,Confirm!AT$2:AT$85,0))</f>
        <v>5100</v>
      </c>
      <c r="AU5">
        <f t="array" ref="AU5">SUM(IF($A5&amp;$B5=Confirm!$A$2:$A$85&amp;Confirm!$B$2:$B$85,Confirm!AU$2:AU$85,0))</f>
        <v>4960</v>
      </c>
      <c r="AV5">
        <f t="array" ref="AV5">SUM(IF($A5&amp;$B5=Confirm!$A$2:$A$85&amp;Confirm!$B$2:$B$85,Confirm!AV$2:AV$85,0))</f>
        <v>4805</v>
      </c>
      <c r="AW5">
        <f t="array" ref="AW5">SUM(IF($A5&amp;$B5=Confirm!$A$2:$A$85&amp;Confirm!$B$2:$B$85,Confirm!AW$2:AW$85,0))</f>
        <v>4620</v>
      </c>
      <c r="AX5">
        <f t="array" ref="AX5">SUM(IF($A5&amp;$B5=Confirm!$A$2:$A$85&amp;Confirm!$B$2:$B$85,Confirm!AX$2:AX$85,0))</f>
        <v>4495</v>
      </c>
      <c r="AY5">
        <f t="array" ref="AY5">SUM(IF($A5&amp;$B5=Confirm!$A$2:$A$85&amp;Confirm!$B$2:$B$85,Confirm!AY$2:AY$85,0))</f>
        <v>4500</v>
      </c>
      <c r="AZ5">
        <f t="array" ref="AZ5">SUM(IF($A5&amp;$B5=Confirm!$A$2:$A$85&amp;Confirm!$B$2:$B$85,Confirm!AZ$2:AZ$85,0))</f>
        <v>4340</v>
      </c>
      <c r="BA5">
        <f t="array" ref="BA5">SUM(IF($A5&amp;$B5=Confirm!$A$2:$A$85&amp;Confirm!$B$2:$B$85,Confirm!BA$2:BA$85,0))</f>
        <v>4200</v>
      </c>
      <c r="BB5">
        <f t="array" ref="BB5">SUM(IF($A5&amp;$B5=Confirm!$A$2:$A$85&amp;Confirm!$B$2:$B$85,Confirm!BB$2:BB$85,0))</f>
        <v>4030</v>
      </c>
      <c r="BC5">
        <f t="array" ref="BC5">SUM(IF($A5&amp;$B5=Confirm!$A$2:$A$85&amp;Confirm!$B$2:$B$85,Confirm!BC$2:BC$85,0))</f>
        <v>4030</v>
      </c>
      <c r="BD5">
        <f t="array" ref="BD5">SUM(IF($A5&amp;$B5=Confirm!$A$2:$A$85&amp;Confirm!$B$2:$B$85,Confirm!BD$2:BD$85,0))</f>
        <v>3900</v>
      </c>
      <c r="BE5">
        <f t="array" ref="BE5">SUM(IF($A5&amp;$B5=Confirm!$A$2:$A$85&amp;Confirm!$B$2:$B$85,Confirm!BE$2:BE$85,0))</f>
        <v>3875</v>
      </c>
      <c r="BF5">
        <f t="array" ref="BF5">SUM(IF($A5&amp;$B5=Confirm!$A$2:$A$85&amp;Confirm!$B$2:$B$85,Confirm!BF$2:BF$85,0))</f>
        <v>3750</v>
      </c>
      <c r="BG5">
        <f t="array" ref="BG5">SUM(IF($A5&amp;$B5=Confirm!$A$2:$A$85&amp;Confirm!$B$2:$B$85,Confirm!BG$2:BG$85,0))</f>
        <v>3565</v>
      </c>
      <c r="BH5">
        <f t="array" ref="BH5">SUM(IF($A5&amp;$B5=Confirm!$A$2:$A$85&amp;Confirm!$B$2:$B$85,Confirm!BH$2:BH$85,0))</f>
        <v>3565</v>
      </c>
    </row>
    <row r="6" spans="1:60" x14ac:dyDescent="0.25">
      <c r="A6" t="s">
        <v>38</v>
      </c>
      <c r="B6" t="s">
        <v>49</v>
      </c>
      <c r="C6" s="127">
        <f>IF(ISERROR(SUM(D6:BH6)/Convey!C6),"N/A",SUM(D6:BH6)/Convey!C6)</f>
        <v>1</v>
      </c>
      <c r="D6">
        <f t="array" ref="D6">SUM(IF($A6&amp;$B6=Confirm!$A$2:$A$85&amp;Confirm!$B$2:$B$85,Confirm!D$2:D$85,0))</f>
        <v>1240</v>
      </c>
      <c r="E6">
        <f t="array" ref="E6">SUM(IF($A6&amp;$B6=Confirm!$A$2:$A$85&amp;Confirm!$B$2:$B$85,Confirm!E$2:E$85,0))</f>
        <v>1200</v>
      </c>
      <c r="F6">
        <f t="array" ref="F6">SUM(IF($A6&amp;$B6=Confirm!$A$2:$A$85&amp;Confirm!$B$2:$B$85,Confirm!F$2:F$85,0))</f>
        <v>1240</v>
      </c>
      <c r="G6">
        <f t="array" ref="G6">SUM(IF($A6&amp;$B6=Confirm!$A$2:$A$85&amp;Confirm!$B$2:$B$85,Confirm!G$2:G$85,0))</f>
        <v>1085</v>
      </c>
      <c r="H6">
        <f t="array" ref="H6">SUM(IF($A6&amp;$B6=Confirm!$A$2:$A$85&amp;Confirm!$B$2:$B$85,Confirm!H$2:H$85,0))</f>
        <v>1200</v>
      </c>
      <c r="I6">
        <f t="array" ref="I6">SUM(IF($A6&amp;$B6=Confirm!$A$2:$A$85&amp;Confirm!$B$2:$B$85,Confirm!I$2:I$85,0))</f>
        <v>1085</v>
      </c>
      <c r="J6">
        <f t="array" ref="J6">SUM(IF($A6&amp;$B6=Confirm!$A$2:$A$85&amp;Confirm!$B$2:$B$85,Confirm!J$2:J$85,0))</f>
        <v>1050</v>
      </c>
      <c r="K6">
        <f t="array" ref="K6">SUM(IF($A6&amp;$B6=Confirm!$A$2:$A$85&amp;Confirm!$B$2:$B$85,Confirm!K$2:K$85,0))</f>
        <v>1085</v>
      </c>
      <c r="L6">
        <f t="array" ref="L6">SUM(IF($A6&amp;$B6=Confirm!$A$2:$A$85&amp;Confirm!$B$2:$B$85,Confirm!L$2:L$85,0))</f>
        <v>1085</v>
      </c>
      <c r="M6">
        <f t="array" ref="M6">SUM(IF($A6&amp;$B6=Confirm!$A$2:$A$85&amp;Confirm!$B$2:$B$85,Confirm!M$2:M$85,0))</f>
        <v>980</v>
      </c>
      <c r="N6">
        <f t="array" ref="N6">SUM(IF($A6&amp;$B6=Confirm!$A$2:$A$85&amp;Confirm!$B$2:$B$85,Confirm!N$2:N$85,0))</f>
        <v>1085</v>
      </c>
      <c r="O6">
        <f t="array" ref="O6">SUM(IF($A6&amp;$B6=Confirm!$A$2:$A$85&amp;Confirm!$B$2:$B$85,Confirm!O$2:O$85,0))</f>
        <v>1050</v>
      </c>
      <c r="P6">
        <f t="array" ref="P6">SUM(IF($A6&amp;$B6=Confirm!$A$2:$A$85&amp;Confirm!$B$2:$B$85,Confirm!P$2:P$85,0))</f>
        <v>930</v>
      </c>
      <c r="Q6">
        <f t="array" ref="Q6">SUM(IF($A6&amp;$B6=Confirm!$A$2:$A$85&amp;Confirm!$B$2:$B$85,Confirm!Q$2:Q$85,0))</f>
        <v>900</v>
      </c>
      <c r="R6">
        <f t="array" ref="R6">SUM(IF($A6&amp;$B6=Confirm!$A$2:$A$85&amp;Confirm!$B$2:$B$85,Confirm!R$2:R$85,0))</f>
        <v>930</v>
      </c>
      <c r="S6">
        <f t="array" ref="S6">SUM(IF($A6&amp;$B6=Confirm!$A$2:$A$85&amp;Confirm!$B$2:$B$85,Confirm!S$2:S$85,0))</f>
        <v>930</v>
      </c>
      <c r="T6">
        <f t="array" ref="T6">SUM(IF($A6&amp;$B6=Confirm!$A$2:$A$85&amp;Confirm!$B$2:$B$85,Confirm!T$2:T$85,0))</f>
        <v>900</v>
      </c>
      <c r="U6">
        <f t="array" ref="U6">SUM(IF($A6&amp;$B6=Confirm!$A$2:$A$85&amp;Confirm!$B$2:$B$85,Confirm!U$2:U$85,0))</f>
        <v>930</v>
      </c>
      <c r="V6">
        <f t="array" ref="V6">SUM(IF($A6&amp;$B6=Confirm!$A$2:$A$85&amp;Confirm!$B$2:$B$85,Confirm!V$2:V$85,0))</f>
        <v>900</v>
      </c>
      <c r="W6">
        <f t="array" ref="W6">SUM(IF($A6&amp;$B6=Confirm!$A$2:$A$85&amp;Confirm!$B$2:$B$85,Confirm!W$2:W$85,0))</f>
        <v>775</v>
      </c>
      <c r="X6">
        <f t="array" ref="X6">SUM(IF($A6&amp;$B6=Confirm!$A$2:$A$85&amp;Confirm!$B$2:$B$85,Confirm!X$2:X$85,0))</f>
        <v>775</v>
      </c>
      <c r="Y6">
        <f t="array" ref="Y6">SUM(IF($A6&amp;$B6=Confirm!$A$2:$A$85&amp;Confirm!$B$2:$B$85,Confirm!Y$2:Y$85,0))</f>
        <v>840</v>
      </c>
      <c r="Z6">
        <f t="array" ref="Z6">SUM(IF($A6&amp;$B6=Confirm!$A$2:$A$85&amp;Confirm!$B$2:$B$85,Confirm!Z$2:Z$85,0))</f>
        <v>775</v>
      </c>
      <c r="AA6">
        <f t="array" ref="AA6">SUM(IF($A6&amp;$B6=Confirm!$A$2:$A$85&amp;Confirm!$B$2:$B$85,Confirm!AA$2:AA$85,0))</f>
        <v>750</v>
      </c>
      <c r="AB6">
        <f t="array" ref="AB6">SUM(IF($A6&amp;$B6=Confirm!$A$2:$A$85&amp;Confirm!$B$2:$B$85,Confirm!AB$2:AB$85,0))</f>
        <v>775</v>
      </c>
      <c r="AC6">
        <f t="array" ref="AC6">SUM(IF($A6&amp;$B6=Confirm!$A$2:$A$85&amp;Confirm!$B$2:$B$85,Confirm!AC$2:AC$85,0))</f>
        <v>750</v>
      </c>
      <c r="AD6">
        <f t="array" ref="AD6">SUM(IF($A6&amp;$B6=Confirm!$A$2:$A$85&amp;Confirm!$B$2:$B$85,Confirm!AD$2:AD$85,0))</f>
        <v>775</v>
      </c>
      <c r="AE6">
        <f t="array" ref="AE6">SUM(IF($A6&amp;$B6=Confirm!$A$2:$A$85&amp;Confirm!$B$2:$B$85,Confirm!AE$2:AE$85,0))</f>
        <v>775</v>
      </c>
      <c r="AF6">
        <f t="array" ref="AF6">SUM(IF($A6&amp;$B6=Confirm!$A$2:$A$85&amp;Confirm!$B$2:$B$85,Confirm!AF$2:AF$85,0))</f>
        <v>750</v>
      </c>
      <c r="AG6">
        <f t="array" ref="AG6">SUM(IF($A6&amp;$B6=Confirm!$A$2:$A$85&amp;Confirm!$B$2:$B$85,Confirm!AG$2:AG$85,0))</f>
        <v>775</v>
      </c>
      <c r="AH6">
        <f t="array" ref="AH6">SUM(IF($A6&amp;$B6=Confirm!$A$2:$A$85&amp;Confirm!$B$2:$B$85,Confirm!AH$2:AH$85,0))</f>
        <v>750</v>
      </c>
      <c r="AI6">
        <f t="array" ref="AI6">SUM(IF($A6&amp;$B6=Confirm!$A$2:$A$85&amp;Confirm!$B$2:$B$85,Confirm!AI$2:AI$85,0))</f>
        <v>620</v>
      </c>
      <c r="AJ6">
        <f t="array" ref="AJ6">SUM(IF($A6&amp;$B6=Confirm!$A$2:$A$85&amp;Confirm!$B$2:$B$85,Confirm!AJ$2:AJ$85,0))</f>
        <v>620</v>
      </c>
      <c r="AK6">
        <f t="array" ref="AK6">SUM(IF($A6&amp;$B6=Confirm!$A$2:$A$85&amp;Confirm!$B$2:$B$85,Confirm!AK$2:AK$85,0))</f>
        <v>580</v>
      </c>
      <c r="AL6">
        <f t="array" ref="AL6">SUM(IF($A6&amp;$B6=Confirm!$A$2:$A$85&amp;Confirm!$B$2:$B$85,Confirm!AL$2:AL$85,0))</f>
        <v>620</v>
      </c>
      <c r="AM6">
        <f t="array" ref="AM6">SUM(IF($A6&amp;$B6=Confirm!$A$2:$A$85&amp;Confirm!$B$2:$B$85,Confirm!AM$2:AM$85,0))</f>
        <v>600</v>
      </c>
      <c r="AN6">
        <f t="array" ref="AN6">SUM(IF($A6&amp;$B6=Confirm!$A$2:$A$85&amp;Confirm!$B$2:$B$85,Confirm!AN$2:AN$85,0))</f>
        <v>620</v>
      </c>
      <c r="AO6">
        <f t="array" ref="AO6">SUM(IF($A6&amp;$B6=Confirm!$A$2:$A$85&amp;Confirm!$B$2:$B$85,Confirm!AO$2:AO$85,0))</f>
        <v>600</v>
      </c>
      <c r="AP6">
        <f t="array" ref="AP6">SUM(IF($A6&amp;$B6=Confirm!$A$2:$A$85&amp;Confirm!$B$2:$B$85,Confirm!AP$2:AP$85,0))</f>
        <v>620</v>
      </c>
      <c r="AQ6">
        <f t="array" ref="AQ6">SUM(IF($A6&amp;$B6=Confirm!$A$2:$A$85&amp;Confirm!$B$2:$B$85,Confirm!AQ$2:AQ$85,0))</f>
        <v>620</v>
      </c>
      <c r="AR6">
        <f t="array" ref="AR6">SUM(IF($A6&amp;$B6=Confirm!$A$2:$A$85&amp;Confirm!$B$2:$B$85,Confirm!AR$2:AR$85,0))</f>
        <v>600</v>
      </c>
      <c r="AS6">
        <f t="array" ref="AS6">SUM(IF($A6&amp;$B6=Confirm!$A$2:$A$85&amp;Confirm!$B$2:$B$85,Confirm!AS$2:AS$85,0))</f>
        <v>620</v>
      </c>
      <c r="AT6">
        <f t="array" ref="AT6">SUM(IF($A6&amp;$B6=Confirm!$A$2:$A$85&amp;Confirm!$B$2:$B$85,Confirm!AT$2:AT$85,0))</f>
        <v>600</v>
      </c>
      <c r="AU6">
        <f t="array" ref="AU6">SUM(IF($A6&amp;$B6=Confirm!$A$2:$A$85&amp;Confirm!$B$2:$B$85,Confirm!AU$2:AU$85,0))</f>
        <v>465</v>
      </c>
      <c r="AV6">
        <f t="array" ref="AV6">SUM(IF($A6&amp;$B6=Confirm!$A$2:$A$85&amp;Confirm!$B$2:$B$85,Confirm!AV$2:AV$85,0))</f>
        <v>465</v>
      </c>
      <c r="AW6">
        <f t="array" ref="AW6">SUM(IF($A6&amp;$B6=Confirm!$A$2:$A$85&amp;Confirm!$B$2:$B$85,Confirm!AW$2:AW$85,0))</f>
        <v>560</v>
      </c>
      <c r="AX6">
        <f t="array" ref="AX6">SUM(IF($A6&amp;$B6=Confirm!$A$2:$A$85&amp;Confirm!$B$2:$B$85,Confirm!AX$2:AX$85,0))</f>
        <v>465</v>
      </c>
      <c r="AY6">
        <f t="array" ref="AY6">SUM(IF($A6&amp;$B6=Confirm!$A$2:$A$85&amp;Confirm!$B$2:$B$85,Confirm!AY$2:AY$85,0))</f>
        <v>450</v>
      </c>
      <c r="AZ6">
        <f t="array" ref="AZ6">SUM(IF($A6&amp;$B6=Confirm!$A$2:$A$85&amp;Confirm!$B$2:$B$85,Confirm!AZ$2:AZ$85,0))</f>
        <v>465</v>
      </c>
      <c r="BA6">
        <f t="array" ref="BA6">SUM(IF($A6&amp;$B6=Confirm!$A$2:$A$85&amp;Confirm!$B$2:$B$85,Confirm!BA$2:BA$85,0))</f>
        <v>450</v>
      </c>
      <c r="BB6">
        <f t="array" ref="BB6">SUM(IF($A6&amp;$B6=Confirm!$A$2:$A$85&amp;Confirm!$B$2:$B$85,Confirm!BB$2:BB$85,0))</f>
        <v>465</v>
      </c>
      <c r="BC6">
        <f t="array" ref="BC6">SUM(IF($A6&amp;$B6=Confirm!$A$2:$A$85&amp;Confirm!$B$2:$B$85,Confirm!BC$2:BC$85,0))</f>
        <v>465</v>
      </c>
      <c r="BD6">
        <f t="array" ref="BD6">SUM(IF($A6&amp;$B6=Confirm!$A$2:$A$85&amp;Confirm!$B$2:$B$85,Confirm!BD$2:BD$85,0))</f>
        <v>450</v>
      </c>
      <c r="BE6">
        <f t="array" ref="BE6">SUM(IF($A6&amp;$B6=Confirm!$A$2:$A$85&amp;Confirm!$B$2:$B$85,Confirm!BE$2:BE$85,0))</f>
        <v>465</v>
      </c>
      <c r="BF6">
        <f t="array" ref="BF6">SUM(IF($A6&amp;$B6=Confirm!$A$2:$A$85&amp;Confirm!$B$2:$B$85,Confirm!BF$2:BF$85,0))</f>
        <v>450</v>
      </c>
      <c r="BG6">
        <f t="array" ref="BG6">SUM(IF($A6&amp;$B6=Confirm!$A$2:$A$85&amp;Confirm!$B$2:$B$85,Confirm!BG$2:BG$85,0))</f>
        <v>465</v>
      </c>
      <c r="BH6">
        <f t="array" ref="BH6">SUM(IF($A6&amp;$B6=Confirm!$A$2:$A$85&amp;Confirm!$B$2:$B$85,Confirm!BH$2:BH$85,0))</f>
        <v>465</v>
      </c>
    </row>
    <row r="7" spans="1:60" x14ac:dyDescent="0.25">
      <c r="A7" t="s">
        <v>38</v>
      </c>
      <c r="B7" t="s">
        <v>50</v>
      </c>
      <c r="C7" s="127" t="str">
        <f>IF(ISERROR(SUM(D7:BH7)/Convey!C7),"N/A",SUM(D7:BH7)/Convey!C7)</f>
        <v>N/A</v>
      </c>
      <c r="D7">
        <f t="array" ref="D7">SUM(IF($A7&amp;$B7=Confirm!$A$2:$A$85&amp;Confirm!$B$2:$B$85,Confirm!D$2:D$85,0))</f>
        <v>0</v>
      </c>
      <c r="E7">
        <f t="array" ref="E7">SUM(IF($A7&amp;$B7=Confirm!$A$2:$A$85&amp;Confirm!$B$2:$B$85,Confirm!E$2:E$85,0))</f>
        <v>0</v>
      </c>
      <c r="F7">
        <f t="array" ref="F7">SUM(IF($A7&amp;$B7=Confirm!$A$2:$A$85&amp;Confirm!$B$2:$B$85,Confirm!F$2:F$85,0))</f>
        <v>0</v>
      </c>
      <c r="G7">
        <f t="array" ref="G7">SUM(IF($A7&amp;$B7=Confirm!$A$2:$A$85&amp;Confirm!$B$2:$B$85,Confirm!G$2:G$85,0))</f>
        <v>0</v>
      </c>
      <c r="H7">
        <f t="array" ref="H7">SUM(IF($A7&amp;$B7=Confirm!$A$2:$A$85&amp;Confirm!$B$2:$B$85,Confirm!H$2:H$85,0))</f>
        <v>0</v>
      </c>
      <c r="I7">
        <f t="array" ref="I7">SUM(IF($A7&amp;$B7=Confirm!$A$2:$A$85&amp;Confirm!$B$2:$B$85,Confirm!I$2:I$85,0))</f>
        <v>0</v>
      </c>
      <c r="J7">
        <f t="array" ref="J7">SUM(IF($A7&amp;$B7=Confirm!$A$2:$A$85&amp;Confirm!$B$2:$B$85,Confirm!J$2:J$85,0))</f>
        <v>0</v>
      </c>
      <c r="K7">
        <f t="array" ref="K7">SUM(IF($A7&amp;$B7=Confirm!$A$2:$A$85&amp;Confirm!$B$2:$B$85,Confirm!K$2:K$85,0))</f>
        <v>0</v>
      </c>
      <c r="L7">
        <f t="array" ref="L7">SUM(IF($A7&amp;$B7=Confirm!$A$2:$A$85&amp;Confirm!$B$2:$B$85,Confirm!L$2:L$85,0))</f>
        <v>0</v>
      </c>
      <c r="M7">
        <f t="array" ref="M7">SUM(IF($A7&amp;$B7=Confirm!$A$2:$A$85&amp;Confirm!$B$2:$B$85,Confirm!M$2:M$85,0))</f>
        <v>0</v>
      </c>
      <c r="N7">
        <f t="array" ref="N7">SUM(IF($A7&amp;$B7=Confirm!$A$2:$A$85&amp;Confirm!$B$2:$B$85,Confirm!N$2:N$85,0))</f>
        <v>0</v>
      </c>
      <c r="O7">
        <f t="array" ref="O7">SUM(IF($A7&amp;$B7=Confirm!$A$2:$A$85&amp;Confirm!$B$2:$B$85,Confirm!O$2:O$85,0))</f>
        <v>0</v>
      </c>
      <c r="P7">
        <f t="array" ref="P7">SUM(IF($A7&amp;$B7=Confirm!$A$2:$A$85&amp;Confirm!$B$2:$B$85,Confirm!P$2:P$85,0))</f>
        <v>0</v>
      </c>
      <c r="Q7">
        <f t="array" ref="Q7">SUM(IF($A7&amp;$B7=Confirm!$A$2:$A$85&amp;Confirm!$B$2:$B$85,Confirm!Q$2:Q$85,0))</f>
        <v>0</v>
      </c>
      <c r="R7">
        <f t="array" ref="R7">SUM(IF($A7&amp;$B7=Confirm!$A$2:$A$85&amp;Confirm!$B$2:$B$85,Confirm!R$2:R$85,0))</f>
        <v>0</v>
      </c>
      <c r="S7">
        <f t="array" ref="S7">SUM(IF($A7&amp;$B7=Confirm!$A$2:$A$85&amp;Confirm!$B$2:$B$85,Confirm!S$2:S$85,0))</f>
        <v>0</v>
      </c>
      <c r="T7">
        <f t="array" ref="T7">SUM(IF($A7&amp;$B7=Confirm!$A$2:$A$85&amp;Confirm!$B$2:$B$85,Confirm!T$2:T$85,0))</f>
        <v>0</v>
      </c>
      <c r="U7">
        <f t="array" ref="U7">SUM(IF($A7&amp;$B7=Confirm!$A$2:$A$85&amp;Confirm!$B$2:$B$85,Confirm!U$2:U$85,0))</f>
        <v>0</v>
      </c>
      <c r="V7">
        <f t="array" ref="V7">SUM(IF($A7&amp;$B7=Confirm!$A$2:$A$85&amp;Confirm!$B$2:$B$85,Confirm!V$2:V$85,0))</f>
        <v>0</v>
      </c>
      <c r="W7">
        <f t="array" ref="W7">SUM(IF($A7&amp;$B7=Confirm!$A$2:$A$85&amp;Confirm!$B$2:$B$85,Confirm!W$2:W$85,0))</f>
        <v>0</v>
      </c>
      <c r="X7">
        <f t="array" ref="X7">SUM(IF($A7&amp;$B7=Confirm!$A$2:$A$85&amp;Confirm!$B$2:$B$85,Confirm!X$2:X$85,0))</f>
        <v>0</v>
      </c>
      <c r="Y7">
        <f t="array" ref="Y7">SUM(IF($A7&amp;$B7=Confirm!$A$2:$A$85&amp;Confirm!$B$2:$B$85,Confirm!Y$2:Y$85,0))</f>
        <v>0</v>
      </c>
      <c r="Z7">
        <f t="array" ref="Z7">SUM(IF($A7&amp;$B7=Confirm!$A$2:$A$85&amp;Confirm!$B$2:$B$85,Confirm!Z$2:Z$85,0))</f>
        <v>0</v>
      </c>
      <c r="AA7">
        <f t="array" ref="AA7">SUM(IF($A7&amp;$B7=Confirm!$A$2:$A$85&amp;Confirm!$B$2:$B$85,Confirm!AA$2:AA$85,0))</f>
        <v>0</v>
      </c>
      <c r="AB7">
        <f t="array" ref="AB7">SUM(IF($A7&amp;$B7=Confirm!$A$2:$A$85&amp;Confirm!$B$2:$B$85,Confirm!AB$2:AB$85,0))</f>
        <v>0</v>
      </c>
      <c r="AC7">
        <f t="array" ref="AC7">SUM(IF($A7&amp;$B7=Confirm!$A$2:$A$85&amp;Confirm!$B$2:$B$85,Confirm!AC$2:AC$85,0))</f>
        <v>0</v>
      </c>
      <c r="AD7">
        <f t="array" ref="AD7">SUM(IF($A7&amp;$B7=Confirm!$A$2:$A$85&amp;Confirm!$B$2:$B$85,Confirm!AD$2:AD$85,0))</f>
        <v>0</v>
      </c>
      <c r="AE7">
        <f t="array" ref="AE7">SUM(IF($A7&amp;$B7=Confirm!$A$2:$A$85&amp;Confirm!$B$2:$B$85,Confirm!AE$2:AE$85,0))</f>
        <v>0</v>
      </c>
      <c r="AF7">
        <f t="array" ref="AF7">SUM(IF($A7&amp;$B7=Confirm!$A$2:$A$85&amp;Confirm!$B$2:$B$85,Confirm!AF$2:AF$85,0))</f>
        <v>0</v>
      </c>
      <c r="AG7">
        <f t="array" ref="AG7">SUM(IF($A7&amp;$B7=Confirm!$A$2:$A$85&amp;Confirm!$B$2:$B$85,Confirm!AG$2:AG$85,0))</f>
        <v>0</v>
      </c>
      <c r="AH7">
        <f t="array" ref="AH7">SUM(IF($A7&amp;$B7=Confirm!$A$2:$A$85&amp;Confirm!$B$2:$B$85,Confirm!AH$2:AH$85,0))</f>
        <v>0</v>
      </c>
      <c r="AI7">
        <f t="array" ref="AI7">SUM(IF($A7&amp;$B7=Confirm!$A$2:$A$85&amp;Confirm!$B$2:$B$85,Confirm!AI$2:AI$85,0))</f>
        <v>0</v>
      </c>
      <c r="AJ7">
        <f t="array" ref="AJ7">SUM(IF($A7&amp;$B7=Confirm!$A$2:$A$85&amp;Confirm!$B$2:$B$85,Confirm!AJ$2:AJ$85,0))</f>
        <v>0</v>
      </c>
      <c r="AK7">
        <f t="array" ref="AK7">SUM(IF($A7&amp;$B7=Confirm!$A$2:$A$85&amp;Confirm!$B$2:$B$85,Confirm!AK$2:AK$85,0))</f>
        <v>0</v>
      </c>
      <c r="AL7">
        <f t="array" ref="AL7">SUM(IF($A7&amp;$B7=Confirm!$A$2:$A$85&amp;Confirm!$B$2:$B$85,Confirm!AL$2:AL$85,0))</f>
        <v>0</v>
      </c>
      <c r="AM7">
        <f t="array" ref="AM7">SUM(IF($A7&amp;$B7=Confirm!$A$2:$A$85&amp;Confirm!$B$2:$B$85,Confirm!AM$2:AM$85,0))</f>
        <v>0</v>
      </c>
      <c r="AN7">
        <f t="array" ref="AN7">SUM(IF($A7&amp;$B7=Confirm!$A$2:$A$85&amp;Confirm!$B$2:$B$85,Confirm!AN$2:AN$85,0))</f>
        <v>0</v>
      </c>
      <c r="AO7">
        <f t="array" ref="AO7">SUM(IF($A7&amp;$B7=Confirm!$A$2:$A$85&amp;Confirm!$B$2:$B$85,Confirm!AO$2:AO$85,0))</f>
        <v>0</v>
      </c>
      <c r="AP7">
        <f t="array" ref="AP7">SUM(IF($A7&amp;$B7=Confirm!$A$2:$A$85&amp;Confirm!$B$2:$B$85,Confirm!AP$2:AP$85,0))</f>
        <v>0</v>
      </c>
      <c r="AQ7">
        <f t="array" ref="AQ7">SUM(IF($A7&amp;$B7=Confirm!$A$2:$A$85&amp;Confirm!$B$2:$B$85,Confirm!AQ$2:AQ$85,0))</f>
        <v>0</v>
      </c>
      <c r="AR7">
        <f t="array" ref="AR7">SUM(IF($A7&amp;$B7=Confirm!$A$2:$A$85&amp;Confirm!$B$2:$B$85,Confirm!AR$2:AR$85,0))</f>
        <v>0</v>
      </c>
      <c r="AS7">
        <f t="array" ref="AS7">SUM(IF($A7&amp;$B7=Confirm!$A$2:$A$85&amp;Confirm!$B$2:$B$85,Confirm!AS$2:AS$85,0))</f>
        <v>0</v>
      </c>
      <c r="AT7">
        <f t="array" ref="AT7">SUM(IF($A7&amp;$B7=Confirm!$A$2:$A$85&amp;Confirm!$B$2:$B$85,Confirm!AT$2:AT$85,0))</f>
        <v>0</v>
      </c>
      <c r="AU7">
        <f t="array" ref="AU7">SUM(IF($A7&amp;$B7=Confirm!$A$2:$A$85&amp;Confirm!$B$2:$B$85,Confirm!AU$2:AU$85,0))</f>
        <v>0</v>
      </c>
      <c r="AV7">
        <f t="array" ref="AV7">SUM(IF($A7&amp;$B7=Confirm!$A$2:$A$85&amp;Confirm!$B$2:$B$85,Confirm!AV$2:AV$85,0))</f>
        <v>0</v>
      </c>
      <c r="AW7">
        <f t="array" ref="AW7">SUM(IF($A7&amp;$B7=Confirm!$A$2:$A$85&amp;Confirm!$B$2:$B$85,Confirm!AW$2:AW$85,0))</f>
        <v>0</v>
      </c>
      <c r="AX7">
        <f t="array" ref="AX7">SUM(IF($A7&amp;$B7=Confirm!$A$2:$A$85&amp;Confirm!$B$2:$B$85,Confirm!AX$2:AX$85,0))</f>
        <v>0</v>
      </c>
      <c r="AY7">
        <f t="array" ref="AY7">SUM(IF($A7&amp;$B7=Confirm!$A$2:$A$85&amp;Confirm!$B$2:$B$85,Confirm!AY$2:AY$85,0))</f>
        <v>0</v>
      </c>
      <c r="AZ7">
        <f t="array" ref="AZ7">SUM(IF($A7&amp;$B7=Confirm!$A$2:$A$85&amp;Confirm!$B$2:$B$85,Confirm!AZ$2:AZ$85,0))</f>
        <v>0</v>
      </c>
      <c r="BA7">
        <f t="array" ref="BA7">SUM(IF($A7&amp;$B7=Confirm!$A$2:$A$85&amp;Confirm!$B$2:$B$85,Confirm!BA$2:BA$85,0))</f>
        <v>0</v>
      </c>
      <c r="BB7">
        <f t="array" ref="BB7">SUM(IF($A7&amp;$B7=Confirm!$A$2:$A$85&amp;Confirm!$B$2:$B$85,Confirm!BB$2:BB$85,0))</f>
        <v>0</v>
      </c>
      <c r="BC7">
        <f t="array" ref="BC7">SUM(IF($A7&amp;$B7=Confirm!$A$2:$A$85&amp;Confirm!$B$2:$B$85,Confirm!BC$2:BC$85,0))</f>
        <v>0</v>
      </c>
      <c r="BD7">
        <f t="array" ref="BD7">SUM(IF($A7&amp;$B7=Confirm!$A$2:$A$85&amp;Confirm!$B$2:$B$85,Confirm!BD$2:BD$85,0))</f>
        <v>0</v>
      </c>
      <c r="BE7">
        <f t="array" ref="BE7">SUM(IF($A7&amp;$B7=Confirm!$A$2:$A$85&amp;Confirm!$B$2:$B$85,Confirm!BE$2:BE$85,0))</f>
        <v>0</v>
      </c>
      <c r="BF7">
        <f t="array" ref="BF7">SUM(IF($A7&amp;$B7=Confirm!$A$2:$A$85&amp;Confirm!$B$2:$B$85,Confirm!BF$2:BF$85,0))</f>
        <v>0</v>
      </c>
      <c r="BG7">
        <f t="array" ref="BG7">SUM(IF($A7&amp;$B7=Confirm!$A$2:$A$85&amp;Confirm!$B$2:$B$85,Confirm!BG$2:BG$85,0))</f>
        <v>0</v>
      </c>
      <c r="BH7">
        <f t="array" ref="BH7">SUM(IF($A7&amp;$B7=Confirm!$A$2:$A$85&amp;Confirm!$B$2:$B$85,Confirm!BH$2:BH$85,0))</f>
        <v>0</v>
      </c>
    </row>
    <row r="8" spans="1:60" x14ac:dyDescent="0.25">
      <c r="A8" t="s">
        <v>13</v>
      </c>
      <c r="B8" t="s">
        <v>49</v>
      </c>
      <c r="C8" s="127">
        <f>IF(ISERROR(SUM(D8:BH8)/Convey!C8),"N/A",SUM(D8:BH8)/Convey!C8)</f>
        <v>0.97546497823506129</v>
      </c>
      <c r="D8">
        <f t="array" ref="D8">SUM(IF($A8&amp;$B8=Confirm!$A$2:$A$85&amp;Confirm!$B$2:$B$85,Confirm!D$2:D$85,0))</f>
        <v>0</v>
      </c>
      <c r="E8">
        <f t="array" ref="E8">SUM(IF($A8&amp;$B8=Confirm!$A$2:$A$85&amp;Confirm!$B$2:$B$85,Confirm!E$2:E$85,0))</f>
        <v>600</v>
      </c>
      <c r="F8">
        <f t="array" ref="F8">SUM(IF($A8&amp;$B8=Confirm!$A$2:$A$85&amp;Confirm!$B$2:$B$85,Confirm!F$2:F$85,0))</f>
        <v>620</v>
      </c>
      <c r="G8">
        <f t="array" ref="G8">SUM(IF($A8&amp;$B8=Confirm!$A$2:$A$85&amp;Confirm!$B$2:$B$85,Confirm!G$2:G$85,0))</f>
        <v>620</v>
      </c>
      <c r="H8">
        <f t="array" ref="H8">SUM(IF($A8&amp;$B8=Confirm!$A$2:$A$85&amp;Confirm!$B$2:$B$85,Confirm!H$2:H$85,0))</f>
        <v>600</v>
      </c>
      <c r="I8">
        <f t="array" ref="I8">SUM(IF($A8&amp;$B8=Confirm!$A$2:$A$85&amp;Confirm!$B$2:$B$85,Confirm!I$2:I$85,0))</f>
        <v>620</v>
      </c>
      <c r="J8">
        <f t="array" ref="J8">SUM(IF($A8&amp;$B8=Confirm!$A$2:$A$85&amp;Confirm!$B$2:$B$85,Confirm!J$2:J$85,0))</f>
        <v>600</v>
      </c>
      <c r="K8">
        <f t="array" ref="K8">SUM(IF($A8&amp;$B8=Confirm!$A$2:$A$85&amp;Confirm!$B$2:$B$85,Confirm!K$2:K$85,0))</f>
        <v>620</v>
      </c>
      <c r="L8">
        <f t="array" ref="L8">SUM(IF($A8&amp;$B8=Confirm!$A$2:$A$85&amp;Confirm!$B$2:$B$85,Confirm!L$2:L$85,0))</f>
        <v>465</v>
      </c>
      <c r="M8">
        <f t="array" ref="M8">SUM(IF($A8&amp;$B8=Confirm!$A$2:$A$85&amp;Confirm!$B$2:$B$85,Confirm!M$2:M$85,0))</f>
        <v>560</v>
      </c>
      <c r="N8">
        <f t="array" ref="N8">SUM(IF($A8&amp;$B8=Confirm!$A$2:$A$85&amp;Confirm!$B$2:$B$85,Confirm!N$2:N$85,0))</f>
        <v>465</v>
      </c>
      <c r="O8">
        <f t="array" ref="O8">SUM(IF($A8&amp;$B8=Confirm!$A$2:$A$85&amp;Confirm!$B$2:$B$85,Confirm!O$2:O$85,0))</f>
        <v>450</v>
      </c>
      <c r="P8">
        <f t="array" ref="P8">SUM(IF($A8&amp;$B8=Confirm!$A$2:$A$85&amp;Confirm!$B$2:$B$85,Confirm!P$2:P$85,0))</f>
        <v>465</v>
      </c>
      <c r="Q8">
        <f t="array" ref="Q8">SUM(IF($A8&amp;$B8=Confirm!$A$2:$A$85&amp;Confirm!$B$2:$B$85,Confirm!Q$2:Q$85,0))</f>
        <v>450</v>
      </c>
      <c r="R8">
        <f t="array" ref="R8">SUM(IF($A8&amp;$B8=Confirm!$A$2:$A$85&amp;Confirm!$B$2:$B$85,Confirm!R$2:R$85,0))</f>
        <v>465</v>
      </c>
      <c r="S8">
        <f t="array" ref="S8">SUM(IF($A8&amp;$B8=Confirm!$A$2:$A$85&amp;Confirm!$B$2:$B$85,Confirm!S$2:S$85,0))</f>
        <v>465</v>
      </c>
      <c r="T8">
        <f t="array" ref="T8">SUM(IF($A8&amp;$B8=Confirm!$A$2:$A$85&amp;Confirm!$B$2:$B$85,Confirm!T$2:T$85,0))</f>
        <v>450</v>
      </c>
      <c r="U8">
        <f t="array" ref="U8">SUM(IF($A8&amp;$B8=Confirm!$A$2:$A$85&amp;Confirm!$B$2:$B$85,Confirm!U$2:U$85,0))</f>
        <v>465</v>
      </c>
      <c r="V8">
        <f t="array" ref="V8">SUM(IF($A8&amp;$B8=Confirm!$A$2:$A$85&amp;Confirm!$B$2:$B$85,Confirm!V$2:V$85,0))</f>
        <v>450</v>
      </c>
      <c r="W8">
        <f t="array" ref="W8">SUM(IF($A8&amp;$B8=Confirm!$A$2:$A$85&amp;Confirm!$B$2:$B$85,Confirm!W$2:W$85,0))</f>
        <v>465</v>
      </c>
      <c r="X8">
        <f t="array" ref="X8">SUM(IF($A8&amp;$B8=Confirm!$A$2:$A$85&amp;Confirm!$B$2:$B$85,Confirm!X$2:X$85,0))</f>
        <v>465</v>
      </c>
      <c r="Y8">
        <f t="array" ref="Y8">SUM(IF($A8&amp;$B8=Confirm!$A$2:$A$85&amp;Confirm!$B$2:$B$85,Confirm!Y$2:Y$85,0))</f>
        <v>420</v>
      </c>
      <c r="Z8">
        <f t="array" ref="Z8">SUM(IF($A8&amp;$B8=Confirm!$A$2:$A$85&amp;Confirm!$B$2:$B$85,Confirm!Z$2:Z$85,0))</f>
        <v>465</v>
      </c>
      <c r="AA8">
        <f t="array" ref="AA8">SUM(IF($A8&amp;$B8=Confirm!$A$2:$A$85&amp;Confirm!$B$2:$B$85,Confirm!AA$2:AA$85,0))</f>
        <v>450</v>
      </c>
      <c r="AB8">
        <f t="array" ref="AB8">SUM(IF($A8&amp;$B8=Confirm!$A$2:$A$85&amp;Confirm!$B$2:$B$85,Confirm!AB$2:AB$85,0))</f>
        <v>465</v>
      </c>
      <c r="AC8">
        <f t="array" ref="AC8">SUM(IF($A8&amp;$B8=Confirm!$A$2:$A$85&amp;Confirm!$B$2:$B$85,Confirm!AC$2:AC$85,0))</f>
        <v>450</v>
      </c>
      <c r="AD8">
        <f t="array" ref="AD8">SUM(IF($A8&amp;$B8=Confirm!$A$2:$A$85&amp;Confirm!$B$2:$B$85,Confirm!AD$2:AD$85,0))</f>
        <v>465</v>
      </c>
      <c r="AE8">
        <f t="array" ref="AE8">SUM(IF($A8&amp;$B8=Confirm!$A$2:$A$85&amp;Confirm!$B$2:$B$85,Confirm!AE$2:AE$85,0))</f>
        <v>465</v>
      </c>
      <c r="AF8">
        <f t="array" ref="AF8">SUM(IF($A8&amp;$B8=Confirm!$A$2:$A$85&amp;Confirm!$B$2:$B$85,Confirm!AF$2:AF$85,0))</f>
        <v>450</v>
      </c>
      <c r="AG8">
        <f t="array" ref="AG8">SUM(IF($A8&amp;$B8=Confirm!$A$2:$A$85&amp;Confirm!$B$2:$B$85,Confirm!AG$2:AG$85,0))</f>
        <v>465</v>
      </c>
      <c r="AH8">
        <f t="array" ref="AH8">SUM(IF($A8&amp;$B8=Confirm!$A$2:$A$85&amp;Confirm!$B$2:$B$85,Confirm!AH$2:AH$85,0))</f>
        <v>450</v>
      </c>
      <c r="AI8">
        <f t="array" ref="AI8">SUM(IF($A8&amp;$B8=Confirm!$A$2:$A$85&amp;Confirm!$B$2:$B$85,Confirm!AI$2:AI$85,0))</f>
        <v>465</v>
      </c>
      <c r="AJ8">
        <f t="array" ref="AJ8">SUM(IF($A8&amp;$B8=Confirm!$A$2:$A$85&amp;Confirm!$B$2:$B$85,Confirm!AJ$2:AJ$85,0))</f>
        <v>465</v>
      </c>
      <c r="AK8">
        <f t="array" ref="AK8">SUM(IF($A8&amp;$B8=Confirm!$A$2:$A$85&amp;Confirm!$B$2:$B$85,Confirm!AK$2:AK$85,0))</f>
        <v>435</v>
      </c>
      <c r="AL8">
        <f t="array" ref="AL8">SUM(IF($A8&amp;$B8=Confirm!$A$2:$A$85&amp;Confirm!$B$2:$B$85,Confirm!AL$2:AL$85,0))</f>
        <v>465</v>
      </c>
      <c r="AM8">
        <f t="array" ref="AM8">SUM(IF($A8&amp;$B8=Confirm!$A$2:$A$85&amp;Confirm!$B$2:$B$85,Confirm!AM$2:AM$85,0))</f>
        <v>450</v>
      </c>
      <c r="AN8">
        <f t="array" ref="AN8">SUM(IF($A8&amp;$B8=Confirm!$A$2:$A$85&amp;Confirm!$B$2:$B$85,Confirm!AN$2:AN$85,0))</f>
        <v>465</v>
      </c>
      <c r="AO8">
        <f t="array" ref="AO8">SUM(IF($A8&amp;$B8=Confirm!$A$2:$A$85&amp;Confirm!$B$2:$B$85,Confirm!AO$2:AO$85,0))</f>
        <v>450</v>
      </c>
      <c r="AP8">
        <f t="array" ref="AP8">SUM(IF($A8&amp;$B8=Confirm!$A$2:$A$85&amp;Confirm!$B$2:$B$85,Confirm!AP$2:AP$85,0))</f>
        <v>465</v>
      </c>
      <c r="AQ8">
        <f t="array" ref="AQ8">SUM(IF($A8&amp;$B8=Confirm!$A$2:$A$85&amp;Confirm!$B$2:$B$85,Confirm!AQ$2:AQ$85,0))</f>
        <v>465</v>
      </c>
      <c r="AR8">
        <f t="array" ref="AR8">SUM(IF($A8&amp;$B8=Confirm!$A$2:$A$85&amp;Confirm!$B$2:$B$85,Confirm!AR$2:AR$85,0))</f>
        <v>450</v>
      </c>
      <c r="AS8">
        <f t="array" ref="AS8">SUM(IF($A8&amp;$B8=Confirm!$A$2:$A$85&amp;Confirm!$B$2:$B$85,Confirm!AS$2:AS$85,0))</f>
        <v>310</v>
      </c>
      <c r="AT8">
        <f t="array" ref="AT8">SUM(IF($A8&amp;$B8=Confirm!$A$2:$A$85&amp;Confirm!$B$2:$B$85,Confirm!AT$2:AT$85,0))</f>
        <v>450</v>
      </c>
      <c r="AU8">
        <f t="array" ref="AU8">SUM(IF($A8&amp;$B8=Confirm!$A$2:$A$85&amp;Confirm!$B$2:$B$85,Confirm!AU$2:AU$85,0))</f>
        <v>310</v>
      </c>
      <c r="AV8">
        <f t="array" ref="AV8">SUM(IF($A8&amp;$B8=Confirm!$A$2:$A$85&amp;Confirm!$B$2:$B$85,Confirm!AV$2:AV$85,0))</f>
        <v>310</v>
      </c>
      <c r="AW8">
        <f t="array" ref="AW8">SUM(IF($A8&amp;$B8=Confirm!$A$2:$A$85&amp;Confirm!$B$2:$B$85,Confirm!AW$2:AW$85,0))</f>
        <v>420</v>
      </c>
      <c r="AX8">
        <f t="array" ref="AX8">SUM(IF($A8&amp;$B8=Confirm!$A$2:$A$85&amp;Confirm!$B$2:$B$85,Confirm!AX$2:AX$85,0))</f>
        <v>310</v>
      </c>
      <c r="AY8">
        <f t="array" ref="AY8">SUM(IF($A8&amp;$B8=Confirm!$A$2:$A$85&amp;Confirm!$B$2:$B$85,Confirm!AY$2:AY$85,0))</f>
        <v>300</v>
      </c>
      <c r="AZ8">
        <f t="array" ref="AZ8">SUM(IF($A8&amp;$B8=Confirm!$A$2:$A$85&amp;Confirm!$B$2:$B$85,Confirm!AZ$2:AZ$85,0))</f>
        <v>310</v>
      </c>
      <c r="BA8">
        <f t="array" ref="BA8">SUM(IF($A8&amp;$B8=Confirm!$A$2:$A$85&amp;Confirm!$B$2:$B$85,Confirm!BA$2:BA$85,0))</f>
        <v>300</v>
      </c>
      <c r="BB8">
        <f t="array" ref="BB8">SUM(IF($A8&amp;$B8=Confirm!$A$2:$A$85&amp;Confirm!$B$2:$B$85,Confirm!BB$2:BB$85,0))</f>
        <v>310</v>
      </c>
      <c r="BC8">
        <f t="array" ref="BC8">SUM(IF($A8&amp;$B8=Confirm!$A$2:$A$85&amp;Confirm!$B$2:$B$85,Confirm!BC$2:BC$85,0))</f>
        <v>310</v>
      </c>
      <c r="BD8">
        <f t="array" ref="BD8">SUM(IF($A8&amp;$B8=Confirm!$A$2:$A$85&amp;Confirm!$B$2:$B$85,Confirm!BD$2:BD$85,0))</f>
        <v>300</v>
      </c>
      <c r="BE8">
        <f t="array" ref="BE8">SUM(IF($A8&amp;$B8=Confirm!$A$2:$A$85&amp;Confirm!$B$2:$B$85,Confirm!BE$2:BE$85,0))</f>
        <v>310</v>
      </c>
      <c r="BF8">
        <f t="array" ref="BF8">SUM(IF($A8&amp;$B8=Confirm!$A$2:$A$85&amp;Confirm!$B$2:$B$85,Confirm!BF$2:BF$85,0))</f>
        <v>300</v>
      </c>
      <c r="BG8">
        <f t="array" ref="BG8">SUM(IF($A8&amp;$B8=Confirm!$A$2:$A$85&amp;Confirm!$B$2:$B$85,Confirm!BG$2:BG$85,0))</f>
        <v>310</v>
      </c>
      <c r="BH8">
        <f t="array" ref="BH8">SUM(IF($A8&amp;$B8=Confirm!$A$2:$A$85&amp;Confirm!$B$2:$B$85,Confirm!BH$2:BH$85,0))</f>
        <v>310</v>
      </c>
    </row>
    <row r="9" spans="1:60" x14ac:dyDescent="0.25">
      <c r="A9" t="s">
        <v>13</v>
      </c>
      <c r="B9" t="s">
        <v>50</v>
      </c>
      <c r="C9" s="127">
        <f>IF(ISERROR(SUM(D9:BH9)/Convey!C9),"N/A",SUM(D9:BH9)/Convey!C9)</f>
        <v>1</v>
      </c>
      <c r="D9">
        <f t="array" ref="D9">SUM(IF($A9&amp;$B9=Confirm!$A$2:$A$85&amp;Confirm!$B$2:$B$85,Confirm!D$2:D$85,0))</f>
        <v>64945</v>
      </c>
      <c r="E9">
        <f t="array" ref="E9">SUM(IF($A9&amp;$B9=Confirm!$A$2:$A$85&amp;Confirm!$B$2:$B$85,Confirm!E$2:E$85,0))</f>
        <v>64200</v>
      </c>
      <c r="F9">
        <f t="array" ref="F9">SUM(IF($A9&amp;$B9=Confirm!$A$2:$A$85&amp;Confirm!$B$2:$B$85,Confirm!F$2:F$85,0))</f>
        <v>63395</v>
      </c>
      <c r="G9">
        <f t="array" ref="G9">SUM(IF($A9&amp;$B9=Confirm!$A$2:$A$85&amp;Confirm!$B$2:$B$85,Confirm!G$2:G$85,0))</f>
        <v>62620</v>
      </c>
      <c r="H9">
        <f t="array" ref="H9">SUM(IF($A9&amp;$B9=Confirm!$A$2:$A$85&amp;Confirm!$B$2:$B$85,Confirm!H$2:H$85,0))</f>
        <v>61800</v>
      </c>
      <c r="I9">
        <f t="array" ref="I9">SUM(IF($A9&amp;$B9=Confirm!$A$2:$A$85&amp;Confirm!$B$2:$B$85,Confirm!I$2:I$85,0))</f>
        <v>61070</v>
      </c>
      <c r="J9">
        <f t="array" ref="J9">SUM(IF($A9&amp;$B9=Confirm!$A$2:$A$85&amp;Confirm!$B$2:$B$85,Confirm!J$2:J$85,0))</f>
        <v>60300</v>
      </c>
      <c r="K9">
        <f t="array" ref="K9">SUM(IF($A9&amp;$B9=Confirm!$A$2:$A$85&amp;Confirm!$B$2:$B$85,Confirm!K$2:K$85,0))</f>
        <v>59520</v>
      </c>
      <c r="L9">
        <f t="array" ref="L9">SUM(IF($A9&amp;$B9=Confirm!$A$2:$A$85&amp;Confirm!$B$2:$B$85,Confirm!L$2:L$85,0))</f>
        <v>58745</v>
      </c>
      <c r="M9">
        <f t="array" ref="M9">SUM(IF($A9&amp;$B9=Confirm!$A$2:$A$85&amp;Confirm!$B$2:$B$85,Confirm!M$2:M$85,0))</f>
        <v>57960</v>
      </c>
      <c r="N9">
        <f t="array" ref="N9">SUM(IF($A9&amp;$B9=Confirm!$A$2:$A$85&amp;Confirm!$B$2:$B$85,Confirm!N$2:N$85,0))</f>
        <v>57350</v>
      </c>
      <c r="O9">
        <f t="array" ref="O9">SUM(IF($A9&amp;$B9=Confirm!$A$2:$A$85&amp;Confirm!$B$2:$B$85,Confirm!O$2:O$85,0))</f>
        <v>56550</v>
      </c>
      <c r="P9">
        <f t="array" ref="P9">SUM(IF($A9&amp;$B9=Confirm!$A$2:$A$85&amp;Confirm!$B$2:$B$85,Confirm!P$2:P$85,0))</f>
        <v>55800</v>
      </c>
      <c r="Q9">
        <f t="array" ref="Q9">SUM(IF($A9&amp;$B9=Confirm!$A$2:$A$85&amp;Confirm!$B$2:$B$85,Confirm!Q$2:Q$85,0))</f>
        <v>55200</v>
      </c>
      <c r="R9">
        <f t="array" ref="R9">SUM(IF($A9&amp;$B9=Confirm!$A$2:$A$85&amp;Confirm!$B$2:$B$85,Confirm!R$2:R$85,0))</f>
        <v>54560</v>
      </c>
      <c r="S9">
        <f t="array" ref="S9">SUM(IF($A9&amp;$B9=Confirm!$A$2:$A$85&amp;Confirm!$B$2:$B$85,Confirm!S$2:S$85,0))</f>
        <v>53785</v>
      </c>
      <c r="T9">
        <f t="array" ref="T9">SUM(IF($A9&amp;$B9=Confirm!$A$2:$A$85&amp;Confirm!$B$2:$B$85,Confirm!T$2:T$85,0))</f>
        <v>53100</v>
      </c>
      <c r="U9">
        <f t="array" ref="U9">SUM(IF($A9&amp;$B9=Confirm!$A$2:$A$85&amp;Confirm!$B$2:$B$85,Confirm!U$2:U$85,0))</f>
        <v>52545</v>
      </c>
      <c r="V9">
        <f t="array" ref="V9">SUM(IF($A9&amp;$B9=Confirm!$A$2:$A$85&amp;Confirm!$B$2:$B$85,Confirm!V$2:V$85,0))</f>
        <v>51750</v>
      </c>
      <c r="W9">
        <f t="array" ref="W9">SUM(IF($A9&amp;$B9=Confirm!$A$2:$A$85&amp;Confirm!$B$2:$B$85,Confirm!W$2:W$85,0))</f>
        <v>51150</v>
      </c>
      <c r="X9">
        <f t="array" ref="X9">SUM(IF($A9&amp;$B9=Confirm!$A$2:$A$85&amp;Confirm!$B$2:$B$85,Confirm!X$2:X$85,0))</f>
        <v>50530</v>
      </c>
      <c r="Y9">
        <f t="array" ref="Y9">SUM(IF($A9&amp;$B9=Confirm!$A$2:$A$85&amp;Confirm!$B$2:$B$85,Confirm!Y$2:Y$85,0))</f>
        <v>49840</v>
      </c>
      <c r="Z9">
        <f t="array" ref="Z9">SUM(IF($A9&amp;$B9=Confirm!$A$2:$A$85&amp;Confirm!$B$2:$B$85,Confirm!Z$2:Z$85,0))</f>
        <v>49290</v>
      </c>
      <c r="AA9">
        <f t="array" ref="AA9">SUM(IF($A9&amp;$B9=Confirm!$A$2:$A$85&amp;Confirm!$B$2:$B$85,Confirm!AA$2:AA$85,0))</f>
        <v>48600</v>
      </c>
      <c r="AB9">
        <f t="array" ref="AB9">SUM(IF($A9&amp;$B9=Confirm!$A$2:$A$85&amp;Confirm!$B$2:$B$85,Confirm!AB$2:AB$85,0))</f>
        <v>48050</v>
      </c>
      <c r="AC9">
        <f t="array" ref="AC9">SUM(IF($A9&amp;$B9=Confirm!$A$2:$A$85&amp;Confirm!$B$2:$B$85,Confirm!AC$2:AC$85,0))</f>
        <v>47400</v>
      </c>
      <c r="AD9">
        <f t="array" ref="AD9">SUM(IF($A9&amp;$B9=Confirm!$A$2:$A$85&amp;Confirm!$B$2:$B$85,Confirm!AD$2:AD$85,0))</f>
        <v>46810</v>
      </c>
      <c r="AE9">
        <f t="array" ref="AE9">SUM(IF($A9&amp;$B9=Confirm!$A$2:$A$85&amp;Confirm!$B$2:$B$85,Confirm!AE$2:AE$85,0))</f>
        <v>46345</v>
      </c>
      <c r="AF9">
        <f t="array" ref="AF9">SUM(IF($A9&amp;$B9=Confirm!$A$2:$A$85&amp;Confirm!$B$2:$B$85,Confirm!AF$2:AF$85,0))</f>
        <v>45750</v>
      </c>
      <c r="AG9">
        <f t="array" ref="AG9">SUM(IF($A9&amp;$B9=Confirm!$A$2:$A$85&amp;Confirm!$B$2:$B$85,Confirm!AG$2:AG$85,0))</f>
        <v>45105</v>
      </c>
      <c r="AH9">
        <f t="array" ref="AH9">SUM(IF($A9&amp;$B9=Confirm!$A$2:$A$85&amp;Confirm!$B$2:$B$85,Confirm!AH$2:AH$85,0))</f>
        <v>44550</v>
      </c>
      <c r="AI9">
        <f t="array" ref="AI9">SUM(IF($A9&amp;$B9=Confirm!$A$2:$A$85&amp;Confirm!$B$2:$B$85,Confirm!AI$2:AI$85,0))</f>
        <v>44020</v>
      </c>
      <c r="AJ9">
        <f t="array" ref="AJ9">SUM(IF($A9&amp;$B9=Confirm!$A$2:$A$85&amp;Confirm!$B$2:$B$85,Confirm!AJ$2:AJ$85,0))</f>
        <v>43400</v>
      </c>
      <c r="AK9">
        <f t="array" ref="AK9">SUM(IF($A9&amp;$B9=Confirm!$A$2:$A$85&amp;Confirm!$B$2:$B$85,Confirm!AK$2:AK$85,0))</f>
        <v>42920</v>
      </c>
      <c r="AL9">
        <f t="array" ref="AL9">SUM(IF($A9&amp;$B9=Confirm!$A$2:$A$85&amp;Confirm!$B$2:$B$85,Confirm!AL$2:AL$85,0))</f>
        <v>42315</v>
      </c>
      <c r="AM9">
        <f t="array" ref="AM9">SUM(IF($A9&amp;$B9=Confirm!$A$2:$A$85&amp;Confirm!$B$2:$B$85,Confirm!AM$2:AM$85,0))</f>
        <v>41850</v>
      </c>
      <c r="AN9">
        <f t="array" ref="AN9">SUM(IF($A9&amp;$B9=Confirm!$A$2:$A$85&amp;Confirm!$B$2:$B$85,Confirm!AN$2:AN$85,0))</f>
        <v>41385</v>
      </c>
      <c r="AO9">
        <f t="array" ref="AO9">SUM(IF($A9&amp;$B9=Confirm!$A$2:$A$85&amp;Confirm!$B$2:$B$85,Confirm!AO$2:AO$85,0))</f>
        <v>40800</v>
      </c>
      <c r="AP9">
        <f t="array" ref="AP9">SUM(IF($A9&amp;$B9=Confirm!$A$2:$A$85&amp;Confirm!$B$2:$B$85,Confirm!AP$2:AP$85,0))</f>
        <v>40300</v>
      </c>
      <c r="AQ9">
        <f t="array" ref="AQ9">SUM(IF($A9&amp;$B9=Confirm!$A$2:$A$85&amp;Confirm!$B$2:$B$85,Confirm!AQ$2:AQ$85,0))</f>
        <v>39835</v>
      </c>
      <c r="AR9">
        <f t="array" ref="AR9">SUM(IF($A9&amp;$B9=Confirm!$A$2:$A$85&amp;Confirm!$B$2:$B$85,Confirm!AR$2:AR$85,0))</f>
        <v>39300</v>
      </c>
      <c r="AS9">
        <f t="array" ref="AS9">SUM(IF($A9&amp;$B9=Confirm!$A$2:$A$85&amp;Confirm!$B$2:$B$85,Confirm!AS$2:AS$85,0))</f>
        <v>38750</v>
      </c>
      <c r="AT9">
        <f t="array" ref="AT9">SUM(IF($A9&amp;$B9=Confirm!$A$2:$A$85&amp;Confirm!$B$2:$B$85,Confirm!AT$2:AT$85,0))</f>
        <v>38250</v>
      </c>
      <c r="AU9">
        <f t="array" ref="AU9">SUM(IF($A9&amp;$B9=Confirm!$A$2:$A$85&amp;Confirm!$B$2:$B$85,Confirm!AU$2:AU$85,0))</f>
        <v>37820</v>
      </c>
      <c r="AV9">
        <f t="array" ref="AV9">SUM(IF($A9&amp;$B9=Confirm!$A$2:$A$85&amp;Confirm!$B$2:$B$85,Confirm!AV$2:AV$85,0))</f>
        <v>37355</v>
      </c>
      <c r="AW9">
        <f t="array" ref="AW9">SUM(IF($A9&amp;$B9=Confirm!$A$2:$A$85&amp;Confirm!$B$2:$B$85,Confirm!AW$2:AW$85,0))</f>
        <v>36960</v>
      </c>
      <c r="AX9">
        <f t="array" ref="AX9">SUM(IF($A9&amp;$B9=Confirm!$A$2:$A$85&amp;Confirm!$B$2:$B$85,Confirm!AX$2:AX$85,0))</f>
        <v>36425</v>
      </c>
      <c r="AY9">
        <f t="array" ref="AY9">SUM(IF($A9&amp;$B9=Confirm!$A$2:$A$85&amp;Confirm!$B$2:$B$85,Confirm!AY$2:AY$85,0))</f>
        <v>36000</v>
      </c>
      <c r="AZ9">
        <f t="array" ref="AZ9">SUM(IF($A9&amp;$B9=Confirm!$A$2:$A$85&amp;Confirm!$B$2:$B$85,Confirm!AZ$2:AZ$85,0))</f>
        <v>35495</v>
      </c>
      <c r="BA9">
        <f t="array" ref="BA9">SUM(IF($A9&amp;$B9=Confirm!$A$2:$A$85&amp;Confirm!$B$2:$B$85,Confirm!BA$2:BA$85,0))</f>
        <v>35100</v>
      </c>
      <c r="BB9">
        <f t="array" ref="BB9">SUM(IF($A9&amp;$B9=Confirm!$A$2:$A$85&amp;Confirm!$B$2:$B$85,Confirm!BB$2:BB$85,0))</f>
        <v>34720</v>
      </c>
      <c r="BC9">
        <f t="array" ref="BC9">SUM(IF($A9&amp;$B9=Confirm!$A$2:$A$85&amp;Confirm!$B$2:$B$85,Confirm!BC$2:BC$85,0))</f>
        <v>34255</v>
      </c>
      <c r="BD9">
        <f t="array" ref="BD9">SUM(IF($A9&amp;$B9=Confirm!$A$2:$A$85&amp;Confirm!$B$2:$B$85,Confirm!BD$2:BD$85,0))</f>
        <v>33750</v>
      </c>
      <c r="BE9">
        <f t="array" ref="BE9">SUM(IF($A9&amp;$B9=Confirm!$A$2:$A$85&amp;Confirm!$B$2:$B$85,Confirm!BE$2:BE$85,0))</f>
        <v>33325</v>
      </c>
      <c r="BF9">
        <f t="array" ref="BF9">SUM(IF($A9&amp;$B9=Confirm!$A$2:$A$85&amp;Confirm!$B$2:$B$85,Confirm!BF$2:BF$85,0))</f>
        <v>33000</v>
      </c>
      <c r="BG9">
        <f t="array" ref="BG9">SUM(IF($A9&amp;$B9=Confirm!$A$2:$A$85&amp;Confirm!$B$2:$B$85,Confirm!BG$2:BG$85,0))</f>
        <v>32550</v>
      </c>
      <c r="BH9">
        <f t="array" ref="BH9">SUM(IF($A9&amp;$B9=Confirm!$A$2:$A$85&amp;Confirm!$B$2:$B$85,Confirm!BH$2:BH$85,0))</f>
        <v>32085</v>
      </c>
    </row>
    <row r="10" spans="1:60" x14ac:dyDescent="0.25">
      <c r="A10" t="s">
        <v>14</v>
      </c>
      <c r="B10" t="s">
        <v>49</v>
      </c>
      <c r="C10" s="127">
        <f>IF(ISERROR(SUM(D10:BH10)/Convey!C10),"N/A",SUM(D10:BH10)/Convey!C10)</f>
        <v>1</v>
      </c>
      <c r="D10">
        <f t="array" ref="D10">SUM(IF($A10&amp;$B10=Confirm!$A$2:$A$85&amp;Confirm!$B$2:$B$85,Confirm!D$2:D$85,0))</f>
        <v>0</v>
      </c>
      <c r="E10">
        <f t="array" ref="E10">SUM(IF($A10&amp;$B10=Confirm!$A$2:$A$85&amp;Confirm!$B$2:$B$85,Confirm!E$2:E$85,0))</f>
        <v>0</v>
      </c>
      <c r="F10">
        <f t="array" ref="F10">SUM(IF($A10&amp;$B10=Confirm!$A$2:$A$85&amp;Confirm!$B$2:$B$85,Confirm!F$2:F$85,0))</f>
        <v>0</v>
      </c>
      <c r="G10">
        <f t="array" ref="G10">SUM(IF($A10&amp;$B10=Confirm!$A$2:$A$85&amp;Confirm!$B$2:$B$85,Confirm!G$2:G$85,0))</f>
        <v>0</v>
      </c>
      <c r="H10">
        <f t="array" ref="H10">SUM(IF($A10&amp;$B10=Confirm!$A$2:$A$85&amp;Confirm!$B$2:$B$85,Confirm!H$2:H$85,0))</f>
        <v>0</v>
      </c>
      <c r="I10">
        <f t="array" ref="I10">SUM(IF($A10&amp;$B10=Confirm!$A$2:$A$85&amp;Confirm!$B$2:$B$85,Confirm!I$2:I$85,0))</f>
        <v>0</v>
      </c>
      <c r="J10">
        <f t="array" ref="J10">SUM(IF($A10&amp;$B10=Confirm!$A$2:$A$85&amp;Confirm!$B$2:$B$85,Confirm!J$2:J$85,0))</f>
        <v>0</v>
      </c>
      <c r="K10">
        <f t="array" ref="K10">SUM(IF($A10&amp;$B10=Confirm!$A$2:$A$85&amp;Confirm!$B$2:$B$85,Confirm!K$2:K$85,0))</f>
        <v>0</v>
      </c>
      <c r="L10">
        <f t="array" ref="L10">SUM(IF($A10&amp;$B10=Confirm!$A$2:$A$85&amp;Confirm!$B$2:$B$85,Confirm!L$2:L$85,0))</f>
        <v>93</v>
      </c>
      <c r="M10">
        <f t="array" ref="M10">SUM(IF($A10&amp;$B10=Confirm!$A$2:$A$85&amp;Confirm!$B$2:$B$85,Confirm!M$2:M$85,0))</f>
        <v>84</v>
      </c>
      <c r="N10">
        <f t="array" ref="N10">SUM(IF($A10&amp;$B10=Confirm!$A$2:$A$85&amp;Confirm!$B$2:$B$85,Confirm!N$2:N$85,0))</f>
        <v>93</v>
      </c>
      <c r="O10">
        <f t="array" ref="O10">SUM(IF($A10&amp;$B10=Confirm!$A$2:$A$85&amp;Confirm!$B$2:$B$85,Confirm!O$2:O$85,0))</f>
        <v>90</v>
      </c>
      <c r="P10">
        <f t="array" ref="P10">SUM(IF($A10&amp;$B10=Confirm!$A$2:$A$85&amp;Confirm!$B$2:$B$85,Confirm!P$2:P$85,0))</f>
        <v>93</v>
      </c>
      <c r="Q10">
        <f t="array" ref="Q10">SUM(IF($A10&amp;$B10=Confirm!$A$2:$A$85&amp;Confirm!$B$2:$B$85,Confirm!Q$2:Q$85,0))</f>
        <v>90</v>
      </c>
      <c r="R10">
        <f t="array" ref="R10">SUM(IF($A10&amp;$B10=Confirm!$A$2:$A$85&amp;Confirm!$B$2:$B$85,Confirm!R$2:R$85,0))</f>
        <v>93</v>
      </c>
      <c r="S10">
        <f t="array" ref="S10">SUM(IF($A10&amp;$B10=Confirm!$A$2:$A$85&amp;Confirm!$B$2:$B$85,Confirm!S$2:S$85,0))</f>
        <v>93</v>
      </c>
      <c r="T10">
        <f t="array" ref="T10">SUM(IF($A10&amp;$B10=Confirm!$A$2:$A$85&amp;Confirm!$B$2:$B$85,Confirm!T$2:T$85,0))</f>
        <v>90</v>
      </c>
      <c r="U10">
        <f t="array" ref="U10">SUM(IF($A10&amp;$B10=Confirm!$A$2:$A$85&amp;Confirm!$B$2:$B$85,Confirm!U$2:U$85,0))</f>
        <v>93</v>
      </c>
      <c r="V10">
        <f t="array" ref="V10">SUM(IF($A10&amp;$B10=Confirm!$A$2:$A$85&amp;Confirm!$B$2:$B$85,Confirm!V$2:V$85,0))</f>
        <v>90</v>
      </c>
      <c r="W10">
        <f t="array" ref="W10">SUM(IF($A10&amp;$B10=Confirm!$A$2:$A$85&amp;Confirm!$B$2:$B$85,Confirm!W$2:W$85,0))</f>
        <v>93</v>
      </c>
      <c r="X10">
        <f t="array" ref="X10">SUM(IF($A10&amp;$B10=Confirm!$A$2:$A$85&amp;Confirm!$B$2:$B$85,Confirm!X$2:X$85,0))</f>
        <v>0</v>
      </c>
      <c r="Y10">
        <f t="array" ref="Y10">SUM(IF($A10&amp;$B10=Confirm!$A$2:$A$85&amp;Confirm!$B$2:$B$85,Confirm!Y$2:Y$85,0))</f>
        <v>0</v>
      </c>
      <c r="Z10">
        <f t="array" ref="Z10">SUM(IF($A10&amp;$B10=Confirm!$A$2:$A$85&amp;Confirm!$B$2:$B$85,Confirm!Z$2:Z$85,0))</f>
        <v>0</v>
      </c>
      <c r="AA10">
        <f t="array" ref="AA10">SUM(IF($A10&amp;$B10=Confirm!$A$2:$A$85&amp;Confirm!$B$2:$B$85,Confirm!AA$2:AA$85,0))</f>
        <v>0</v>
      </c>
      <c r="AB10">
        <f t="array" ref="AB10">SUM(IF($A10&amp;$B10=Confirm!$A$2:$A$85&amp;Confirm!$B$2:$B$85,Confirm!AB$2:AB$85,0))</f>
        <v>0</v>
      </c>
      <c r="AC10">
        <f t="array" ref="AC10">SUM(IF($A10&amp;$B10=Confirm!$A$2:$A$85&amp;Confirm!$B$2:$B$85,Confirm!AC$2:AC$85,0))</f>
        <v>0</v>
      </c>
      <c r="AD10">
        <f t="array" ref="AD10">SUM(IF($A10&amp;$B10=Confirm!$A$2:$A$85&amp;Confirm!$B$2:$B$85,Confirm!AD$2:AD$85,0))</f>
        <v>0</v>
      </c>
      <c r="AE10">
        <f t="array" ref="AE10">SUM(IF($A10&amp;$B10=Confirm!$A$2:$A$85&amp;Confirm!$B$2:$B$85,Confirm!AE$2:AE$85,0))</f>
        <v>0</v>
      </c>
      <c r="AF10">
        <f t="array" ref="AF10">SUM(IF($A10&amp;$B10=Confirm!$A$2:$A$85&amp;Confirm!$B$2:$B$85,Confirm!AF$2:AF$85,0))</f>
        <v>0</v>
      </c>
      <c r="AG10">
        <f t="array" ref="AG10">SUM(IF($A10&amp;$B10=Confirm!$A$2:$A$85&amp;Confirm!$B$2:$B$85,Confirm!AG$2:AG$85,0))</f>
        <v>0</v>
      </c>
      <c r="AH10">
        <f t="array" ref="AH10">SUM(IF($A10&amp;$B10=Confirm!$A$2:$A$85&amp;Confirm!$B$2:$B$85,Confirm!AH$2:AH$85,0))</f>
        <v>0</v>
      </c>
      <c r="AI10">
        <f t="array" ref="AI10">SUM(IF($A10&amp;$B10=Confirm!$A$2:$A$85&amp;Confirm!$B$2:$B$85,Confirm!AI$2:AI$85,0))</f>
        <v>0</v>
      </c>
      <c r="AJ10">
        <f t="array" ref="AJ10">SUM(IF($A10&amp;$B10=Confirm!$A$2:$A$85&amp;Confirm!$B$2:$B$85,Confirm!AJ$2:AJ$85,0))</f>
        <v>62</v>
      </c>
      <c r="AK10">
        <f t="array" ref="AK10">SUM(IF($A10&amp;$B10=Confirm!$A$2:$A$85&amp;Confirm!$B$2:$B$85,Confirm!AK$2:AK$85,0))</f>
        <v>58</v>
      </c>
      <c r="AL10">
        <f t="array" ref="AL10">SUM(IF($A10&amp;$B10=Confirm!$A$2:$A$85&amp;Confirm!$B$2:$B$85,Confirm!AL$2:AL$85,0))</f>
        <v>62</v>
      </c>
      <c r="AM10">
        <f t="array" ref="AM10">SUM(IF($A10&amp;$B10=Confirm!$A$2:$A$85&amp;Confirm!$B$2:$B$85,Confirm!AM$2:AM$85,0))</f>
        <v>60</v>
      </c>
      <c r="AN10">
        <f t="array" ref="AN10">SUM(IF($A10&amp;$B10=Confirm!$A$2:$A$85&amp;Confirm!$B$2:$B$85,Confirm!AN$2:AN$85,0))</f>
        <v>62</v>
      </c>
      <c r="AO10">
        <f t="array" ref="AO10">SUM(IF($A10&amp;$B10=Confirm!$A$2:$A$85&amp;Confirm!$B$2:$B$85,Confirm!AO$2:AO$85,0))</f>
        <v>60</v>
      </c>
      <c r="AP10">
        <f t="array" ref="AP10">SUM(IF($A10&amp;$B10=Confirm!$A$2:$A$85&amp;Confirm!$B$2:$B$85,Confirm!AP$2:AP$85,0))</f>
        <v>62</v>
      </c>
      <c r="AQ10">
        <f t="array" ref="AQ10">SUM(IF($A10&amp;$B10=Confirm!$A$2:$A$85&amp;Confirm!$B$2:$B$85,Confirm!AQ$2:AQ$85,0))</f>
        <v>62</v>
      </c>
      <c r="AR10">
        <f t="array" ref="AR10">SUM(IF($A10&amp;$B10=Confirm!$A$2:$A$85&amp;Confirm!$B$2:$B$85,Confirm!AR$2:AR$85,0))</f>
        <v>60</v>
      </c>
      <c r="AS10">
        <f t="array" ref="AS10">SUM(IF($A10&amp;$B10=Confirm!$A$2:$A$85&amp;Confirm!$B$2:$B$85,Confirm!AS$2:AS$85,0))</f>
        <v>62</v>
      </c>
      <c r="AT10">
        <f t="array" ref="AT10">SUM(IF($A10&amp;$B10=Confirm!$A$2:$A$85&amp;Confirm!$B$2:$B$85,Confirm!AT$2:AT$85,0))</f>
        <v>60</v>
      </c>
      <c r="AU10">
        <f t="array" ref="AU10">SUM(IF($A10&amp;$B10=Confirm!$A$2:$A$85&amp;Confirm!$B$2:$B$85,Confirm!AU$2:AU$85,0))</f>
        <v>62</v>
      </c>
      <c r="AV10">
        <f t="array" ref="AV10">SUM(IF($A10&amp;$B10=Confirm!$A$2:$A$85&amp;Confirm!$B$2:$B$85,Confirm!AV$2:AV$85,0))</f>
        <v>62</v>
      </c>
      <c r="AW10">
        <f t="array" ref="AW10">SUM(IF($A10&amp;$B10=Confirm!$A$2:$A$85&amp;Confirm!$B$2:$B$85,Confirm!AW$2:AW$85,0))</f>
        <v>56</v>
      </c>
      <c r="AX10">
        <f t="array" ref="AX10">SUM(IF($A10&amp;$B10=Confirm!$A$2:$A$85&amp;Confirm!$B$2:$B$85,Confirm!AX$2:AX$85,0))</f>
        <v>62</v>
      </c>
      <c r="AY10">
        <f t="array" ref="AY10">SUM(IF($A10&amp;$B10=Confirm!$A$2:$A$85&amp;Confirm!$B$2:$B$85,Confirm!AY$2:AY$85,0))</f>
        <v>60</v>
      </c>
      <c r="AZ10">
        <f t="array" ref="AZ10">SUM(IF($A10&amp;$B10=Confirm!$A$2:$A$85&amp;Confirm!$B$2:$B$85,Confirm!AZ$2:AZ$85,0))</f>
        <v>31</v>
      </c>
      <c r="BA10">
        <f t="array" ref="BA10">SUM(IF($A10&amp;$B10=Confirm!$A$2:$A$85&amp;Confirm!$B$2:$B$85,Confirm!BA$2:BA$85,0))</f>
        <v>30</v>
      </c>
      <c r="BB10">
        <f t="array" ref="BB10">SUM(IF($A10&amp;$B10=Confirm!$A$2:$A$85&amp;Confirm!$B$2:$B$85,Confirm!BB$2:BB$85,0))</f>
        <v>31</v>
      </c>
      <c r="BC10">
        <f t="array" ref="BC10">SUM(IF($A10&amp;$B10=Confirm!$A$2:$A$85&amp;Confirm!$B$2:$B$85,Confirm!BC$2:BC$85,0))</f>
        <v>31</v>
      </c>
      <c r="BD10">
        <f t="array" ref="BD10">SUM(IF($A10&amp;$B10=Confirm!$A$2:$A$85&amp;Confirm!$B$2:$B$85,Confirm!BD$2:BD$85,0))</f>
        <v>30</v>
      </c>
      <c r="BE10">
        <f t="array" ref="BE10">SUM(IF($A10&amp;$B10=Confirm!$A$2:$A$85&amp;Confirm!$B$2:$B$85,Confirm!BE$2:BE$85,0))</f>
        <v>31</v>
      </c>
      <c r="BF10">
        <f t="array" ref="BF10">SUM(IF($A10&amp;$B10=Confirm!$A$2:$A$85&amp;Confirm!$B$2:$B$85,Confirm!BF$2:BF$85,0))</f>
        <v>30</v>
      </c>
      <c r="BG10">
        <f t="array" ref="BG10">SUM(IF($A10&amp;$B10=Confirm!$A$2:$A$85&amp;Confirm!$B$2:$B$85,Confirm!BG$2:BG$85,0))</f>
        <v>31</v>
      </c>
      <c r="BH10">
        <f t="array" ref="BH10">SUM(IF($A10&amp;$B10=Confirm!$A$2:$A$85&amp;Confirm!$B$2:$B$85,Confirm!BH$2:BH$85,0))</f>
        <v>31</v>
      </c>
    </row>
    <row r="11" spans="1:60" x14ac:dyDescent="0.25">
      <c r="A11" t="s">
        <v>14</v>
      </c>
      <c r="B11" t="s">
        <v>50</v>
      </c>
      <c r="C11" s="127">
        <f>IF(ISERROR(SUM(D11:BH11)/Convey!C11),"N/A",SUM(D11:BH11)/Convey!C11)</f>
        <v>1</v>
      </c>
      <c r="D11">
        <f t="array" ref="D11">SUM(IF($A11&amp;$B11=Confirm!$A$2:$A$85&amp;Confirm!$B$2:$B$85,Confirm!D$2:D$85,0))</f>
        <v>73470</v>
      </c>
      <c r="E11">
        <f t="array" ref="E11">SUM(IF($A11&amp;$B11=Confirm!$A$2:$A$85&amp;Confirm!$B$2:$B$85,Confirm!E$2:E$85,0))</f>
        <v>72300</v>
      </c>
      <c r="F11">
        <f t="array" ref="F11">SUM(IF($A11&amp;$B11=Confirm!$A$2:$A$85&amp;Confirm!$B$2:$B$85,Confirm!F$2:F$85,0))</f>
        <v>70990</v>
      </c>
      <c r="G11">
        <f t="array" ref="G11">SUM(IF($A11&amp;$B11=Confirm!$A$2:$A$85&amp;Confirm!$B$2:$B$85,Confirm!G$2:G$85,0))</f>
        <v>69905</v>
      </c>
      <c r="H11">
        <f t="array" ref="H11">SUM(IF($A11&amp;$B11=Confirm!$A$2:$A$85&amp;Confirm!$B$2:$B$85,Confirm!H$2:H$85,0))</f>
        <v>68700</v>
      </c>
      <c r="I11">
        <f t="array" ref="I11">SUM(IF($A11&amp;$B11=Confirm!$A$2:$A$85&amp;Confirm!$B$2:$B$85,Confirm!I$2:I$85,0))</f>
        <v>67580</v>
      </c>
      <c r="J11">
        <f t="array" ref="J11">SUM(IF($A11&amp;$B11=Confirm!$A$2:$A$85&amp;Confirm!$B$2:$B$85,Confirm!J$2:J$85,0))</f>
        <v>66450</v>
      </c>
      <c r="K11">
        <f t="array" ref="K11">SUM(IF($A11&amp;$B11=Confirm!$A$2:$A$85&amp;Confirm!$B$2:$B$85,Confirm!K$2:K$85,0))</f>
        <v>65410</v>
      </c>
      <c r="L11">
        <f t="array" ref="L11">SUM(IF($A11&amp;$B11=Confirm!$A$2:$A$85&amp;Confirm!$B$2:$B$85,Confirm!L$2:L$85,0))</f>
        <v>64325</v>
      </c>
      <c r="M11">
        <f t="array" ref="M11">SUM(IF($A11&amp;$B11=Confirm!$A$2:$A$85&amp;Confirm!$B$2:$B$85,Confirm!M$2:M$85,0))</f>
        <v>63280</v>
      </c>
      <c r="N11">
        <f t="array" ref="N11">SUM(IF($A11&amp;$B11=Confirm!$A$2:$A$85&amp;Confirm!$B$2:$B$85,Confirm!N$2:N$85,0))</f>
        <v>62310</v>
      </c>
      <c r="O11">
        <f t="array" ref="O11">SUM(IF($A11&amp;$B11=Confirm!$A$2:$A$85&amp;Confirm!$B$2:$B$85,Confirm!O$2:O$85,0))</f>
        <v>61200</v>
      </c>
      <c r="P11">
        <f t="array" ref="P11">SUM(IF($A11&amp;$B11=Confirm!$A$2:$A$85&amp;Confirm!$B$2:$B$85,Confirm!P$2:P$85,0))</f>
        <v>60295</v>
      </c>
      <c r="Q11">
        <f t="array" ref="Q11">SUM(IF($A11&amp;$B11=Confirm!$A$2:$A$85&amp;Confirm!$B$2:$B$85,Confirm!Q$2:Q$85,0))</f>
        <v>59250</v>
      </c>
      <c r="R11">
        <f t="array" ref="R11">SUM(IF($A11&amp;$B11=Confirm!$A$2:$A$85&amp;Confirm!$B$2:$B$85,Confirm!R$2:R$85,0))</f>
        <v>58280</v>
      </c>
      <c r="S11">
        <f t="array" ref="S11">SUM(IF($A11&amp;$B11=Confirm!$A$2:$A$85&amp;Confirm!$B$2:$B$85,Confirm!S$2:S$85,0))</f>
        <v>57350</v>
      </c>
      <c r="T11">
        <f t="array" ref="T11">SUM(IF($A11&amp;$B11=Confirm!$A$2:$A$85&amp;Confirm!$B$2:$B$85,Confirm!T$2:T$85,0))</f>
        <v>56400</v>
      </c>
      <c r="U11">
        <f t="array" ref="U11">SUM(IF($A11&amp;$B11=Confirm!$A$2:$A$85&amp;Confirm!$B$2:$B$85,Confirm!U$2:U$85,0))</f>
        <v>55490</v>
      </c>
      <c r="V11">
        <f t="array" ref="V11">SUM(IF($A11&amp;$B11=Confirm!$A$2:$A$85&amp;Confirm!$B$2:$B$85,Confirm!V$2:V$85,0))</f>
        <v>54600</v>
      </c>
      <c r="W11">
        <f t="array" ref="W11">SUM(IF($A11&amp;$B11=Confirm!$A$2:$A$85&amp;Confirm!$B$2:$B$85,Confirm!W$2:W$85,0))</f>
        <v>53630</v>
      </c>
      <c r="X11">
        <f t="array" ref="X11">SUM(IF($A11&amp;$B11=Confirm!$A$2:$A$85&amp;Confirm!$B$2:$B$85,Confirm!X$2:X$85,0))</f>
        <v>52855</v>
      </c>
      <c r="Y11">
        <f t="array" ref="Y11">SUM(IF($A11&amp;$B11=Confirm!$A$2:$A$85&amp;Confirm!$B$2:$B$85,Confirm!Y$2:Y$85,0))</f>
        <v>51940</v>
      </c>
      <c r="Z11">
        <f t="array" ref="Z11">SUM(IF($A11&amp;$B11=Confirm!$A$2:$A$85&amp;Confirm!$B$2:$B$85,Confirm!Z$2:Z$85,0))</f>
        <v>51150</v>
      </c>
      <c r="AA11">
        <f t="array" ref="AA11">SUM(IF($A11&amp;$B11=Confirm!$A$2:$A$85&amp;Confirm!$B$2:$B$85,Confirm!AA$2:AA$85,0))</f>
        <v>50250</v>
      </c>
      <c r="AB11">
        <f t="array" ref="AB11">SUM(IF($A11&amp;$B11=Confirm!$A$2:$A$85&amp;Confirm!$B$2:$B$85,Confirm!AB$2:AB$85,0))</f>
        <v>49445</v>
      </c>
      <c r="AC11">
        <f t="array" ref="AC11">SUM(IF($A11&amp;$B11=Confirm!$A$2:$A$85&amp;Confirm!$B$2:$B$85,Confirm!AC$2:AC$85,0))</f>
        <v>48600</v>
      </c>
      <c r="AD11">
        <f t="array" ref="AD11">SUM(IF($A11&amp;$B11=Confirm!$A$2:$A$85&amp;Confirm!$B$2:$B$85,Confirm!AD$2:AD$85,0))</f>
        <v>47895</v>
      </c>
      <c r="AE11">
        <f t="array" ref="AE11">SUM(IF($A11&amp;$B11=Confirm!$A$2:$A$85&amp;Confirm!$B$2:$B$85,Confirm!AE$2:AE$85,0))</f>
        <v>47120</v>
      </c>
      <c r="AF11">
        <f t="array" ref="AF11">SUM(IF($A11&amp;$B11=Confirm!$A$2:$A$85&amp;Confirm!$B$2:$B$85,Confirm!AF$2:AF$85,0))</f>
        <v>46350</v>
      </c>
      <c r="AG11">
        <f t="array" ref="AG11">SUM(IF($A11&amp;$B11=Confirm!$A$2:$A$85&amp;Confirm!$B$2:$B$85,Confirm!AG$2:AG$85,0))</f>
        <v>45570</v>
      </c>
      <c r="AH11">
        <f t="array" ref="AH11">SUM(IF($A11&amp;$B11=Confirm!$A$2:$A$85&amp;Confirm!$B$2:$B$85,Confirm!AH$2:AH$85,0))</f>
        <v>44850</v>
      </c>
      <c r="AI11">
        <f t="array" ref="AI11">SUM(IF($A11&amp;$B11=Confirm!$A$2:$A$85&amp;Confirm!$B$2:$B$85,Confirm!AI$2:AI$85,0))</f>
        <v>44020</v>
      </c>
      <c r="AJ11">
        <f t="array" ref="AJ11">SUM(IF($A11&amp;$B11=Confirm!$A$2:$A$85&amp;Confirm!$B$2:$B$85,Confirm!AJ$2:AJ$85,0))</f>
        <v>43400</v>
      </c>
      <c r="AK11">
        <f t="array" ref="AK11">SUM(IF($A11&amp;$B11=Confirm!$A$2:$A$85&amp;Confirm!$B$2:$B$85,Confirm!AK$2:AK$85,0))</f>
        <v>42630</v>
      </c>
      <c r="AL11">
        <f t="array" ref="AL11">SUM(IF($A11&amp;$B11=Confirm!$A$2:$A$85&amp;Confirm!$B$2:$B$85,Confirm!AL$2:AL$85,0))</f>
        <v>42005</v>
      </c>
      <c r="AM11">
        <f t="array" ref="AM11">SUM(IF($A11&amp;$B11=Confirm!$A$2:$A$85&amp;Confirm!$B$2:$B$85,Confirm!AM$2:AM$85,0))</f>
        <v>41250</v>
      </c>
      <c r="AN11">
        <f t="array" ref="AN11">SUM(IF($A11&amp;$B11=Confirm!$A$2:$A$85&amp;Confirm!$B$2:$B$85,Confirm!AN$2:AN$85,0))</f>
        <v>40610</v>
      </c>
      <c r="AO11">
        <f t="array" ref="AO11">SUM(IF($A11&amp;$B11=Confirm!$A$2:$A$85&amp;Confirm!$B$2:$B$85,Confirm!AO$2:AO$85,0))</f>
        <v>39900</v>
      </c>
      <c r="AP11">
        <f t="array" ref="AP11">SUM(IF($A11&amp;$B11=Confirm!$A$2:$A$85&amp;Confirm!$B$2:$B$85,Confirm!AP$2:AP$85,0))</f>
        <v>39215</v>
      </c>
      <c r="AQ11">
        <f t="array" ref="AQ11">SUM(IF($A11&amp;$B11=Confirm!$A$2:$A$85&amp;Confirm!$B$2:$B$85,Confirm!AQ$2:AQ$85,0))</f>
        <v>38595</v>
      </c>
      <c r="AR11">
        <f t="array" ref="AR11">SUM(IF($A11&amp;$B11=Confirm!$A$2:$A$85&amp;Confirm!$B$2:$B$85,Confirm!AR$2:AR$85,0))</f>
        <v>37950</v>
      </c>
      <c r="AS11">
        <f t="array" ref="AS11">SUM(IF($A11&amp;$B11=Confirm!$A$2:$A$85&amp;Confirm!$B$2:$B$85,Confirm!AS$2:AS$85,0))</f>
        <v>37355</v>
      </c>
      <c r="AT11">
        <f t="array" ref="AT11">SUM(IF($A11&amp;$B11=Confirm!$A$2:$A$85&amp;Confirm!$B$2:$B$85,Confirm!AT$2:AT$85,0))</f>
        <v>36750</v>
      </c>
      <c r="AU11">
        <f t="array" ref="AU11">SUM(IF($A11&amp;$B11=Confirm!$A$2:$A$85&amp;Confirm!$B$2:$B$85,Confirm!AU$2:AU$85,0))</f>
        <v>36115</v>
      </c>
      <c r="AV11">
        <f t="array" ref="AV11">SUM(IF($A11&amp;$B11=Confirm!$A$2:$A$85&amp;Confirm!$B$2:$B$85,Confirm!AV$2:AV$85,0))</f>
        <v>35495</v>
      </c>
      <c r="AW11">
        <f t="array" ref="AW11">SUM(IF($A11&amp;$B11=Confirm!$A$2:$A$85&amp;Confirm!$B$2:$B$85,Confirm!AW$2:AW$85,0))</f>
        <v>35000</v>
      </c>
      <c r="AX11">
        <f t="array" ref="AX11">SUM(IF($A11&amp;$B11=Confirm!$A$2:$A$85&amp;Confirm!$B$2:$B$85,Confirm!AX$2:AX$85,0))</f>
        <v>34410</v>
      </c>
      <c r="AY11">
        <f t="array" ref="AY11">SUM(IF($A11&amp;$B11=Confirm!$A$2:$A$85&amp;Confirm!$B$2:$B$85,Confirm!AY$2:AY$85,0))</f>
        <v>33900</v>
      </c>
      <c r="AZ11">
        <f t="array" ref="AZ11">SUM(IF($A11&amp;$B11=Confirm!$A$2:$A$85&amp;Confirm!$B$2:$B$85,Confirm!AZ$2:AZ$85,0))</f>
        <v>33325</v>
      </c>
      <c r="BA11">
        <f t="array" ref="BA11">SUM(IF($A11&amp;$B11=Confirm!$A$2:$A$85&amp;Confirm!$B$2:$B$85,Confirm!BA$2:BA$85,0))</f>
        <v>32700</v>
      </c>
      <c r="BB11">
        <f t="array" ref="BB11">SUM(IF($A11&amp;$B11=Confirm!$A$2:$A$85&amp;Confirm!$B$2:$B$85,Confirm!BB$2:BB$85,0))</f>
        <v>32240</v>
      </c>
      <c r="BC11">
        <f t="array" ref="BC11">SUM(IF($A11&amp;$B11=Confirm!$A$2:$A$85&amp;Confirm!$B$2:$B$85,Confirm!BC$2:BC$85,0))</f>
        <v>31620</v>
      </c>
      <c r="BD11">
        <f t="array" ref="BD11">SUM(IF($A11&amp;$B11=Confirm!$A$2:$A$85&amp;Confirm!$B$2:$B$85,Confirm!BD$2:BD$85,0))</f>
        <v>31200</v>
      </c>
      <c r="BE11">
        <f t="array" ref="BE11">SUM(IF($A11&amp;$B11=Confirm!$A$2:$A$85&amp;Confirm!$B$2:$B$85,Confirm!BE$2:BE$85,0))</f>
        <v>30690</v>
      </c>
      <c r="BF11">
        <f t="array" ref="BF11">SUM(IF($A11&amp;$B11=Confirm!$A$2:$A$85&amp;Confirm!$B$2:$B$85,Confirm!BF$2:BF$85,0))</f>
        <v>30150</v>
      </c>
      <c r="BG11">
        <f t="array" ref="BG11">SUM(IF($A11&amp;$B11=Confirm!$A$2:$A$85&amp;Confirm!$B$2:$B$85,Confirm!BG$2:BG$85,0))</f>
        <v>29605</v>
      </c>
      <c r="BH11">
        <f t="array" ref="BH11">SUM(IF($A11&amp;$B11=Confirm!$A$2:$A$85&amp;Confirm!$B$2:$B$85,Confirm!BH$2:BH$85,0))</f>
        <v>29140</v>
      </c>
    </row>
    <row r="12" spans="1:60" x14ac:dyDescent="0.25">
      <c r="A12" t="s">
        <v>21</v>
      </c>
      <c r="B12" t="s">
        <v>49</v>
      </c>
      <c r="C12" s="127" t="str">
        <f>IF(ISERROR(SUM(D12:BH12)/Convey!C12),"N/A",SUM(D12:BH12)/Convey!C12)</f>
        <v>N/A</v>
      </c>
      <c r="D12">
        <f t="array" ref="D12">SUM(IF($A12&amp;$B12=Confirm!$A$2:$A$85&amp;Confirm!$B$2:$B$85,Confirm!D$2:D$85,0))</f>
        <v>0</v>
      </c>
      <c r="E12">
        <f t="array" ref="E12">SUM(IF($A12&amp;$B12=Confirm!$A$2:$A$85&amp;Confirm!$B$2:$B$85,Confirm!E$2:E$85,0))</f>
        <v>0</v>
      </c>
      <c r="F12">
        <f t="array" ref="F12">SUM(IF($A12&amp;$B12=Confirm!$A$2:$A$85&amp;Confirm!$B$2:$B$85,Confirm!F$2:F$85,0))</f>
        <v>0</v>
      </c>
      <c r="G12">
        <f t="array" ref="G12">SUM(IF($A12&amp;$B12=Confirm!$A$2:$A$85&amp;Confirm!$B$2:$B$85,Confirm!G$2:G$85,0))</f>
        <v>0</v>
      </c>
      <c r="H12">
        <f t="array" ref="H12">SUM(IF($A12&amp;$B12=Confirm!$A$2:$A$85&amp;Confirm!$B$2:$B$85,Confirm!H$2:H$85,0))</f>
        <v>0</v>
      </c>
      <c r="I12">
        <f t="array" ref="I12">SUM(IF($A12&amp;$B12=Confirm!$A$2:$A$85&amp;Confirm!$B$2:$B$85,Confirm!I$2:I$85,0))</f>
        <v>0</v>
      </c>
      <c r="J12">
        <f t="array" ref="J12">SUM(IF($A12&amp;$B12=Confirm!$A$2:$A$85&amp;Confirm!$B$2:$B$85,Confirm!J$2:J$85,0))</f>
        <v>0</v>
      </c>
      <c r="K12">
        <f t="array" ref="K12">SUM(IF($A12&amp;$B12=Confirm!$A$2:$A$85&amp;Confirm!$B$2:$B$85,Confirm!K$2:K$85,0))</f>
        <v>0</v>
      </c>
      <c r="L12">
        <f t="array" ref="L12">SUM(IF($A12&amp;$B12=Confirm!$A$2:$A$85&amp;Confirm!$B$2:$B$85,Confirm!L$2:L$85,0))</f>
        <v>0</v>
      </c>
      <c r="M12">
        <f t="array" ref="M12">SUM(IF($A12&amp;$B12=Confirm!$A$2:$A$85&amp;Confirm!$B$2:$B$85,Confirm!M$2:M$85,0))</f>
        <v>0</v>
      </c>
      <c r="N12">
        <f t="array" ref="N12">SUM(IF($A12&amp;$B12=Confirm!$A$2:$A$85&amp;Confirm!$B$2:$B$85,Confirm!N$2:N$85,0))</f>
        <v>0</v>
      </c>
      <c r="O12">
        <f t="array" ref="O12">SUM(IF($A12&amp;$B12=Confirm!$A$2:$A$85&amp;Confirm!$B$2:$B$85,Confirm!O$2:O$85,0))</f>
        <v>0</v>
      </c>
      <c r="P12">
        <f t="array" ref="P12">SUM(IF($A12&amp;$B12=Confirm!$A$2:$A$85&amp;Confirm!$B$2:$B$85,Confirm!P$2:P$85,0))</f>
        <v>0</v>
      </c>
      <c r="Q12">
        <f t="array" ref="Q12">SUM(IF($A12&amp;$B12=Confirm!$A$2:$A$85&amp;Confirm!$B$2:$B$85,Confirm!Q$2:Q$85,0))</f>
        <v>0</v>
      </c>
      <c r="R12">
        <f t="array" ref="R12">SUM(IF($A12&amp;$B12=Confirm!$A$2:$A$85&amp;Confirm!$B$2:$B$85,Confirm!R$2:R$85,0))</f>
        <v>0</v>
      </c>
      <c r="S12">
        <f t="array" ref="S12">SUM(IF($A12&amp;$B12=Confirm!$A$2:$A$85&amp;Confirm!$B$2:$B$85,Confirm!S$2:S$85,0))</f>
        <v>0</v>
      </c>
      <c r="T12">
        <f t="array" ref="T12">SUM(IF($A12&amp;$B12=Confirm!$A$2:$A$85&amp;Confirm!$B$2:$B$85,Confirm!T$2:T$85,0))</f>
        <v>0</v>
      </c>
      <c r="U12">
        <f t="array" ref="U12">SUM(IF($A12&amp;$B12=Confirm!$A$2:$A$85&amp;Confirm!$B$2:$B$85,Confirm!U$2:U$85,0))</f>
        <v>0</v>
      </c>
      <c r="V12">
        <f t="array" ref="V12">SUM(IF($A12&amp;$B12=Confirm!$A$2:$A$85&amp;Confirm!$B$2:$B$85,Confirm!V$2:V$85,0))</f>
        <v>0</v>
      </c>
      <c r="W12">
        <f t="array" ref="W12">SUM(IF($A12&amp;$B12=Confirm!$A$2:$A$85&amp;Confirm!$B$2:$B$85,Confirm!W$2:W$85,0))</f>
        <v>0</v>
      </c>
      <c r="X12">
        <f t="array" ref="X12">SUM(IF($A12&amp;$B12=Confirm!$A$2:$A$85&amp;Confirm!$B$2:$B$85,Confirm!X$2:X$85,0))</f>
        <v>0</v>
      </c>
      <c r="Y12">
        <f t="array" ref="Y12">SUM(IF($A12&amp;$B12=Confirm!$A$2:$A$85&amp;Confirm!$B$2:$B$85,Confirm!Y$2:Y$85,0))</f>
        <v>0</v>
      </c>
      <c r="Z12">
        <f t="array" ref="Z12">SUM(IF($A12&amp;$B12=Confirm!$A$2:$A$85&amp;Confirm!$B$2:$B$85,Confirm!Z$2:Z$85,0))</f>
        <v>0</v>
      </c>
      <c r="AA12">
        <f t="array" ref="AA12">SUM(IF($A12&amp;$B12=Confirm!$A$2:$A$85&amp;Confirm!$B$2:$B$85,Confirm!AA$2:AA$85,0))</f>
        <v>0</v>
      </c>
      <c r="AB12">
        <f t="array" ref="AB12">SUM(IF($A12&amp;$B12=Confirm!$A$2:$A$85&amp;Confirm!$B$2:$B$85,Confirm!AB$2:AB$85,0))</f>
        <v>0</v>
      </c>
      <c r="AC12">
        <f t="array" ref="AC12">SUM(IF($A12&amp;$B12=Confirm!$A$2:$A$85&amp;Confirm!$B$2:$B$85,Confirm!AC$2:AC$85,0))</f>
        <v>0</v>
      </c>
      <c r="AD12">
        <f t="array" ref="AD12">SUM(IF($A12&amp;$B12=Confirm!$A$2:$A$85&amp;Confirm!$B$2:$B$85,Confirm!AD$2:AD$85,0))</f>
        <v>0</v>
      </c>
      <c r="AE12">
        <f t="array" ref="AE12">SUM(IF($A12&amp;$B12=Confirm!$A$2:$A$85&amp;Confirm!$B$2:$B$85,Confirm!AE$2:AE$85,0))</f>
        <v>0</v>
      </c>
      <c r="AF12">
        <f t="array" ref="AF12">SUM(IF($A12&amp;$B12=Confirm!$A$2:$A$85&amp;Confirm!$B$2:$B$85,Confirm!AF$2:AF$85,0))</f>
        <v>0</v>
      </c>
      <c r="AG12">
        <f t="array" ref="AG12">SUM(IF($A12&amp;$B12=Confirm!$A$2:$A$85&amp;Confirm!$B$2:$B$85,Confirm!AG$2:AG$85,0))</f>
        <v>0</v>
      </c>
      <c r="AH12">
        <f t="array" ref="AH12">SUM(IF($A12&amp;$B12=Confirm!$A$2:$A$85&amp;Confirm!$B$2:$B$85,Confirm!AH$2:AH$85,0))</f>
        <v>0</v>
      </c>
      <c r="AI12">
        <f t="array" ref="AI12">SUM(IF($A12&amp;$B12=Confirm!$A$2:$A$85&amp;Confirm!$B$2:$B$85,Confirm!AI$2:AI$85,0))</f>
        <v>0</v>
      </c>
      <c r="AJ12">
        <f t="array" ref="AJ12">SUM(IF($A12&amp;$B12=Confirm!$A$2:$A$85&amp;Confirm!$B$2:$B$85,Confirm!AJ$2:AJ$85,0))</f>
        <v>0</v>
      </c>
      <c r="AK12">
        <f t="array" ref="AK12">SUM(IF($A12&amp;$B12=Confirm!$A$2:$A$85&amp;Confirm!$B$2:$B$85,Confirm!AK$2:AK$85,0))</f>
        <v>0</v>
      </c>
      <c r="AL12">
        <f t="array" ref="AL12">SUM(IF($A12&amp;$B12=Confirm!$A$2:$A$85&amp;Confirm!$B$2:$B$85,Confirm!AL$2:AL$85,0))</f>
        <v>0</v>
      </c>
      <c r="AM12">
        <f t="array" ref="AM12">SUM(IF($A12&amp;$B12=Confirm!$A$2:$A$85&amp;Confirm!$B$2:$B$85,Confirm!AM$2:AM$85,0))</f>
        <v>0</v>
      </c>
      <c r="AN12">
        <f t="array" ref="AN12">SUM(IF($A12&amp;$B12=Confirm!$A$2:$A$85&amp;Confirm!$B$2:$B$85,Confirm!AN$2:AN$85,0))</f>
        <v>0</v>
      </c>
      <c r="AO12">
        <f t="array" ref="AO12">SUM(IF($A12&amp;$B12=Confirm!$A$2:$A$85&amp;Confirm!$B$2:$B$85,Confirm!AO$2:AO$85,0))</f>
        <v>0</v>
      </c>
      <c r="AP12">
        <f t="array" ref="AP12">SUM(IF($A12&amp;$B12=Confirm!$A$2:$A$85&amp;Confirm!$B$2:$B$85,Confirm!AP$2:AP$85,0))</f>
        <v>0</v>
      </c>
      <c r="AQ12">
        <f t="array" ref="AQ12">SUM(IF($A12&amp;$B12=Confirm!$A$2:$A$85&amp;Confirm!$B$2:$B$85,Confirm!AQ$2:AQ$85,0))</f>
        <v>0</v>
      </c>
      <c r="AR12">
        <f t="array" ref="AR12">SUM(IF($A12&amp;$B12=Confirm!$A$2:$A$85&amp;Confirm!$B$2:$B$85,Confirm!AR$2:AR$85,0))</f>
        <v>0</v>
      </c>
      <c r="AS12">
        <f t="array" ref="AS12">SUM(IF($A12&amp;$B12=Confirm!$A$2:$A$85&amp;Confirm!$B$2:$B$85,Confirm!AS$2:AS$85,0))</f>
        <v>0</v>
      </c>
      <c r="AT12">
        <f t="array" ref="AT12">SUM(IF($A12&amp;$B12=Confirm!$A$2:$A$85&amp;Confirm!$B$2:$B$85,Confirm!AT$2:AT$85,0))</f>
        <v>0</v>
      </c>
      <c r="AU12">
        <f t="array" ref="AU12">SUM(IF($A12&amp;$B12=Confirm!$A$2:$A$85&amp;Confirm!$B$2:$B$85,Confirm!AU$2:AU$85,0))</f>
        <v>0</v>
      </c>
      <c r="AV12">
        <f t="array" ref="AV12">SUM(IF($A12&amp;$B12=Confirm!$A$2:$A$85&amp;Confirm!$B$2:$B$85,Confirm!AV$2:AV$85,0))</f>
        <v>0</v>
      </c>
      <c r="AW12">
        <f t="array" ref="AW12">SUM(IF($A12&amp;$B12=Confirm!$A$2:$A$85&amp;Confirm!$B$2:$B$85,Confirm!AW$2:AW$85,0))</f>
        <v>0</v>
      </c>
      <c r="AX12">
        <f t="array" ref="AX12">SUM(IF($A12&amp;$B12=Confirm!$A$2:$A$85&amp;Confirm!$B$2:$B$85,Confirm!AX$2:AX$85,0))</f>
        <v>0</v>
      </c>
      <c r="AY12">
        <f t="array" ref="AY12">SUM(IF($A12&amp;$B12=Confirm!$A$2:$A$85&amp;Confirm!$B$2:$B$85,Confirm!AY$2:AY$85,0))</f>
        <v>0</v>
      </c>
      <c r="AZ12">
        <f t="array" ref="AZ12">SUM(IF($A12&amp;$B12=Confirm!$A$2:$A$85&amp;Confirm!$B$2:$B$85,Confirm!AZ$2:AZ$85,0))</f>
        <v>0</v>
      </c>
      <c r="BA12">
        <f t="array" ref="BA12">SUM(IF($A12&amp;$B12=Confirm!$A$2:$A$85&amp;Confirm!$B$2:$B$85,Confirm!BA$2:BA$85,0))</f>
        <v>0</v>
      </c>
      <c r="BB12">
        <f t="array" ref="BB12">SUM(IF($A12&amp;$B12=Confirm!$A$2:$A$85&amp;Confirm!$B$2:$B$85,Confirm!BB$2:BB$85,0))</f>
        <v>0</v>
      </c>
      <c r="BC12">
        <f t="array" ref="BC12">SUM(IF($A12&amp;$B12=Confirm!$A$2:$A$85&amp;Confirm!$B$2:$B$85,Confirm!BC$2:BC$85,0))</f>
        <v>0</v>
      </c>
      <c r="BD12">
        <f t="array" ref="BD12">SUM(IF($A12&amp;$B12=Confirm!$A$2:$A$85&amp;Confirm!$B$2:$B$85,Confirm!BD$2:BD$85,0))</f>
        <v>0</v>
      </c>
      <c r="BE12">
        <f t="array" ref="BE12">SUM(IF($A12&amp;$B12=Confirm!$A$2:$A$85&amp;Confirm!$B$2:$B$85,Confirm!BE$2:BE$85,0))</f>
        <v>0</v>
      </c>
      <c r="BF12">
        <f t="array" ref="BF12">SUM(IF($A12&amp;$B12=Confirm!$A$2:$A$85&amp;Confirm!$B$2:$B$85,Confirm!BF$2:BF$85,0))</f>
        <v>0</v>
      </c>
      <c r="BG12">
        <f t="array" ref="BG12">SUM(IF($A12&amp;$B12=Confirm!$A$2:$A$85&amp;Confirm!$B$2:$B$85,Confirm!BG$2:BG$85,0))</f>
        <v>0</v>
      </c>
      <c r="BH12">
        <f t="array" ref="BH12">SUM(IF($A12&amp;$B12=Confirm!$A$2:$A$85&amp;Confirm!$B$2:$B$85,Confirm!BH$2:BH$85,0))</f>
        <v>0</v>
      </c>
    </row>
    <row r="13" spans="1:60" x14ac:dyDescent="0.25">
      <c r="A13" t="s">
        <v>21</v>
      </c>
      <c r="B13" t="s">
        <v>50</v>
      </c>
      <c r="C13" s="127">
        <f>IF(ISERROR(SUM(D13:BH13)/Convey!C13),"N/A",SUM(D13:BH13)/Convey!C13)</f>
        <v>1</v>
      </c>
      <c r="D13">
        <f t="array" ref="D13">SUM(IF($A13&amp;$B13=Confirm!$A$2:$A$85&amp;Confirm!$B$2:$B$85,Confirm!D$2:D$85,0))</f>
        <v>45725</v>
      </c>
      <c r="E13">
        <f t="array" ref="E13">SUM(IF($A13&amp;$B13=Confirm!$A$2:$A$85&amp;Confirm!$B$2:$B$85,Confirm!E$2:E$85,0))</f>
        <v>44250</v>
      </c>
      <c r="F13">
        <f t="array" ref="F13">SUM(IF($A13&amp;$B13=Confirm!$A$2:$A$85&amp;Confirm!$B$2:$B$85,Confirm!F$2:F$85,0))</f>
        <v>42625</v>
      </c>
      <c r="G13">
        <f t="array" ref="G13">SUM(IF($A13&amp;$B13=Confirm!$A$2:$A$85&amp;Confirm!$B$2:$B$85,Confirm!G$2:G$85,0))</f>
        <v>41230</v>
      </c>
      <c r="H13">
        <f t="array" ref="H13">SUM(IF($A13&amp;$B13=Confirm!$A$2:$A$85&amp;Confirm!$B$2:$B$85,Confirm!H$2:H$85,0))</f>
        <v>39750</v>
      </c>
      <c r="I13">
        <f t="array" ref="I13">SUM(IF($A13&amp;$B13=Confirm!$A$2:$A$85&amp;Confirm!$B$2:$B$85,Confirm!I$2:I$85,0))</f>
        <v>38285</v>
      </c>
      <c r="J13">
        <f t="array" ref="J13">SUM(IF($A13&amp;$B13=Confirm!$A$2:$A$85&amp;Confirm!$B$2:$B$85,Confirm!J$2:J$85,0))</f>
        <v>37050</v>
      </c>
      <c r="K13">
        <f t="array" ref="K13">SUM(IF($A13&amp;$B13=Confirm!$A$2:$A$85&amp;Confirm!$B$2:$B$85,Confirm!K$2:K$85,0))</f>
        <v>35805</v>
      </c>
      <c r="L13">
        <f t="array" ref="L13">SUM(IF($A13&amp;$B13=Confirm!$A$2:$A$85&amp;Confirm!$B$2:$B$85,Confirm!L$2:L$85,0))</f>
        <v>34565</v>
      </c>
      <c r="M13">
        <f t="array" ref="M13">SUM(IF($A13&amp;$B13=Confirm!$A$2:$A$85&amp;Confirm!$B$2:$B$85,Confirm!M$2:M$85,0))</f>
        <v>33320</v>
      </c>
      <c r="N13">
        <f t="array" ref="N13">SUM(IF($A13&amp;$B13=Confirm!$A$2:$A$85&amp;Confirm!$B$2:$B$85,Confirm!N$2:N$85,0))</f>
        <v>32085</v>
      </c>
      <c r="O13">
        <f t="array" ref="O13">SUM(IF($A13&amp;$B13=Confirm!$A$2:$A$85&amp;Confirm!$B$2:$B$85,Confirm!O$2:O$85,0))</f>
        <v>31050</v>
      </c>
      <c r="P13">
        <f t="array" ref="P13">SUM(IF($A13&amp;$B13=Confirm!$A$2:$A$85&amp;Confirm!$B$2:$B$85,Confirm!P$2:P$85,0))</f>
        <v>29915</v>
      </c>
      <c r="Q13">
        <f t="array" ref="Q13">SUM(IF($A13&amp;$B13=Confirm!$A$2:$A$85&amp;Confirm!$B$2:$B$85,Confirm!Q$2:Q$85,0))</f>
        <v>28950</v>
      </c>
      <c r="R13">
        <f t="array" ref="R13">SUM(IF($A13&amp;$B13=Confirm!$A$2:$A$85&amp;Confirm!$B$2:$B$85,Confirm!R$2:R$85,0))</f>
        <v>27900</v>
      </c>
      <c r="S13">
        <f t="array" ref="S13">SUM(IF($A13&amp;$B13=Confirm!$A$2:$A$85&amp;Confirm!$B$2:$B$85,Confirm!S$2:S$85,0))</f>
        <v>26970</v>
      </c>
      <c r="T13">
        <f t="array" ref="T13">SUM(IF($A13&amp;$B13=Confirm!$A$2:$A$85&amp;Confirm!$B$2:$B$85,Confirm!T$2:T$85,0))</f>
        <v>25950</v>
      </c>
      <c r="U13">
        <f t="array" ref="U13">SUM(IF($A13&amp;$B13=Confirm!$A$2:$A$85&amp;Confirm!$B$2:$B$85,Confirm!U$2:U$85,0))</f>
        <v>25110</v>
      </c>
      <c r="V13">
        <f t="array" ref="V13">SUM(IF($A13&amp;$B13=Confirm!$A$2:$A$85&amp;Confirm!$B$2:$B$85,Confirm!V$2:V$85,0))</f>
        <v>24150</v>
      </c>
      <c r="W13">
        <f t="array" ref="W13">SUM(IF($A13&amp;$B13=Confirm!$A$2:$A$85&amp;Confirm!$B$2:$B$85,Confirm!W$2:W$85,0))</f>
        <v>23405</v>
      </c>
      <c r="X13">
        <f t="array" ref="X13">SUM(IF($A13&amp;$B13=Confirm!$A$2:$A$85&amp;Confirm!$B$2:$B$85,Confirm!X$2:X$85,0))</f>
        <v>22475</v>
      </c>
      <c r="Y13">
        <f t="array" ref="Y13">SUM(IF($A13&amp;$B13=Confirm!$A$2:$A$85&amp;Confirm!$B$2:$B$85,Confirm!Y$2:Y$85,0))</f>
        <v>21700</v>
      </c>
      <c r="Z13">
        <f t="array" ref="Z13">SUM(IF($A13&amp;$B13=Confirm!$A$2:$A$85&amp;Confirm!$B$2:$B$85,Confirm!Z$2:Z$85,0))</f>
        <v>20925</v>
      </c>
      <c r="AA13">
        <f t="array" ref="AA13">SUM(IF($A13&amp;$B13=Confirm!$A$2:$A$85&amp;Confirm!$B$2:$B$85,Confirm!AA$2:AA$85,0))</f>
        <v>20250</v>
      </c>
      <c r="AB13">
        <f t="array" ref="AB13">SUM(IF($A13&amp;$B13=Confirm!$A$2:$A$85&amp;Confirm!$B$2:$B$85,Confirm!AB$2:AB$85,0))</f>
        <v>19530</v>
      </c>
      <c r="AC13">
        <f t="array" ref="AC13">SUM(IF($A13&amp;$B13=Confirm!$A$2:$A$85&amp;Confirm!$B$2:$B$85,Confirm!AC$2:AC$85,0))</f>
        <v>18900</v>
      </c>
      <c r="AD13">
        <f t="array" ref="AD13">SUM(IF($A13&amp;$B13=Confirm!$A$2:$A$85&amp;Confirm!$B$2:$B$85,Confirm!AD$2:AD$85,0))</f>
        <v>18290</v>
      </c>
      <c r="AE13">
        <f t="array" ref="AE13">SUM(IF($A13&amp;$B13=Confirm!$A$2:$A$85&amp;Confirm!$B$2:$B$85,Confirm!AE$2:AE$85,0))</f>
        <v>17515</v>
      </c>
      <c r="AF13">
        <f t="array" ref="AF13">SUM(IF($A13&amp;$B13=Confirm!$A$2:$A$85&amp;Confirm!$B$2:$B$85,Confirm!AF$2:AF$85,0))</f>
        <v>16950</v>
      </c>
      <c r="AG13">
        <f t="array" ref="AG13">SUM(IF($A13&amp;$B13=Confirm!$A$2:$A$85&amp;Confirm!$B$2:$B$85,Confirm!AG$2:AG$85,0))</f>
        <v>16430</v>
      </c>
      <c r="AH13">
        <f t="array" ref="AH13">SUM(IF($A13&amp;$B13=Confirm!$A$2:$A$85&amp;Confirm!$B$2:$B$85,Confirm!AH$2:AH$85,0))</f>
        <v>15750</v>
      </c>
      <c r="AI13">
        <f t="array" ref="AI13">SUM(IF($A13&amp;$B13=Confirm!$A$2:$A$85&amp;Confirm!$B$2:$B$85,Confirm!AI$2:AI$85,0))</f>
        <v>15190</v>
      </c>
      <c r="AJ13">
        <f t="array" ref="AJ13">SUM(IF($A13&amp;$B13=Confirm!$A$2:$A$85&amp;Confirm!$B$2:$B$85,Confirm!AJ$2:AJ$85,0))</f>
        <v>14725</v>
      </c>
      <c r="AK13">
        <f t="array" ref="AK13">SUM(IF($A13&amp;$B13=Confirm!$A$2:$A$85&amp;Confirm!$B$2:$B$85,Confirm!AK$2:AK$85,0))</f>
        <v>14210</v>
      </c>
      <c r="AL13">
        <f t="array" ref="AL13">SUM(IF($A13&amp;$B13=Confirm!$A$2:$A$85&amp;Confirm!$B$2:$B$85,Confirm!AL$2:AL$85,0))</f>
        <v>13795</v>
      </c>
      <c r="AM13">
        <f t="array" ref="AM13">SUM(IF($A13&amp;$B13=Confirm!$A$2:$A$85&amp;Confirm!$B$2:$B$85,Confirm!AM$2:AM$85,0))</f>
        <v>13200</v>
      </c>
      <c r="AN13">
        <f t="array" ref="AN13">SUM(IF($A13&amp;$B13=Confirm!$A$2:$A$85&amp;Confirm!$B$2:$B$85,Confirm!AN$2:AN$85,0))</f>
        <v>12865</v>
      </c>
      <c r="AO13">
        <f t="array" ref="AO13">SUM(IF($A13&amp;$B13=Confirm!$A$2:$A$85&amp;Confirm!$B$2:$B$85,Confirm!AO$2:AO$85,0))</f>
        <v>12300</v>
      </c>
      <c r="AP13">
        <f t="array" ref="AP13">SUM(IF($A13&amp;$B13=Confirm!$A$2:$A$85&amp;Confirm!$B$2:$B$85,Confirm!AP$2:AP$85,0))</f>
        <v>11935</v>
      </c>
      <c r="AQ13">
        <f t="array" ref="AQ13">SUM(IF($A13&amp;$B13=Confirm!$A$2:$A$85&amp;Confirm!$B$2:$B$85,Confirm!AQ$2:AQ$85,0))</f>
        <v>11470</v>
      </c>
      <c r="AR13">
        <f t="array" ref="AR13">SUM(IF($A13&amp;$B13=Confirm!$A$2:$A$85&amp;Confirm!$B$2:$B$85,Confirm!AR$2:AR$85,0))</f>
        <v>11100</v>
      </c>
      <c r="AS13">
        <f t="array" ref="AS13">SUM(IF($A13&amp;$B13=Confirm!$A$2:$A$85&amp;Confirm!$B$2:$B$85,Confirm!AS$2:AS$85,0))</f>
        <v>10695</v>
      </c>
      <c r="AT13">
        <f t="array" ref="AT13">SUM(IF($A13&amp;$B13=Confirm!$A$2:$A$85&amp;Confirm!$B$2:$B$85,Confirm!AT$2:AT$85,0))</f>
        <v>10350</v>
      </c>
      <c r="AU13">
        <f t="array" ref="AU13">SUM(IF($A13&amp;$B13=Confirm!$A$2:$A$85&amp;Confirm!$B$2:$B$85,Confirm!AU$2:AU$85,0))</f>
        <v>9920</v>
      </c>
      <c r="AV13">
        <f t="array" ref="AV13">SUM(IF($A13&amp;$B13=Confirm!$A$2:$A$85&amp;Confirm!$B$2:$B$85,Confirm!AV$2:AV$85,0))</f>
        <v>9610</v>
      </c>
      <c r="AW13">
        <f t="array" ref="AW13">SUM(IF($A13&amp;$B13=Confirm!$A$2:$A$85&amp;Confirm!$B$2:$B$85,Confirm!AW$2:AW$85,0))</f>
        <v>9240</v>
      </c>
      <c r="AX13">
        <f t="array" ref="AX13">SUM(IF($A13&amp;$B13=Confirm!$A$2:$A$85&amp;Confirm!$B$2:$B$85,Confirm!AX$2:AX$85,0))</f>
        <v>8990</v>
      </c>
      <c r="AY13">
        <f t="array" ref="AY13">SUM(IF($A13&amp;$B13=Confirm!$A$2:$A$85&amp;Confirm!$B$2:$B$85,Confirm!AY$2:AY$85,0))</f>
        <v>8700</v>
      </c>
      <c r="AZ13">
        <f t="array" ref="AZ13">SUM(IF($A13&amp;$B13=Confirm!$A$2:$A$85&amp;Confirm!$B$2:$B$85,Confirm!AZ$2:AZ$85,0))</f>
        <v>8370</v>
      </c>
      <c r="BA13">
        <f t="array" ref="BA13">SUM(IF($A13&amp;$B13=Confirm!$A$2:$A$85&amp;Confirm!$B$2:$B$85,Confirm!BA$2:BA$85,0))</f>
        <v>8100</v>
      </c>
      <c r="BB13">
        <f t="array" ref="BB13">SUM(IF($A13&amp;$B13=Confirm!$A$2:$A$85&amp;Confirm!$B$2:$B$85,Confirm!BB$2:BB$85,0))</f>
        <v>7750</v>
      </c>
      <c r="BC13">
        <f t="array" ref="BC13">SUM(IF($A13&amp;$B13=Confirm!$A$2:$A$85&amp;Confirm!$B$2:$B$85,Confirm!BC$2:BC$85,0))</f>
        <v>7440</v>
      </c>
      <c r="BD13">
        <f t="array" ref="BD13">SUM(IF($A13&amp;$B13=Confirm!$A$2:$A$85&amp;Confirm!$B$2:$B$85,Confirm!BD$2:BD$85,0))</f>
        <v>7200</v>
      </c>
      <c r="BE13">
        <f t="array" ref="BE13">SUM(IF($A13&amp;$B13=Confirm!$A$2:$A$85&amp;Confirm!$B$2:$B$85,Confirm!BE$2:BE$85,0))</f>
        <v>6975</v>
      </c>
      <c r="BF13">
        <f t="array" ref="BF13">SUM(IF($A13&amp;$B13=Confirm!$A$2:$A$85&amp;Confirm!$B$2:$B$85,Confirm!BF$2:BF$85,0))</f>
        <v>6750</v>
      </c>
      <c r="BG13">
        <f t="array" ref="BG13">SUM(IF($A13&amp;$B13=Confirm!$A$2:$A$85&amp;Confirm!$B$2:$B$85,Confirm!BG$2:BG$85,0))</f>
        <v>6510</v>
      </c>
      <c r="BH13">
        <f t="array" ref="BH13">SUM(IF($A13&amp;$B13=Confirm!$A$2:$A$85&amp;Confirm!$B$2:$B$85,Confirm!BH$2:BH$85,0))</f>
        <v>6355</v>
      </c>
    </row>
    <row r="14" spans="1:60" x14ac:dyDescent="0.25">
      <c r="A14" t="s">
        <v>26</v>
      </c>
      <c r="B14" t="s">
        <v>49</v>
      </c>
      <c r="C14" s="127" t="str">
        <f>IF(ISERROR(SUM(D14:BH14)/Convey!C14),"N/A",SUM(D14:BH14)/Convey!C14)</f>
        <v>N/A</v>
      </c>
      <c r="D14">
        <f t="array" ref="D14">SUM(IF($A14&amp;$B14=Confirm!$A$2:$A$85&amp;Confirm!$B$2:$B$85,Confirm!D$2:D$85,0))</f>
        <v>0</v>
      </c>
      <c r="E14">
        <f t="array" ref="E14">SUM(IF($A14&amp;$B14=Confirm!$A$2:$A$85&amp;Confirm!$B$2:$B$85,Confirm!E$2:E$85,0))</f>
        <v>0</v>
      </c>
      <c r="F14">
        <f t="array" ref="F14">SUM(IF($A14&amp;$B14=Confirm!$A$2:$A$85&amp;Confirm!$B$2:$B$85,Confirm!F$2:F$85,0))</f>
        <v>0</v>
      </c>
      <c r="G14">
        <f t="array" ref="G14">SUM(IF($A14&amp;$B14=Confirm!$A$2:$A$85&amp;Confirm!$B$2:$B$85,Confirm!G$2:G$85,0))</f>
        <v>0</v>
      </c>
      <c r="H14">
        <f t="array" ref="H14">SUM(IF($A14&amp;$B14=Confirm!$A$2:$A$85&amp;Confirm!$B$2:$B$85,Confirm!H$2:H$85,0))</f>
        <v>0</v>
      </c>
      <c r="I14">
        <f t="array" ref="I14">SUM(IF($A14&amp;$B14=Confirm!$A$2:$A$85&amp;Confirm!$B$2:$B$85,Confirm!I$2:I$85,0))</f>
        <v>0</v>
      </c>
      <c r="J14">
        <f t="array" ref="J14">SUM(IF($A14&amp;$B14=Confirm!$A$2:$A$85&amp;Confirm!$B$2:$B$85,Confirm!J$2:J$85,0))</f>
        <v>0</v>
      </c>
      <c r="K14">
        <f t="array" ref="K14">SUM(IF($A14&amp;$B14=Confirm!$A$2:$A$85&amp;Confirm!$B$2:$B$85,Confirm!K$2:K$85,0))</f>
        <v>0</v>
      </c>
      <c r="L14">
        <f t="array" ref="L14">SUM(IF($A14&amp;$B14=Confirm!$A$2:$A$85&amp;Confirm!$B$2:$B$85,Confirm!L$2:L$85,0))</f>
        <v>0</v>
      </c>
      <c r="M14">
        <f t="array" ref="M14">SUM(IF($A14&amp;$B14=Confirm!$A$2:$A$85&amp;Confirm!$B$2:$B$85,Confirm!M$2:M$85,0))</f>
        <v>0</v>
      </c>
      <c r="N14">
        <f t="array" ref="N14">SUM(IF($A14&amp;$B14=Confirm!$A$2:$A$85&amp;Confirm!$B$2:$B$85,Confirm!N$2:N$85,0))</f>
        <v>0</v>
      </c>
      <c r="O14">
        <f t="array" ref="O14">SUM(IF($A14&amp;$B14=Confirm!$A$2:$A$85&amp;Confirm!$B$2:$B$85,Confirm!O$2:O$85,0))</f>
        <v>0</v>
      </c>
      <c r="P14">
        <f t="array" ref="P14">SUM(IF($A14&amp;$B14=Confirm!$A$2:$A$85&amp;Confirm!$B$2:$B$85,Confirm!P$2:P$85,0))</f>
        <v>0</v>
      </c>
      <c r="Q14">
        <f t="array" ref="Q14">SUM(IF($A14&amp;$B14=Confirm!$A$2:$A$85&amp;Confirm!$B$2:$B$85,Confirm!Q$2:Q$85,0))</f>
        <v>0</v>
      </c>
      <c r="R14">
        <f t="array" ref="R14">SUM(IF($A14&amp;$B14=Confirm!$A$2:$A$85&amp;Confirm!$B$2:$B$85,Confirm!R$2:R$85,0))</f>
        <v>0</v>
      </c>
      <c r="S14">
        <f t="array" ref="S14">SUM(IF($A14&amp;$B14=Confirm!$A$2:$A$85&amp;Confirm!$B$2:$B$85,Confirm!S$2:S$85,0))</f>
        <v>0</v>
      </c>
      <c r="T14">
        <f t="array" ref="T14">SUM(IF($A14&amp;$B14=Confirm!$A$2:$A$85&amp;Confirm!$B$2:$B$85,Confirm!T$2:T$85,0))</f>
        <v>0</v>
      </c>
      <c r="U14">
        <f t="array" ref="U14">SUM(IF($A14&amp;$B14=Confirm!$A$2:$A$85&amp;Confirm!$B$2:$B$85,Confirm!U$2:U$85,0))</f>
        <v>0</v>
      </c>
      <c r="V14">
        <f t="array" ref="V14">SUM(IF($A14&amp;$B14=Confirm!$A$2:$A$85&amp;Confirm!$B$2:$B$85,Confirm!V$2:V$85,0))</f>
        <v>0</v>
      </c>
      <c r="W14">
        <f t="array" ref="W14">SUM(IF($A14&amp;$B14=Confirm!$A$2:$A$85&amp;Confirm!$B$2:$B$85,Confirm!W$2:W$85,0))</f>
        <v>0</v>
      </c>
      <c r="X14">
        <f t="array" ref="X14">SUM(IF($A14&amp;$B14=Confirm!$A$2:$A$85&amp;Confirm!$B$2:$B$85,Confirm!X$2:X$85,0))</f>
        <v>0</v>
      </c>
      <c r="Y14">
        <f t="array" ref="Y14">SUM(IF($A14&amp;$B14=Confirm!$A$2:$A$85&amp;Confirm!$B$2:$B$85,Confirm!Y$2:Y$85,0))</f>
        <v>0</v>
      </c>
      <c r="Z14">
        <f t="array" ref="Z14">SUM(IF($A14&amp;$B14=Confirm!$A$2:$A$85&amp;Confirm!$B$2:$B$85,Confirm!Z$2:Z$85,0))</f>
        <v>0</v>
      </c>
      <c r="AA14">
        <f t="array" ref="AA14">SUM(IF($A14&amp;$B14=Confirm!$A$2:$A$85&amp;Confirm!$B$2:$B$85,Confirm!AA$2:AA$85,0))</f>
        <v>0</v>
      </c>
      <c r="AB14">
        <f t="array" ref="AB14">SUM(IF($A14&amp;$B14=Confirm!$A$2:$A$85&amp;Confirm!$B$2:$B$85,Confirm!AB$2:AB$85,0))</f>
        <v>0</v>
      </c>
      <c r="AC14">
        <f t="array" ref="AC14">SUM(IF($A14&amp;$B14=Confirm!$A$2:$A$85&amp;Confirm!$B$2:$B$85,Confirm!AC$2:AC$85,0))</f>
        <v>0</v>
      </c>
      <c r="AD14">
        <f t="array" ref="AD14">SUM(IF($A14&amp;$B14=Confirm!$A$2:$A$85&amp;Confirm!$B$2:$B$85,Confirm!AD$2:AD$85,0))</f>
        <v>0</v>
      </c>
      <c r="AE14">
        <f t="array" ref="AE14">SUM(IF($A14&amp;$B14=Confirm!$A$2:$A$85&amp;Confirm!$B$2:$B$85,Confirm!AE$2:AE$85,0))</f>
        <v>0</v>
      </c>
      <c r="AF14">
        <f t="array" ref="AF14">SUM(IF($A14&amp;$B14=Confirm!$A$2:$A$85&amp;Confirm!$B$2:$B$85,Confirm!AF$2:AF$85,0))</f>
        <v>0</v>
      </c>
      <c r="AG14">
        <f t="array" ref="AG14">SUM(IF($A14&amp;$B14=Confirm!$A$2:$A$85&amp;Confirm!$B$2:$B$85,Confirm!AG$2:AG$85,0))</f>
        <v>0</v>
      </c>
      <c r="AH14">
        <f t="array" ref="AH14">SUM(IF($A14&amp;$B14=Confirm!$A$2:$A$85&amp;Confirm!$B$2:$B$85,Confirm!AH$2:AH$85,0))</f>
        <v>0</v>
      </c>
      <c r="AI14">
        <f t="array" ref="AI14">SUM(IF($A14&amp;$B14=Confirm!$A$2:$A$85&amp;Confirm!$B$2:$B$85,Confirm!AI$2:AI$85,0))</f>
        <v>0</v>
      </c>
      <c r="AJ14">
        <f t="array" ref="AJ14">SUM(IF($A14&amp;$B14=Confirm!$A$2:$A$85&amp;Confirm!$B$2:$B$85,Confirm!AJ$2:AJ$85,0))</f>
        <v>0</v>
      </c>
      <c r="AK14">
        <f t="array" ref="AK14">SUM(IF($A14&amp;$B14=Confirm!$A$2:$A$85&amp;Confirm!$B$2:$B$85,Confirm!AK$2:AK$85,0))</f>
        <v>0</v>
      </c>
      <c r="AL14">
        <f t="array" ref="AL14">SUM(IF($A14&amp;$B14=Confirm!$A$2:$A$85&amp;Confirm!$B$2:$B$85,Confirm!AL$2:AL$85,0))</f>
        <v>0</v>
      </c>
      <c r="AM14">
        <f t="array" ref="AM14">SUM(IF($A14&amp;$B14=Confirm!$A$2:$A$85&amp;Confirm!$B$2:$B$85,Confirm!AM$2:AM$85,0))</f>
        <v>0</v>
      </c>
      <c r="AN14">
        <f t="array" ref="AN14">SUM(IF($A14&amp;$B14=Confirm!$A$2:$A$85&amp;Confirm!$B$2:$B$85,Confirm!AN$2:AN$85,0))</f>
        <v>0</v>
      </c>
      <c r="AO14">
        <f t="array" ref="AO14">SUM(IF($A14&amp;$B14=Confirm!$A$2:$A$85&amp;Confirm!$B$2:$B$85,Confirm!AO$2:AO$85,0))</f>
        <v>0</v>
      </c>
      <c r="AP14">
        <f t="array" ref="AP14">SUM(IF($A14&amp;$B14=Confirm!$A$2:$A$85&amp;Confirm!$B$2:$B$85,Confirm!AP$2:AP$85,0))</f>
        <v>0</v>
      </c>
      <c r="AQ14">
        <f t="array" ref="AQ14">SUM(IF($A14&amp;$B14=Confirm!$A$2:$A$85&amp;Confirm!$B$2:$B$85,Confirm!AQ$2:AQ$85,0))</f>
        <v>0</v>
      </c>
      <c r="AR14">
        <f t="array" ref="AR14">SUM(IF($A14&amp;$B14=Confirm!$A$2:$A$85&amp;Confirm!$B$2:$B$85,Confirm!AR$2:AR$85,0))</f>
        <v>0</v>
      </c>
      <c r="AS14">
        <f t="array" ref="AS14">SUM(IF($A14&amp;$B14=Confirm!$A$2:$A$85&amp;Confirm!$B$2:$B$85,Confirm!AS$2:AS$85,0))</f>
        <v>0</v>
      </c>
      <c r="AT14">
        <f t="array" ref="AT14">SUM(IF($A14&amp;$B14=Confirm!$A$2:$A$85&amp;Confirm!$B$2:$B$85,Confirm!AT$2:AT$85,0))</f>
        <v>0</v>
      </c>
      <c r="AU14">
        <f t="array" ref="AU14">SUM(IF($A14&amp;$B14=Confirm!$A$2:$A$85&amp;Confirm!$B$2:$B$85,Confirm!AU$2:AU$85,0))</f>
        <v>0</v>
      </c>
      <c r="AV14">
        <f t="array" ref="AV14">SUM(IF($A14&amp;$B14=Confirm!$A$2:$A$85&amp;Confirm!$B$2:$B$85,Confirm!AV$2:AV$85,0))</f>
        <v>0</v>
      </c>
      <c r="AW14">
        <f t="array" ref="AW14">SUM(IF($A14&amp;$B14=Confirm!$A$2:$A$85&amp;Confirm!$B$2:$B$85,Confirm!AW$2:AW$85,0))</f>
        <v>0</v>
      </c>
      <c r="AX14">
        <f t="array" ref="AX14">SUM(IF($A14&amp;$B14=Confirm!$A$2:$A$85&amp;Confirm!$B$2:$B$85,Confirm!AX$2:AX$85,0))</f>
        <v>0</v>
      </c>
      <c r="AY14">
        <f t="array" ref="AY14">SUM(IF($A14&amp;$B14=Confirm!$A$2:$A$85&amp;Confirm!$B$2:$B$85,Confirm!AY$2:AY$85,0))</f>
        <v>0</v>
      </c>
      <c r="AZ14">
        <f t="array" ref="AZ14">SUM(IF($A14&amp;$B14=Confirm!$A$2:$A$85&amp;Confirm!$B$2:$B$85,Confirm!AZ$2:AZ$85,0))</f>
        <v>0</v>
      </c>
      <c r="BA14">
        <f t="array" ref="BA14">SUM(IF($A14&amp;$B14=Confirm!$A$2:$A$85&amp;Confirm!$B$2:$B$85,Confirm!BA$2:BA$85,0))</f>
        <v>0</v>
      </c>
      <c r="BB14">
        <f t="array" ref="BB14">SUM(IF($A14&amp;$B14=Confirm!$A$2:$A$85&amp;Confirm!$B$2:$B$85,Confirm!BB$2:BB$85,0))</f>
        <v>0</v>
      </c>
      <c r="BC14">
        <f t="array" ref="BC14">SUM(IF($A14&amp;$B14=Confirm!$A$2:$A$85&amp;Confirm!$B$2:$B$85,Confirm!BC$2:BC$85,0))</f>
        <v>0</v>
      </c>
      <c r="BD14">
        <f t="array" ref="BD14">SUM(IF($A14&amp;$B14=Confirm!$A$2:$A$85&amp;Confirm!$B$2:$B$85,Confirm!BD$2:BD$85,0))</f>
        <v>0</v>
      </c>
      <c r="BE14">
        <f t="array" ref="BE14">SUM(IF($A14&amp;$B14=Confirm!$A$2:$A$85&amp;Confirm!$B$2:$B$85,Confirm!BE$2:BE$85,0))</f>
        <v>0</v>
      </c>
      <c r="BF14">
        <f t="array" ref="BF14">SUM(IF($A14&amp;$B14=Confirm!$A$2:$A$85&amp;Confirm!$B$2:$B$85,Confirm!BF$2:BF$85,0))</f>
        <v>0</v>
      </c>
      <c r="BG14">
        <f t="array" ref="BG14">SUM(IF($A14&amp;$B14=Confirm!$A$2:$A$85&amp;Confirm!$B$2:$B$85,Confirm!BG$2:BG$85,0))</f>
        <v>0</v>
      </c>
      <c r="BH14">
        <f t="array" ref="BH14">SUM(IF($A14&amp;$B14=Confirm!$A$2:$A$85&amp;Confirm!$B$2:$B$85,Confirm!BH$2:BH$85,0))</f>
        <v>0</v>
      </c>
    </row>
    <row r="15" spans="1:60" x14ac:dyDescent="0.25">
      <c r="A15" t="s">
        <v>26</v>
      </c>
      <c r="B15" t="s">
        <v>50</v>
      </c>
      <c r="C15" s="127">
        <f>IF(ISERROR(SUM(D15:BH15)/Convey!C15),"N/A",SUM(D15:BH15)/Convey!C15)</f>
        <v>1</v>
      </c>
      <c r="D15">
        <f t="array" ref="D15">SUM(IF($A15&amp;$B15=Confirm!$A$2:$A$85&amp;Confirm!$B$2:$B$85,Confirm!D$2:D$85,0))</f>
        <v>25265</v>
      </c>
      <c r="E15">
        <f t="array" ref="E15">SUM(IF($A15&amp;$B15=Confirm!$A$2:$A$85&amp;Confirm!$B$2:$B$85,Confirm!E$2:E$85,0))</f>
        <v>24450</v>
      </c>
      <c r="F15">
        <f t="array" ref="F15">SUM(IF($A15&amp;$B15=Confirm!$A$2:$A$85&amp;Confirm!$B$2:$B$85,Confirm!F$2:F$85,0))</f>
        <v>23870</v>
      </c>
      <c r="G15">
        <f t="array" ref="G15">SUM(IF($A15&amp;$B15=Confirm!$A$2:$A$85&amp;Confirm!$B$2:$B$85,Confirm!G$2:G$85,0))</f>
        <v>23095</v>
      </c>
      <c r="H15">
        <f t="array" ref="H15">SUM(IF($A15&amp;$B15=Confirm!$A$2:$A$85&amp;Confirm!$B$2:$B$85,Confirm!H$2:H$85,0))</f>
        <v>22500</v>
      </c>
      <c r="I15">
        <f t="array" ref="I15">SUM(IF($A15&amp;$B15=Confirm!$A$2:$A$85&amp;Confirm!$B$2:$B$85,Confirm!I$2:I$85,0))</f>
        <v>21855</v>
      </c>
      <c r="J15">
        <f t="array" ref="J15">SUM(IF($A15&amp;$B15=Confirm!$A$2:$A$85&amp;Confirm!$B$2:$B$85,Confirm!J$2:J$85,0))</f>
        <v>21150</v>
      </c>
      <c r="K15">
        <f t="array" ref="K15">SUM(IF($A15&amp;$B15=Confirm!$A$2:$A$85&amp;Confirm!$B$2:$B$85,Confirm!K$2:K$85,0))</f>
        <v>20615</v>
      </c>
      <c r="L15">
        <f t="array" ref="L15">SUM(IF($A15&amp;$B15=Confirm!$A$2:$A$85&amp;Confirm!$B$2:$B$85,Confirm!L$2:L$85,0))</f>
        <v>19995</v>
      </c>
      <c r="M15">
        <f t="array" ref="M15">SUM(IF($A15&amp;$B15=Confirm!$A$2:$A$85&amp;Confirm!$B$2:$B$85,Confirm!M$2:M$85,0))</f>
        <v>19320</v>
      </c>
      <c r="N15">
        <f t="array" ref="N15">SUM(IF($A15&amp;$B15=Confirm!$A$2:$A$85&amp;Confirm!$B$2:$B$85,Confirm!N$2:N$85,0))</f>
        <v>18755</v>
      </c>
      <c r="O15">
        <f t="array" ref="O15">SUM(IF($A15&amp;$B15=Confirm!$A$2:$A$85&amp;Confirm!$B$2:$B$85,Confirm!O$2:O$85,0))</f>
        <v>18300</v>
      </c>
      <c r="P15">
        <f t="array" ref="P15">SUM(IF($A15&amp;$B15=Confirm!$A$2:$A$85&amp;Confirm!$B$2:$B$85,Confirm!P$2:P$85,0))</f>
        <v>17670</v>
      </c>
      <c r="Q15">
        <f t="array" ref="Q15">SUM(IF($A15&amp;$B15=Confirm!$A$2:$A$85&amp;Confirm!$B$2:$B$85,Confirm!Q$2:Q$85,0))</f>
        <v>17250</v>
      </c>
      <c r="R15">
        <f t="array" ref="R15">SUM(IF($A15&amp;$B15=Confirm!$A$2:$A$85&amp;Confirm!$B$2:$B$85,Confirm!R$2:R$85,0))</f>
        <v>16740</v>
      </c>
      <c r="S15">
        <f t="array" ref="S15">SUM(IF($A15&amp;$B15=Confirm!$A$2:$A$85&amp;Confirm!$B$2:$B$85,Confirm!S$2:S$85,0))</f>
        <v>16275</v>
      </c>
      <c r="T15">
        <f t="array" ref="T15">SUM(IF($A15&amp;$B15=Confirm!$A$2:$A$85&amp;Confirm!$B$2:$B$85,Confirm!T$2:T$85,0))</f>
        <v>15750</v>
      </c>
      <c r="U15">
        <f t="array" ref="U15">SUM(IF($A15&amp;$B15=Confirm!$A$2:$A$85&amp;Confirm!$B$2:$B$85,Confirm!U$2:U$85,0))</f>
        <v>15345</v>
      </c>
      <c r="V15">
        <f t="array" ref="V15">SUM(IF($A15&amp;$B15=Confirm!$A$2:$A$85&amp;Confirm!$B$2:$B$85,Confirm!V$2:V$85,0))</f>
        <v>14850</v>
      </c>
      <c r="W15">
        <f t="array" ref="W15">SUM(IF($A15&amp;$B15=Confirm!$A$2:$A$85&amp;Confirm!$B$2:$B$85,Confirm!W$2:W$85,0))</f>
        <v>14415</v>
      </c>
      <c r="X15">
        <f t="array" ref="X15">SUM(IF($A15&amp;$B15=Confirm!$A$2:$A$85&amp;Confirm!$B$2:$B$85,Confirm!X$2:X$85,0))</f>
        <v>13950</v>
      </c>
      <c r="Y15">
        <f t="array" ref="Y15">SUM(IF($A15&amp;$B15=Confirm!$A$2:$A$85&amp;Confirm!$B$2:$B$85,Confirm!Y$2:Y$85,0))</f>
        <v>13580</v>
      </c>
      <c r="Z15">
        <f t="array" ref="Z15">SUM(IF($A15&amp;$B15=Confirm!$A$2:$A$85&amp;Confirm!$B$2:$B$85,Confirm!Z$2:Z$85,0))</f>
        <v>13175</v>
      </c>
      <c r="AA15">
        <f t="array" ref="AA15">SUM(IF($A15&amp;$B15=Confirm!$A$2:$A$85&amp;Confirm!$B$2:$B$85,Confirm!AA$2:AA$85,0))</f>
        <v>12900</v>
      </c>
      <c r="AB15">
        <f t="array" ref="AB15">SUM(IF($A15&amp;$B15=Confirm!$A$2:$A$85&amp;Confirm!$B$2:$B$85,Confirm!AB$2:AB$85,0))</f>
        <v>12400</v>
      </c>
      <c r="AC15">
        <f t="array" ref="AC15">SUM(IF($A15&amp;$B15=Confirm!$A$2:$A$85&amp;Confirm!$B$2:$B$85,Confirm!AC$2:AC$85,0))</f>
        <v>12150</v>
      </c>
      <c r="AD15">
        <f t="array" ref="AD15">SUM(IF($A15&amp;$B15=Confirm!$A$2:$A$85&amp;Confirm!$B$2:$B$85,Confirm!AD$2:AD$85,0))</f>
        <v>11780</v>
      </c>
      <c r="AE15">
        <f t="array" ref="AE15">SUM(IF($A15&amp;$B15=Confirm!$A$2:$A$85&amp;Confirm!$B$2:$B$85,Confirm!AE$2:AE$85,0))</f>
        <v>11470</v>
      </c>
      <c r="AF15">
        <f t="array" ref="AF15">SUM(IF($A15&amp;$B15=Confirm!$A$2:$A$85&amp;Confirm!$B$2:$B$85,Confirm!AF$2:AF$85,0))</f>
        <v>11100</v>
      </c>
      <c r="AG15">
        <f t="array" ref="AG15">SUM(IF($A15&amp;$B15=Confirm!$A$2:$A$85&amp;Confirm!$B$2:$B$85,Confirm!AG$2:AG$85,0))</f>
        <v>10695</v>
      </c>
      <c r="AH15">
        <f t="array" ref="AH15">SUM(IF($A15&amp;$B15=Confirm!$A$2:$A$85&amp;Confirm!$B$2:$B$85,Confirm!AH$2:AH$85,0))</f>
        <v>10500</v>
      </c>
      <c r="AI15">
        <f t="array" ref="AI15">SUM(IF($A15&amp;$B15=Confirm!$A$2:$A$85&amp;Confirm!$B$2:$B$85,Confirm!AI$2:AI$85,0))</f>
        <v>10075</v>
      </c>
      <c r="AJ15">
        <f t="array" ref="AJ15">SUM(IF($A15&amp;$B15=Confirm!$A$2:$A$85&amp;Confirm!$B$2:$B$85,Confirm!AJ$2:AJ$85,0))</f>
        <v>9920</v>
      </c>
      <c r="AK15">
        <f t="array" ref="AK15">SUM(IF($A15&amp;$B15=Confirm!$A$2:$A$85&amp;Confirm!$B$2:$B$85,Confirm!AK$2:AK$85,0))</f>
        <v>9570</v>
      </c>
      <c r="AL15">
        <f t="array" ref="AL15">SUM(IF($A15&amp;$B15=Confirm!$A$2:$A$85&amp;Confirm!$B$2:$B$85,Confirm!AL$2:AL$85,0))</f>
        <v>9300</v>
      </c>
      <c r="AM15">
        <f t="array" ref="AM15">SUM(IF($A15&amp;$B15=Confirm!$A$2:$A$85&amp;Confirm!$B$2:$B$85,Confirm!AM$2:AM$85,0))</f>
        <v>9000</v>
      </c>
      <c r="AN15">
        <f t="array" ref="AN15">SUM(IF($A15&amp;$B15=Confirm!$A$2:$A$85&amp;Confirm!$B$2:$B$85,Confirm!AN$2:AN$85,0))</f>
        <v>8680</v>
      </c>
      <c r="AO15">
        <f t="array" ref="AO15">SUM(IF($A15&amp;$B15=Confirm!$A$2:$A$85&amp;Confirm!$B$2:$B$85,Confirm!AO$2:AO$85,0))</f>
        <v>8550</v>
      </c>
      <c r="AP15">
        <f t="array" ref="AP15">SUM(IF($A15&amp;$B15=Confirm!$A$2:$A$85&amp;Confirm!$B$2:$B$85,Confirm!AP$2:AP$85,0))</f>
        <v>8215</v>
      </c>
      <c r="AQ15">
        <f t="array" ref="AQ15">SUM(IF($A15&amp;$B15=Confirm!$A$2:$A$85&amp;Confirm!$B$2:$B$85,Confirm!AQ$2:AQ$85,0))</f>
        <v>8060</v>
      </c>
      <c r="AR15">
        <f t="array" ref="AR15">SUM(IF($A15&amp;$B15=Confirm!$A$2:$A$85&amp;Confirm!$B$2:$B$85,Confirm!AR$2:AR$85,0))</f>
        <v>7800</v>
      </c>
      <c r="AS15">
        <f t="array" ref="AS15">SUM(IF($A15&amp;$B15=Confirm!$A$2:$A$85&amp;Confirm!$B$2:$B$85,Confirm!AS$2:AS$85,0))</f>
        <v>7595</v>
      </c>
      <c r="AT15">
        <f t="array" ref="AT15">SUM(IF($A15&amp;$B15=Confirm!$A$2:$A$85&amp;Confirm!$B$2:$B$85,Confirm!AT$2:AT$85,0))</f>
        <v>7350</v>
      </c>
      <c r="AU15">
        <f t="array" ref="AU15">SUM(IF($A15&amp;$B15=Confirm!$A$2:$A$85&amp;Confirm!$B$2:$B$85,Confirm!AU$2:AU$85,0))</f>
        <v>7130</v>
      </c>
      <c r="AV15">
        <f t="array" ref="AV15">SUM(IF($A15&amp;$B15=Confirm!$A$2:$A$85&amp;Confirm!$B$2:$B$85,Confirm!AV$2:AV$85,0))</f>
        <v>6975</v>
      </c>
      <c r="AW15">
        <f t="array" ref="AW15">SUM(IF($A15&amp;$B15=Confirm!$A$2:$A$85&amp;Confirm!$B$2:$B$85,Confirm!AW$2:AW$85,0))</f>
        <v>6720</v>
      </c>
      <c r="AX15">
        <f t="array" ref="AX15">SUM(IF($A15&amp;$B15=Confirm!$A$2:$A$85&amp;Confirm!$B$2:$B$85,Confirm!AX$2:AX$85,0))</f>
        <v>6510</v>
      </c>
      <c r="AY15">
        <f t="array" ref="AY15">SUM(IF($A15&amp;$B15=Confirm!$A$2:$A$85&amp;Confirm!$B$2:$B$85,Confirm!AY$2:AY$85,0))</f>
        <v>6300</v>
      </c>
      <c r="AZ15">
        <f t="array" ref="AZ15">SUM(IF($A15&amp;$B15=Confirm!$A$2:$A$85&amp;Confirm!$B$2:$B$85,Confirm!AZ$2:AZ$85,0))</f>
        <v>6200</v>
      </c>
      <c r="BA15">
        <f t="array" ref="BA15">SUM(IF($A15&amp;$B15=Confirm!$A$2:$A$85&amp;Confirm!$B$2:$B$85,Confirm!BA$2:BA$85,0))</f>
        <v>6000</v>
      </c>
      <c r="BB15">
        <f t="array" ref="BB15">SUM(IF($A15&amp;$B15=Confirm!$A$2:$A$85&amp;Confirm!$B$2:$B$85,Confirm!BB$2:BB$85,0))</f>
        <v>5735</v>
      </c>
      <c r="BC15">
        <f t="array" ref="BC15">SUM(IF($A15&amp;$B15=Confirm!$A$2:$A$85&amp;Confirm!$B$2:$B$85,Confirm!BC$2:BC$85,0))</f>
        <v>5580</v>
      </c>
      <c r="BD15">
        <f t="array" ref="BD15">SUM(IF($A15&amp;$B15=Confirm!$A$2:$A$85&amp;Confirm!$B$2:$B$85,Confirm!BD$2:BD$85,0))</f>
        <v>5400</v>
      </c>
      <c r="BE15">
        <f t="array" ref="BE15">SUM(IF($A15&amp;$B15=Confirm!$A$2:$A$85&amp;Confirm!$B$2:$B$85,Confirm!BE$2:BE$85,0))</f>
        <v>5270</v>
      </c>
      <c r="BF15">
        <f t="array" ref="BF15">SUM(IF($A15&amp;$B15=Confirm!$A$2:$A$85&amp;Confirm!$B$2:$B$85,Confirm!BF$2:BF$85,0))</f>
        <v>5100</v>
      </c>
      <c r="BG15">
        <f t="array" ref="BG15">SUM(IF($A15&amp;$B15=Confirm!$A$2:$A$85&amp;Confirm!$B$2:$B$85,Confirm!BG$2:BG$85,0))</f>
        <v>4960</v>
      </c>
      <c r="BH15">
        <f t="array" ref="BH15">SUM(IF($A15&amp;$B15=Confirm!$A$2:$A$85&amp;Confirm!$B$2:$B$85,Confirm!BH$2:BH$85,0))</f>
        <v>4805</v>
      </c>
    </row>
    <row r="16" spans="1:60" x14ac:dyDescent="0.25">
      <c r="A16" t="s">
        <v>36</v>
      </c>
      <c r="B16" t="s">
        <v>49</v>
      </c>
      <c r="C16" s="127">
        <f>IF(ISERROR(SUM(D16:BH16)/Convey!C16),"N/A",SUM(D16:BH16)/Convey!C16)</f>
        <v>1</v>
      </c>
      <c r="D16">
        <f t="array" ref="D16">SUM(IF($A16&amp;$B16=Confirm!$A$2:$A$85&amp;Confirm!$B$2:$B$85,Confirm!D$2:D$85,0))</f>
        <v>31</v>
      </c>
      <c r="E16">
        <f t="array" ref="E16">SUM(IF($A16&amp;$B16=Confirm!$A$2:$A$85&amp;Confirm!$B$2:$B$85,Confirm!E$2:E$85,0))</f>
        <v>30</v>
      </c>
      <c r="F16">
        <f t="array" ref="F16">SUM(IF($A16&amp;$B16=Confirm!$A$2:$A$85&amp;Confirm!$B$2:$B$85,Confirm!F$2:F$85,0))</f>
        <v>31</v>
      </c>
      <c r="G16">
        <f t="array" ref="G16">SUM(IF($A16&amp;$B16=Confirm!$A$2:$A$85&amp;Confirm!$B$2:$B$85,Confirm!G$2:G$85,0))</f>
        <v>31</v>
      </c>
      <c r="H16">
        <f t="array" ref="H16">SUM(IF($A16&amp;$B16=Confirm!$A$2:$A$85&amp;Confirm!$B$2:$B$85,Confirm!H$2:H$85,0))</f>
        <v>30</v>
      </c>
      <c r="I16">
        <f t="array" ref="I16">SUM(IF($A16&amp;$B16=Confirm!$A$2:$A$85&amp;Confirm!$B$2:$B$85,Confirm!I$2:I$85,0))</f>
        <v>31</v>
      </c>
      <c r="J16">
        <f t="array" ref="J16">SUM(IF($A16&amp;$B16=Confirm!$A$2:$A$85&amp;Confirm!$B$2:$B$85,Confirm!J$2:J$85,0))</f>
        <v>30</v>
      </c>
      <c r="K16">
        <f t="array" ref="K16">SUM(IF($A16&amp;$B16=Confirm!$A$2:$A$85&amp;Confirm!$B$2:$B$85,Confirm!K$2:K$85,0))</f>
        <v>31</v>
      </c>
      <c r="L16">
        <f t="array" ref="L16">SUM(IF($A16&amp;$B16=Confirm!$A$2:$A$85&amp;Confirm!$B$2:$B$85,Confirm!L$2:L$85,0))</f>
        <v>31</v>
      </c>
      <c r="M16">
        <f t="array" ref="M16">SUM(IF($A16&amp;$B16=Confirm!$A$2:$A$85&amp;Confirm!$B$2:$B$85,Confirm!M$2:M$85,0))</f>
        <v>28</v>
      </c>
      <c r="N16">
        <f t="array" ref="N16">SUM(IF($A16&amp;$B16=Confirm!$A$2:$A$85&amp;Confirm!$B$2:$B$85,Confirm!N$2:N$85,0))</f>
        <v>31</v>
      </c>
      <c r="O16">
        <f t="array" ref="O16">SUM(IF($A16&amp;$B16=Confirm!$A$2:$A$85&amp;Confirm!$B$2:$B$85,Confirm!O$2:O$85,0))</f>
        <v>30</v>
      </c>
      <c r="P16">
        <f t="array" ref="P16">SUM(IF($A16&amp;$B16=Confirm!$A$2:$A$85&amp;Confirm!$B$2:$B$85,Confirm!P$2:P$85,0))</f>
        <v>31</v>
      </c>
      <c r="Q16">
        <f t="array" ref="Q16">SUM(IF($A16&amp;$B16=Confirm!$A$2:$A$85&amp;Confirm!$B$2:$B$85,Confirm!Q$2:Q$85,0))</f>
        <v>30</v>
      </c>
      <c r="R16">
        <f t="array" ref="R16">SUM(IF($A16&amp;$B16=Confirm!$A$2:$A$85&amp;Confirm!$B$2:$B$85,Confirm!R$2:R$85,0))</f>
        <v>31</v>
      </c>
      <c r="S16">
        <f t="array" ref="S16">SUM(IF($A16&amp;$B16=Confirm!$A$2:$A$85&amp;Confirm!$B$2:$B$85,Confirm!S$2:S$85,0))</f>
        <v>31</v>
      </c>
      <c r="T16">
        <f t="array" ref="T16">SUM(IF($A16&amp;$B16=Confirm!$A$2:$A$85&amp;Confirm!$B$2:$B$85,Confirm!T$2:T$85,0))</f>
        <v>30</v>
      </c>
      <c r="U16">
        <f t="array" ref="U16">SUM(IF($A16&amp;$B16=Confirm!$A$2:$A$85&amp;Confirm!$B$2:$B$85,Confirm!U$2:U$85,0))</f>
        <v>31</v>
      </c>
      <c r="V16">
        <f t="array" ref="V16">SUM(IF($A16&amp;$B16=Confirm!$A$2:$A$85&amp;Confirm!$B$2:$B$85,Confirm!V$2:V$85,0))</f>
        <v>30</v>
      </c>
      <c r="W16">
        <f t="array" ref="W16">SUM(IF($A16&amp;$B16=Confirm!$A$2:$A$85&amp;Confirm!$B$2:$B$85,Confirm!W$2:W$85,0))</f>
        <v>31</v>
      </c>
      <c r="X16">
        <f t="array" ref="X16">SUM(IF($A16&amp;$B16=Confirm!$A$2:$A$85&amp;Confirm!$B$2:$B$85,Confirm!X$2:X$85,0))</f>
        <v>31</v>
      </c>
      <c r="Y16">
        <f t="array" ref="Y16">SUM(IF($A16&amp;$B16=Confirm!$A$2:$A$85&amp;Confirm!$B$2:$B$85,Confirm!Y$2:Y$85,0))</f>
        <v>28</v>
      </c>
      <c r="Z16">
        <f t="array" ref="Z16">SUM(IF($A16&amp;$B16=Confirm!$A$2:$A$85&amp;Confirm!$B$2:$B$85,Confirm!Z$2:Z$85,0))</f>
        <v>31</v>
      </c>
      <c r="AA16">
        <f t="array" ref="AA16">SUM(IF($A16&amp;$B16=Confirm!$A$2:$A$85&amp;Confirm!$B$2:$B$85,Confirm!AA$2:AA$85,0))</f>
        <v>30</v>
      </c>
      <c r="AB16">
        <f t="array" ref="AB16">SUM(IF($A16&amp;$B16=Confirm!$A$2:$A$85&amp;Confirm!$B$2:$B$85,Confirm!AB$2:AB$85,0))</f>
        <v>31</v>
      </c>
      <c r="AC16">
        <f t="array" ref="AC16">SUM(IF($A16&amp;$B16=Confirm!$A$2:$A$85&amp;Confirm!$B$2:$B$85,Confirm!AC$2:AC$85,0))</f>
        <v>30</v>
      </c>
      <c r="AD16">
        <f t="array" ref="AD16">SUM(IF($A16&amp;$B16=Confirm!$A$2:$A$85&amp;Confirm!$B$2:$B$85,Confirm!AD$2:AD$85,0))</f>
        <v>31</v>
      </c>
      <c r="AE16">
        <f t="array" ref="AE16">SUM(IF($A16&amp;$B16=Confirm!$A$2:$A$85&amp;Confirm!$B$2:$B$85,Confirm!AE$2:AE$85,0))</f>
        <v>31</v>
      </c>
      <c r="AF16">
        <f t="array" ref="AF16">SUM(IF($A16&amp;$B16=Confirm!$A$2:$A$85&amp;Confirm!$B$2:$B$85,Confirm!AF$2:AF$85,0))</f>
        <v>30</v>
      </c>
      <c r="AG16">
        <f t="array" ref="AG16">SUM(IF($A16&amp;$B16=Confirm!$A$2:$A$85&amp;Confirm!$B$2:$B$85,Confirm!AG$2:AG$85,0))</f>
        <v>31</v>
      </c>
      <c r="AH16">
        <f t="array" ref="AH16">SUM(IF($A16&amp;$B16=Confirm!$A$2:$A$85&amp;Confirm!$B$2:$B$85,Confirm!AH$2:AH$85,0))</f>
        <v>30</v>
      </c>
      <c r="AI16">
        <f t="array" ref="AI16">SUM(IF($A16&amp;$B16=Confirm!$A$2:$A$85&amp;Confirm!$B$2:$B$85,Confirm!AI$2:AI$85,0))</f>
        <v>31</v>
      </c>
      <c r="AJ16">
        <f t="array" ref="AJ16">SUM(IF($A16&amp;$B16=Confirm!$A$2:$A$85&amp;Confirm!$B$2:$B$85,Confirm!AJ$2:AJ$85,0))</f>
        <v>31</v>
      </c>
      <c r="AK16">
        <f t="array" ref="AK16">SUM(IF($A16&amp;$B16=Confirm!$A$2:$A$85&amp;Confirm!$B$2:$B$85,Confirm!AK$2:AK$85,0))</f>
        <v>29</v>
      </c>
      <c r="AL16">
        <f t="array" ref="AL16">SUM(IF($A16&amp;$B16=Confirm!$A$2:$A$85&amp;Confirm!$B$2:$B$85,Confirm!AL$2:AL$85,0))</f>
        <v>31</v>
      </c>
      <c r="AM16">
        <f t="array" ref="AM16">SUM(IF($A16&amp;$B16=Confirm!$A$2:$A$85&amp;Confirm!$B$2:$B$85,Confirm!AM$2:AM$85,0))</f>
        <v>30</v>
      </c>
      <c r="AN16">
        <f t="array" ref="AN16">SUM(IF($A16&amp;$B16=Confirm!$A$2:$A$85&amp;Confirm!$B$2:$B$85,Confirm!AN$2:AN$85,0))</f>
        <v>31</v>
      </c>
      <c r="AO16">
        <f t="array" ref="AO16">SUM(IF($A16&amp;$B16=Confirm!$A$2:$A$85&amp;Confirm!$B$2:$B$85,Confirm!AO$2:AO$85,0))</f>
        <v>30</v>
      </c>
      <c r="AP16">
        <f t="array" ref="AP16">SUM(IF($A16&amp;$B16=Confirm!$A$2:$A$85&amp;Confirm!$B$2:$B$85,Confirm!AP$2:AP$85,0))</f>
        <v>31</v>
      </c>
      <c r="AQ16">
        <f t="array" ref="AQ16">SUM(IF($A16&amp;$B16=Confirm!$A$2:$A$85&amp;Confirm!$B$2:$B$85,Confirm!AQ$2:AQ$85,0))</f>
        <v>31</v>
      </c>
      <c r="AR16">
        <f t="array" ref="AR16">SUM(IF($A16&amp;$B16=Confirm!$A$2:$A$85&amp;Confirm!$B$2:$B$85,Confirm!AR$2:AR$85,0))</f>
        <v>30</v>
      </c>
      <c r="AS16">
        <f t="array" ref="AS16">SUM(IF($A16&amp;$B16=Confirm!$A$2:$A$85&amp;Confirm!$B$2:$B$85,Confirm!AS$2:AS$85,0))</f>
        <v>31</v>
      </c>
      <c r="AT16">
        <f t="array" ref="AT16">SUM(IF($A16&amp;$B16=Confirm!$A$2:$A$85&amp;Confirm!$B$2:$B$85,Confirm!AT$2:AT$85,0))</f>
        <v>30</v>
      </c>
      <c r="AU16">
        <f t="array" ref="AU16">SUM(IF($A16&amp;$B16=Confirm!$A$2:$A$85&amp;Confirm!$B$2:$B$85,Confirm!AU$2:AU$85,0))</f>
        <v>31</v>
      </c>
      <c r="AV16">
        <f t="array" ref="AV16">SUM(IF($A16&amp;$B16=Confirm!$A$2:$A$85&amp;Confirm!$B$2:$B$85,Confirm!AV$2:AV$85,0))</f>
        <v>31</v>
      </c>
      <c r="AW16">
        <f t="array" ref="AW16">SUM(IF($A16&amp;$B16=Confirm!$A$2:$A$85&amp;Confirm!$B$2:$B$85,Confirm!AW$2:AW$85,0))</f>
        <v>28</v>
      </c>
      <c r="AX16">
        <f t="array" ref="AX16">SUM(IF($A16&amp;$B16=Confirm!$A$2:$A$85&amp;Confirm!$B$2:$B$85,Confirm!AX$2:AX$85,0))</f>
        <v>31</v>
      </c>
      <c r="AY16">
        <f t="array" ref="AY16">SUM(IF($A16&amp;$B16=Confirm!$A$2:$A$85&amp;Confirm!$B$2:$B$85,Confirm!AY$2:AY$85,0))</f>
        <v>30</v>
      </c>
      <c r="AZ16">
        <f t="array" ref="AZ16">SUM(IF($A16&amp;$B16=Confirm!$A$2:$A$85&amp;Confirm!$B$2:$B$85,Confirm!AZ$2:AZ$85,0))</f>
        <v>31</v>
      </c>
      <c r="BA16">
        <f t="array" ref="BA16">SUM(IF($A16&amp;$B16=Confirm!$A$2:$A$85&amp;Confirm!$B$2:$B$85,Confirm!BA$2:BA$85,0))</f>
        <v>30</v>
      </c>
      <c r="BB16">
        <f t="array" ref="BB16">SUM(IF($A16&amp;$B16=Confirm!$A$2:$A$85&amp;Confirm!$B$2:$B$85,Confirm!BB$2:BB$85,0))</f>
        <v>31</v>
      </c>
      <c r="BC16">
        <f t="array" ref="BC16">SUM(IF($A16&amp;$B16=Confirm!$A$2:$A$85&amp;Confirm!$B$2:$B$85,Confirm!BC$2:BC$85,0))</f>
        <v>31</v>
      </c>
      <c r="BD16">
        <f t="array" ref="BD16">SUM(IF($A16&amp;$B16=Confirm!$A$2:$A$85&amp;Confirm!$B$2:$B$85,Confirm!BD$2:BD$85,0))</f>
        <v>30</v>
      </c>
      <c r="BE16">
        <f t="array" ref="BE16">SUM(IF($A16&amp;$B16=Confirm!$A$2:$A$85&amp;Confirm!$B$2:$B$85,Confirm!BE$2:BE$85,0))</f>
        <v>31</v>
      </c>
      <c r="BF16">
        <f t="array" ref="BF16">SUM(IF($A16&amp;$B16=Confirm!$A$2:$A$85&amp;Confirm!$B$2:$B$85,Confirm!BF$2:BF$85,0))</f>
        <v>30</v>
      </c>
      <c r="BG16">
        <f t="array" ref="BG16">SUM(IF($A16&amp;$B16=Confirm!$A$2:$A$85&amp;Confirm!$B$2:$B$85,Confirm!BG$2:BG$85,0))</f>
        <v>31</v>
      </c>
      <c r="BH16">
        <f t="array" ref="BH16">SUM(IF($A16&amp;$B16=Confirm!$A$2:$A$85&amp;Confirm!$B$2:$B$85,Confirm!BH$2:BH$85,0))</f>
        <v>0</v>
      </c>
    </row>
    <row r="17" spans="1:60" x14ac:dyDescent="0.25">
      <c r="A17" t="s">
        <v>36</v>
      </c>
      <c r="B17" t="s">
        <v>50</v>
      </c>
      <c r="C17" s="127">
        <f>IF(ISERROR(SUM(D17:BH17)/Convey!C17),"N/A",SUM(D17:BH17)/Convey!C17)</f>
        <v>1</v>
      </c>
      <c r="D17">
        <f t="array" ref="D17">SUM(IF($A17&amp;$B17=Confirm!$A$2:$A$85&amp;Confirm!$B$2:$B$85,Confirm!D$2:D$85,0))</f>
        <v>8525</v>
      </c>
      <c r="E17">
        <f t="array" ref="E17">SUM(IF($A17&amp;$B17=Confirm!$A$2:$A$85&amp;Confirm!$B$2:$B$85,Confirm!E$2:E$85,0))</f>
        <v>8400</v>
      </c>
      <c r="F17">
        <f t="array" ref="F17">SUM(IF($A17&amp;$B17=Confirm!$A$2:$A$85&amp;Confirm!$B$2:$B$85,Confirm!F$2:F$85,0))</f>
        <v>8370</v>
      </c>
      <c r="G17">
        <f t="array" ref="G17">SUM(IF($A17&amp;$B17=Confirm!$A$2:$A$85&amp;Confirm!$B$2:$B$85,Confirm!G$2:G$85,0))</f>
        <v>8215</v>
      </c>
      <c r="H17">
        <f t="array" ref="H17">SUM(IF($A17&amp;$B17=Confirm!$A$2:$A$85&amp;Confirm!$B$2:$B$85,Confirm!H$2:H$85,0))</f>
        <v>8100</v>
      </c>
      <c r="I17">
        <f t="array" ref="I17">SUM(IF($A17&amp;$B17=Confirm!$A$2:$A$85&amp;Confirm!$B$2:$B$85,Confirm!I$2:I$85,0))</f>
        <v>8060</v>
      </c>
      <c r="J17">
        <f t="array" ref="J17">SUM(IF($A17&amp;$B17=Confirm!$A$2:$A$85&amp;Confirm!$B$2:$B$85,Confirm!J$2:J$85,0))</f>
        <v>7800</v>
      </c>
      <c r="K17">
        <f t="array" ref="K17">SUM(IF($A17&amp;$B17=Confirm!$A$2:$A$85&amp;Confirm!$B$2:$B$85,Confirm!K$2:K$85,0))</f>
        <v>7750</v>
      </c>
      <c r="L17">
        <f t="array" ref="L17">SUM(IF($A17&amp;$B17=Confirm!$A$2:$A$85&amp;Confirm!$B$2:$B$85,Confirm!L$2:L$85,0))</f>
        <v>7595</v>
      </c>
      <c r="M17">
        <f t="array" ref="M17">SUM(IF($A17&amp;$B17=Confirm!$A$2:$A$85&amp;Confirm!$B$2:$B$85,Confirm!M$2:M$85,0))</f>
        <v>7560</v>
      </c>
      <c r="N17">
        <f t="array" ref="N17">SUM(IF($A17&amp;$B17=Confirm!$A$2:$A$85&amp;Confirm!$B$2:$B$85,Confirm!N$2:N$85,0))</f>
        <v>7440</v>
      </c>
      <c r="O17">
        <f t="array" ref="O17">SUM(IF($A17&amp;$B17=Confirm!$A$2:$A$85&amp;Confirm!$B$2:$B$85,Confirm!O$2:O$85,0))</f>
        <v>7350</v>
      </c>
      <c r="P17">
        <f t="array" ref="P17">SUM(IF($A17&amp;$B17=Confirm!$A$2:$A$85&amp;Confirm!$B$2:$B$85,Confirm!P$2:P$85,0))</f>
        <v>7285</v>
      </c>
      <c r="Q17">
        <f t="array" ref="Q17">SUM(IF($A17&amp;$B17=Confirm!$A$2:$A$85&amp;Confirm!$B$2:$B$85,Confirm!Q$2:Q$85,0))</f>
        <v>7200</v>
      </c>
      <c r="R17">
        <f t="array" ref="R17">SUM(IF($A17&amp;$B17=Confirm!$A$2:$A$85&amp;Confirm!$B$2:$B$85,Confirm!R$2:R$85,0))</f>
        <v>6975</v>
      </c>
      <c r="S17">
        <f t="array" ref="S17">SUM(IF($A17&amp;$B17=Confirm!$A$2:$A$85&amp;Confirm!$B$2:$B$85,Confirm!S$2:S$85,0))</f>
        <v>6975</v>
      </c>
      <c r="T17">
        <f t="array" ref="T17">SUM(IF($A17&amp;$B17=Confirm!$A$2:$A$85&amp;Confirm!$B$2:$B$85,Confirm!T$2:T$85,0))</f>
        <v>6900</v>
      </c>
      <c r="U17">
        <f t="array" ref="U17">SUM(IF($A17&amp;$B17=Confirm!$A$2:$A$85&amp;Confirm!$B$2:$B$85,Confirm!U$2:U$85,0))</f>
        <v>6820</v>
      </c>
      <c r="V17">
        <f t="array" ref="V17">SUM(IF($A17&amp;$B17=Confirm!$A$2:$A$85&amp;Confirm!$B$2:$B$85,Confirm!V$2:V$85,0))</f>
        <v>6600</v>
      </c>
      <c r="W17">
        <f t="array" ref="W17">SUM(IF($A17&amp;$B17=Confirm!$A$2:$A$85&amp;Confirm!$B$2:$B$85,Confirm!W$2:W$85,0))</f>
        <v>6510</v>
      </c>
      <c r="X17">
        <f t="array" ref="X17">SUM(IF($A17&amp;$B17=Confirm!$A$2:$A$85&amp;Confirm!$B$2:$B$85,Confirm!X$2:X$85,0))</f>
        <v>6510</v>
      </c>
      <c r="Y17">
        <f t="array" ref="Y17">SUM(IF($A17&amp;$B17=Confirm!$A$2:$A$85&amp;Confirm!$B$2:$B$85,Confirm!Y$2:Y$85,0))</f>
        <v>6440</v>
      </c>
      <c r="Z17">
        <f t="array" ref="Z17">SUM(IF($A17&amp;$B17=Confirm!$A$2:$A$85&amp;Confirm!$B$2:$B$85,Confirm!Z$2:Z$85,0))</f>
        <v>6355</v>
      </c>
      <c r="AA17">
        <f t="array" ref="AA17">SUM(IF($A17&amp;$B17=Confirm!$A$2:$A$85&amp;Confirm!$B$2:$B$85,Confirm!AA$2:AA$85,0))</f>
        <v>6150</v>
      </c>
      <c r="AB17">
        <f t="array" ref="AB17">SUM(IF($A17&amp;$B17=Confirm!$A$2:$A$85&amp;Confirm!$B$2:$B$85,Confirm!AB$2:AB$85,0))</f>
        <v>6045</v>
      </c>
      <c r="AC17">
        <f t="array" ref="AC17">SUM(IF($A17&amp;$B17=Confirm!$A$2:$A$85&amp;Confirm!$B$2:$B$85,Confirm!AC$2:AC$85,0))</f>
        <v>6000</v>
      </c>
      <c r="AD17">
        <f t="array" ref="AD17">SUM(IF($A17&amp;$B17=Confirm!$A$2:$A$85&amp;Confirm!$B$2:$B$85,Confirm!AD$2:AD$85,0))</f>
        <v>5890</v>
      </c>
      <c r="AE17">
        <f t="array" ref="AE17">SUM(IF($A17&amp;$B17=Confirm!$A$2:$A$85&amp;Confirm!$B$2:$B$85,Confirm!AE$2:AE$85,0))</f>
        <v>5890</v>
      </c>
      <c r="AF17">
        <f t="array" ref="AF17">SUM(IF($A17&amp;$B17=Confirm!$A$2:$A$85&amp;Confirm!$B$2:$B$85,Confirm!AF$2:AF$85,0))</f>
        <v>5850</v>
      </c>
      <c r="AG17">
        <f t="array" ref="AG17">SUM(IF($A17&amp;$B17=Confirm!$A$2:$A$85&amp;Confirm!$B$2:$B$85,Confirm!AG$2:AG$85,0))</f>
        <v>5735</v>
      </c>
      <c r="AH17">
        <f t="array" ref="AH17">SUM(IF($A17&amp;$B17=Confirm!$A$2:$A$85&amp;Confirm!$B$2:$B$85,Confirm!AH$2:AH$85,0))</f>
        <v>5700</v>
      </c>
      <c r="AI17">
        <f t="array" ref="AI17">SUM(IF($A17&amp;$B17=Confirm!$A$2:$A$85&amp;Confirm!$B$2:$B$85,Confirm!AI$2:AI$85,0))</f>
        <v>5580</v>
      </c>
      <c r="AJ17">
        <f t="array" ref="AJ17">SUM(IF($A17&amp;$B17=Confirm!$A$2:$A$85&amp;Confirm!$B$2:$B$85,Confirm!AJ$2:AJ$85,0))</f>
        <v>5425</v>
      </c>
      <c r="AK17">
        <f t="array" ref="AK17">SUM(IF($A17&amp;$B17=Confirm!$A$2:$A$85&amp;Confirm!$B$2:$B$85,Confirm!AK$2:AK$85,0))</f>
        <v>5365</v>
      </c>
      <c r="AL17">
        <f t="array" ref="AL17">SUM(IF($A17&amp;$B17=Confirm!$A$2:$A$85&amp;Confirm!$B$2:$B$85,Confirm!AL$2:AL$85,0))</f>
        <v>5270</v>
      </c>
      <c r="AM17">
        <f t="array" ref="AM17">SUM(IF($A17&amp;$B17=Confirm!$A$2:$A$85&amp;Confirm!$B$2:$B$85,Confirm!AM$2:AM$85,0))</f>
        <v>5250</v>
      </c>
      <c r="AN17">
        <f t="array" ref="AN17">SUM(IF($A17&amp;$B17=Confirm!$A$2:$A$85&amp;Confirm!$B$2:$B$85,Confirm!AN$2:AN$85,0))</f>
        <v>5115</v>
      </c>
      <c r="AO17">
        <f t="array" ref="AO17">SUM(IF($A17&amp;$B17=Confirm!$A$2:$A$85&amp;Confirm!$B$2:$B$85,Confirm!AO$2:AO$85,0))</f>
        <v>5100</v>
      </c>
      <c r="AP17">
        <f t="array" ref="AP17">SUM(IF($A17&amp;$B17=Confirm!$A$2:$A$85&amp;Confirm!$B$2:$B$85,Confirm!AP$2:AP$85,0))</f>
        <v>4960</v>
      </c>
      <c r="AQ17">
        <f t="array" ref="AQ17">SUM(IF($A17&amp;$B17=Confirm!$A$2:$A$85&amp;Confirm!$B$2:$B$85,Confirm!AQ$2:AQ$85,0))</f>
        <v>4960</v>
      </c>
      <c r="AR17">
        <f t="array" ref="AR17">SUM(IF($A17&amp;$B17=Confirm!$A$2:$A$85&amp;Confirm!$B$2:$B$85,Confirm!AR$2:AR$85,0))</f>
        <v>4950</v>
      </c>
      <c r="AS17">
        <f t="array" ref="AS17">SUM(IF($A17&amp;$B17=Confirm!$A$2:$A$85&amp;Confirm!$B$2:$B$85,Confirm!AS$2:AS$85,0))</f>
        <v>4805</v>
      </c>
      <c r="AT17">
        <f t="array" ref="AT17">SUM(IF($A17&amp;$B17=Confirm!$A$2:$A$85&amp;Confirm!$B$2:$B$85,Confirm!AT$2:AT$85,0))</f>
        <v>4800</v>
      </c>
      <c r="AU17">
        <f t="array" ref="AU17">SUM(IF($A17&amp;$B17=Confirm!$A$2:$A$85&amp;Confirm!$B$2:$B$85,Confirm!AU$2:AU$85,0))</f>
        <v>4650</v>
      </c>
      <c r="AV17">
        <f t="array" ref="AV17">SUM(IF($A17&amp;$B17=Confirm!$A$2:$A$85&amp;Confirm!$B$2:$B$85,Confirm!AV$2:AV$85,0))</f>
        <v>4650</v>
      </c>
      <c r="AW17">
        <f t="array" ref="AW17">SUM(IF($A17&amp;$B17=Confirm!$A$2:$A$85&amp;Confirm!$B$2:$B$85,Confirm!AW$2:AW$85,0))</f>
        <v>4620</v>
      </c>
      <c r="AX17">
        <f t="array" ref="AX17">SUM(IF($A17&amp;$B17=Confirm!$A$2:$A$85&amp;Confirm!$B$2:$B$85,Confirm!AX$2:AX$85,0))</f>
        <v>4495</v>
      </c>
      <c r="AY17">
        <f t="array" ref="AY17">SUM(IF($A17&amp;$B17=Confirm!$A$2:$A$85&amp;Confirm!$B$2:$B$85,Confirm!AY$2:AY$85,0))</f>
        <v>4500</v>
      </c>
      <c r="AZ17">
        <f t="array" ref="AZ17">SUM(IF($A17&amp;$B17=Confirm!$A$2:$A$85&amp;Confirm!$B$2:$B$85,Confirm!AZ$2:AZ$85,0))</f>
        <v>4340</v>
      </c>
      <c r="BA17">
        <f t="array" ref="BA17">SUM(IF($A17&amp;$B17=Confirm!$A$2:$A$85&amp;Confirm!$B$2:$B$85,Confirm!BA$2:BA$85,0))</f>
        <v>4350</v>
      </c>
      <c r="BB17">
        <f t="array" ref="BB17">SUM(IF($A17&amp;$B17=Confirm!$A$2:$A$85&amp;Confirm!$B$2:$B$85,Confirm!BB$2:BB$85,0))</f>
        <v>4185</v>
      </c>
      <c r="BC17">
        <f t="array" ref="BC17">SUM(IF($A17&amp;$B17=Confirm!$A$2:$A$85&amp;Confirm!$B$2:$B$85,Confirm!BC$2:BC$85,0))</f>
        <v>4185</v>
      </c>
      <c r="BD17">
        <f t="array" ref="BD17">SUM(IF($A17&amp;$B17=Confirm!$A$2:$A$85&amp;Confirm!$B$2:$B$85,Confirm!BD$2:BD$85,0))</f>
        <v>4200</v>
      </c>
      <c r="BE17">
        <f t="array" ref="BE17">SUM(IF($A17&amp;$B17=Confirm!$A$2:$A$85&amp;Confirm!$B$2:$B$85,Confirm!BE$2:BE$85,0))</f>
        <v>4030</v>
      </c>
      <c r="BF17">
        <f t="array" ref="BF17">SUM(IF($A17&amp;$B17=Confirm!$A$2:$A$85&amp;Confirm!$B$2:$B$85,Confirm!BF$2:BF$85,0))</f>
        <v>4050</v>
      </c>
      <c r="BG17">
        <f t="array" ref="BG17">SUM(IF($A17&amp;$B17=Confirm!$A$2:$A$85&amp;Confirm!$B$2:$B$85,Confirm!BG$2:BG$85,0))</f>
        <v>4030</v>
      </c>
      <c r="BH17">
        <f t="array" ref="BH17">SUM(IF($A17&amp;$B17=Confirm!$A$2:$A$85&amp;Confirm!$B$2:$B$85,Confirm!BH$2:BH$85,0))</f>
        <v>3875</v>
      </c>
    </row>
    <row r="18" spans="1:60" x14ac:dyDescent="0.25">
      <c r="A18" t="s">
        <v>28</v>
      </c>
      <c r="B18" t="s">
        <v>49</v>
      </c>
      <c r="C18" s="127" t="str">
        <f>IF(ISERROR(SUM(D18:BH18)/Convey!C18),"N/A",SUM(D18:BH18)/Convey!C18)</f>
        <v>N/A</v>
      </c>
      <c r="D18">
        <f t="array" ref="D18">SUM(IF($A18&amp;$B18=Confirm!$A$2:$A$85&amp;Confirm!$B$2:$B$85,Confirm!D$2:D$85,0))</f>
        <v>0</v>
      </c>
      <c r="E18">
        <f t="array" ref="E18">SUM(IF($A18&amp;$B18=Confirm!$A$2:$A$85&amp;Confirm!$B$2:$B$85,Confirm!E$2:E$85,0))</f>
        <v>0</v>
      </c>
      <c r="F18">
        <f t="array" ref="F18">SUM(IF($A18&amp;$B18=Confirm!$A$2:$A$85&amp;Confirm!$B$2:$B$85,Confirm!F$2:F$85,0))</f>
        <v>0</v>
      </c>
      <c r="G18">
        <f t="array" ref="G18">SUM(IF($A18&amp;$B18=Confirm!$A$2:$A$85&amp;Confirm!$B$2:$B$85,Confirm!G$2:G$85,0))</f>
        <v>0</v>
      </c>
      <c r="H18">
        <f t="array" ref="H18">SUM(IF($A18&amp;$B18=Confirm!$A$2:$A$85&amp;Confirm!$B$2:$B$85,Confirm!H$2:H$85,0))</f>
        <v>0</v>
      </c>
      <c r="I18">
        <f t="array" ref="I18">SUM(IF($A18&amp;$B18=Confirm!$A$2:$A$85&amp;Confirm!$B$2:$B$85,Confirm!I$2:I$85,0))</f>
        <v>0</v>
      </c>
      <c r="J18">
        <f t="array" ref="J18">SUM(IF($A18&amp;$B18=Confirm!$A$2:$A$85&amp;Confirm!$B$2:$B$85,Confirm!J$2:J$85,0))</f>
        <v>0</v>
      </c>
      <c r="K18">
        <f t="array" ref="K18">SUM(IF($A18&amp;$B18=Confirm!$A$2:$A$85&amp;Confirm!$B$2:$B$85,Confirm!K$2:K$85,0))</f>
        <v>0</v>
      </c>
      <c r="L18">
        <f t="array" ref="L18">SUM(IF($A18&amp;$B18=Confirm!$A$2:$A$85&amp;Confirm!$B$2:$B$85,Confirm!L$2:L$85,0))</f>
        <v>0</v>
      </c>
      <c r="M18">
        <f t="array" ref="M18">SUM(IF($A18&amp;$B18=Confirm!$A$2:$A$85&amp;Confirm!$B$2:$B$85,Confirm!M$2:M$85,0))</f>
        <v>0</v>
      </c>
      <c r="N18">
        <f t="array" ref="N18">SUM(IF($A18&amp;$B18=Confirm!$A$2:$A$85&amp;Confirm!$B$2:$B$85,Confirm!N$2:N$85,0))</f>
        <v>0</v>
      </c>
      <c r="O18">
        <f t="array" ref="O18">SUM(IF($A18&amp;$B18=Confirm!$A$2:$A$85&amp;Confirm!$B$2:$B$85,Confirm!O$2:O$85,0))</f>
        <v>0</v>
      </c>
      <c r="P18">
        <f t="array" ref="P18">SUM(IF($A18&amp;$B18=Confirm!$A$2:$A$85&amp;Confirm!$B$2:$B$85,Confirm!P$2:P$85,0))</f>
        <v>0</v>
      </c>
      <c r="Q18">
        <f t="array" ref="Q18">SUM(IF($A18&amp;$B18=Confirm!$A$2:$A$85&amp;Confirm!$B$2:$B$85,Confirm!Q$2:Q$85,0))</f>
        <v>0</v>
      </c>
      <c r="R18">
        <f t="array" ref="R18">SUM(IF($A18&amp;$B18=Confirm!$A$2:$A$85&amp;Confirm!$B$2:$B$85,Confirm!R$2:R$85,0))</f>
        <v>0</v>
      </c>
      <c r="S18">
        <f t="array" ref="S18">SUM(IF($A18&amp;$B18=Confirm!$A$2:$A$85&amp;Confirm!$B$2:$B$85,Confirm!S$2:S$85,0))</f>
        <v>0</v>
      </c>
      <c r="T18">
        <f t="array" ref="T18">SUM(IF($A18&amp;$B18=Confirm!$A$2:$A$85&amp;Confirm!$B$2:$B$85,Confirm!T$2:T$85,0))</f>
        <v>0</v>
      </c>
      <c r="U18">
        <f t="array" ref="U18">SUM(IF($A18&amp;$B18=Confirm!$A$2:$A$85&amp;Confirm!$B$2:$B$85,Confirm!U$2:U$85,0))</f>
        <v>0</v>
      </c>
      <c r="V18">
        <f t="array" ref="V18">SUM(IF($A18&amp;$B18=Confirm!$A$2:$A$85&amp;Confirm!$B$2:$B$85,Confirm!V$2:V$85,0))</f>
        <v>0</v>
      </c>
      <c r="W18">
        <f t="array" ref="W18">SUM(IF($A18&amp;$B18=Confirm!$A$2:$A$85&amp;Confirm!$B$2:$B$85,Confirm!W$2:W$85,0))</f>
        <v>0</v>
      </c>
      <c r="X18">
        <f t="array" ref="X18">SUM(IF($A18&amp;$B18=Confirm!$A$2:$A$85&amp;Confirm!$B$2:$B$85,Confirm!X$2:X$85,0))</f>
        <v>0</v>
      </c>
      <c r="Y18">
        <f t="array" ref="Y18">SUM(IF($A18&amp;$B18=Confirm!$A$2:$A$85&amp;Confirm!$B$2:$B$85,Confirm!Y$2:Y$85,0))</f>
        <v>0</v>
      </c>
      <c r="Z18">
        <f t="array" ref="Z18">SUM(IF($A18&amp;$B18=Confirm!$A$2:$A$85&amp;Confirm!$B$2:$B$85,Confirm!Z$2:Z$85,0))</f>
        <v>0</v>
      </c>
      <c r="AA18">
        <f t="array" ref="AA18">SUM(IF($A18&amp;$B18=Confirm!$A$2:$A$85&amp;Confirm!$B$2:$B$85,Confirm!AA$2:AA$85,0))</f>
        <v>0</v>
      </c>
      <c r="AB18">
        <f t="array" ref="AB18">SUM(IF($A18&amp;$B18=Confirm!$A$2:$A$85&amp;Confirm!$B$2:$B$85,Confirm!AB$2:AB$85,0))</f>
        <v>0</v>
      </c>
      <c r="AC18">
        <f t="array" ref="AC18">SUM(IF($A18&amp;$B18=Confirm!$A$2:$A$85&amp;Confirm!$B$2:$B$85,Confirm!AC$2:AC$85,0))</f>
        <v>0</v>
      </c>
      <c r="AD18">
        <f t="array" ref="AD18">SUM(IF($A18&amp;$B18=Confirm!$A$2:$A$85&amp;Confirm!$B$2:$B$85,Confirm!AD$2:AD$85,0))</f>
        <v>0</v>
      </c>
      <c r="AE18">
        <f t="array" ref="AE18">SUM(IF($A18&amp;$B18=Confirm!$A$2:$A$85&amp;Confirm!$B$2:$B$85,Confirm!AE$2:AE$85,0))</f>
        <v>0</v>
      </c>
      <c r="AF18">
        <f t="array" ref="AF18">SUM(IF($A18&amp;$B18=Confirm!$A$2:$A$85&amp;Confirm!$B$2:$B$85,Confirm!AF$2:AF$85,0))</f>
        <v>0</v>
      </c>
      <c r="AG18">
        <f t="array" ref="AG18">SUM(IF($A18&amp;$B18=Confirm!$A$2:$A$85&amp;Confirm!$B$2:$B$85,Confirm!AG$2:AG$85,0))</f>
        <v>0</v>
      </c>
      <c r="AH18">
        <f t="array" ref="AH18">SUM(IF($A18&amp;$B18=Confirm!$A$2:$A$85&amp;Confirm!$B$2:$B$85,Confirm!AH$2:AH$85,0))</f>
        <v>0</v>
      </c>
      <c r="AI18">
        <f t="array" ref="AI18">SUM(IF($A18&amp;$B18=Confirm!$A$2:$A$85&amp;Confirm!$B$2:$B$85,Confirm!AI$2:AI$85,0))</f>
        <v>0</v>
      </c>
      <c r="AJ18">
        <f t="array" ref="AJ18">SUM(IF($A18&amp;$B18=Confirm!$A$2:$A$85&amp;Confirm!$B$2:$B$85,Confirm!AJ$2:AJ$85,0))</f>
        <v>0</v>
      </c>
      <c r="AK18">
        <f t="array" ref="AK18">SUM(IF($A18&amp;$B18=Confirm!$A$2:$A$85&amp;Confirm!$B$2:$B$85,Confirm!AK$2:AK$85,0))</f>
        <v>0</v>
      </c>
      <c r="AL18">
        <f t="array" ref="AL18">SUM(IF($A18&amp;$B18=Confirm!$A$2:$A$85&amp;Confirm!$B$2:$B$85,Confirm!AL$2:AL$85,0))</f>
        <v>0</v>
      </c>
      <c r="AM18">
        <f t="array" ref="AM18">SUM(IF($A18&amp;$B18=Confirm!$A$2:$A$85&amp;Confirm!$B$2:$B$85,Confirm!AM$2:AM$85,0))</f>
        <v>0</v>
      </c>
      <c r="AN18">
        <f t="array" ref="AN18">SUM(IF($A18&amp;$B18=Confirm!$A$2:$A$85&amp;Confirm!$B$2:$B$85,Confirm!AN$2:AN$85,0))</f>
        <v>0</v>
      </c>
      <c r="AO18">
        <f t="array" ref="AO18">SUM(IF($A18&amp;$B18=Confirm!$A$2:$A$85&amp;Confirm!$B$2:$B$85,Confirm!AO$2:AO$85,0))</f>
        <v>0</v>
      </c>
      <c r="AP18">
        <f t="array" ref="AP18">SUM(IF($A18&amp;$B18=Confirm!$A$2:$A$85&amp;Confirm!$B$2:$B$85,Confirm!AP$2:AP$85,0))</f>
        <v>0</v>
      </c>
      <c r="AQ18">
        <f t="array" ref="AQ18">SUM(IF($A18&amp;$B18=Confirm!$A$2:$A$85&amp;Confirm!$B$2:$B$85,Confirm!AQ$2:AQ$85,0))</f>
        <v>0</v>
      </c>
      <c r="AR18">
        <f t="array" ref="AR18">SUM(IF($A18&amp;$B18=Confirm!$A$2:$A$85&amp;Confirm!$B$2:$B$85,Confirm!AR$2:AR$85,0))</f>
        <v>0</v>
      </c>
      <c r="AS18">
        <f t="array" ref="AS18">SUM(IF($A18&amp;$B18=Confirm!$A$2:$A$85&amp;Confirm!$B$2:$B$85,Confirm!AS$2:AS$85,0))</f>
        <v>0</v>
      </c>
      <c r="AT18">
        <f t="array" ref="AT18">SUM(IF($A18&amp;$B18=Confirm!$A$2:$A$85&amp;Confirm!$B$2:$B$85,Confirm!AT$2:AT$85,0))</f>
        <v>0</v>
      </c>
      <c r="AU18">
        <f t="array" ref="AU18">SUM(IF($A18&amp;$B18=Confirm!$A$2:$A$85&amp;Confirm!$B$2:$B$85,Confirm!AU$2:AU$85,0))</f>
        <v>0</v>
      </c>
      <c r="AV18">
        <f t="array" ref="AV18">SUM(IF($A18&amp;$B18=Confirm!$A$2:$A$85&amp;Confirm!$B$2:$B$85,Confirm!AV$2:AV$85,0))</f>
        <v>0</v>
      </c>
      <c r="AW18">
        <f t="array" ref="AW18">SUM(IF($A18&amp;$B18=Confirm!$A$2:$A$85&amp;Confirm!$B$2:$B$85,Confirm!AW$2:AW$85,0))</f>
        <v>0</v>
      </c>
      <c r="AX18">
        <f t="array" ref="AX18">SUM(IF($A18&amp;$B18=Confirm!$A$2:$A$85&amp;Confirm!$B$2:$B$85,Confirm!AX$2:AX$85,0))</f>
        <v>0</v>
      </c>
      <c r="AY18">
        <f t="array" ref="AY18">SUM(IF($A18&amp;$B18=Confirm!$A$2:$A$85&amp;Confirm!$B$2:$B$85,Confirm!AY$2:AY$85,0))</f>
        <v>0</v>
      </c>
      <c r="AZ18">
        <f t="array" ref="AZ18">SUM(IF($A18&amp;$B18=Confirm!$A$2:$A$85&amp;Confirm!$B$2:$B$85,Confirm!AZ$2:AZ$85,0))</f>
        <v>0</v>
      </c>
      <c r="BA18">
        <f t="array" ref="BA18">SUM(IF($A18&amp;$B18=Confirm!$A$2:$A$85&amp;Confirm!$B$2:$B$85,Confirm!BA$2:BA$85,0))</f>
        <v>0</v>
      </c>
      <c r="BB18">
        <f t="array" ref="BB18">SUM(IF($A18&amp;$B18=Confirm!$A$2:$A$85&amp;Confirm!$B$2:$B$85,Confirm!BB$2:BB$85,0))</f>
        <v>0</v>
      </c>
      <c r="BC18">
        <f t="array" ref="BC18">SUM(IF($A18&amp;$B18=Confirm!$A$2:$A$85&amp;Confirm!$B$2:$B$85,Confirm!BC$2:BC$85,0))</f>
        <v>0</v>
      </c>
      <c r="BD18">
        <f t="array" ref="BD18">SUM(IF($A18&amp;$B18=Confirm!$A$2:$A$85&amp;Confirm!$B$2:$B$85,Confirm!BD$2:BD$85,0))</f>
        <v>0</v>
      </c>
      <c r="BE18">
        <f t="array" ref="BE18">SUM(IF($A18&amp;$B18=Confirm!$A$2:$A$85&amp;Confirm!$B$2:$B$85,Confirm!BE$2:BE$85,0))</f>
        <v>0</v>
      </c>
      <c r="BF18">
        <f t="array" ref="BF18">SUM(IF($A18&amp;$B18=Confirm!$A$2:$A$85&amp;Confirm!$B$2:$B$85,Confirm!BF$2:BF$85,0))</f>
        <v>0</v>
      </c>
      <c r="BG18">
        <f t="array" ref="BG18">SUM(IF($A18&amp;$B18=Confirm!$A$2:$A$85&amp;Confirm!$B$2:$B$85,Confirm!BG$2:BG$85,0))</f>
        <v>0</v>
      </c>
      <c r="BH18">
        <f t="array" ref="BH18">SUM(IF($A18&amp;$B18=Confirm!$A$2:$A$85&amp;Confirm!$B$2:$B$85,Confirm!BH$2:BH$85,0))</f>
        <v>0</v>
      </c>
    </row>
    <row r="19" spans="1:60" x14ac:dyDescent="0.25">
      <c r="A19" t="s">
        <v>28</v>
      </c>
      <c r="B19" t="s">
        <v>50</v>
      </c>
      <c r="C19" s="127">
        <f>IF(ISERROR(SUM(D19:BH19)/Convey!C19),"N/A",SUM(D19:BH19)/Convey!C19)</f>
        <v>1</v>
      </c>
      <c r="D19">
        <f t="array" ref="D19">SUM(IF($A19&amp;$B19=Confirm!$A$2:$A$85&amp;Confirm!$B$2:$B$85,Confirm!D$2:D$85,0))</f>
        <v>30070</v>
      </c>
      <c r="E19">
        <f t="array" ref="E19">SUM(IF($A19&amp;$B19=Confirm!$A$2:$A$85&amp;Confirm!$B$2:$B$85,Confirm!E$2:E$85,0))</f>
        <v>28950</v>
      </c>
      <c r="F19">
        <f t="array" ref="F19">SUM(IF($A19&amp;$B19=Confirm!$A$2:$A$85&amp;Confirm!$B$2:$B$85,Confirm!F$2:F$85,0))</f>
        <v>27745</v>
      </c>
      <c r="G19">
        <f t="array" ref="G19">SUM(IF($A19&amp;$B19=Confirm!$A$2:$A$85&amp;Confirm!$B$2:$B$85,Confirm!G$2:G$85,0))</f>
        <v>26660</v>
      </c>
      <c r="H19">
        <f t="array" ref="H19">SUM(IF($A19&amp;$B19=Confirm!$A$2:$A$85&amp;Confirm!$B$2:$B$85,Confirm!H$2:H$85,0))</f>
        <v>25650</v>
      </c>
      <c r="I19">
        <f t="array" ref="I19">SUM(IF($A19&amp;$B19=Confirm!$A$2:$A$85&amp;Confirm!$B$2:$B$85,Confirm!I$2:I$85,0))</f>
        <v>24645</v>
      </c>
      <c r="J19">
        <f t="array" ref="J19">SUM(IF($A19&amp;$B19=Confirm!$A$2:$A$85&amp;Confirm!$B$2:$B$85,Confirm!J$2:J$85,0))</f>
        <v>23700</v>
      </c>
      <c r="K19">
        <f t="array" ref="K19">SUM(IF($A19&amp;$B19=Confirm!$A$2:$A$85&amp;Confirm!$B$2:$B$85,Confirm!K$2:K$85,0))</f>
        <v>22785</v>
      </c>
      <c r="L19">
        <f t="array" ref="L19">SUM(IF($A19&amp;$B19=Confirm!$A$2:$A$85&amp;Confirm!$B$2:$B$85,Confirm!L$2:L$85,0))</f>
        <v>21855</v>
      </c>
      <c r="M19">
        <f t="array" ref="M19">SUM(IF($A19&amp;$B19=Confirm!$A$2:$A$85&amp;Confirm!$B$2:$B$85,Confirm!M$2:M$85,0))</f>
        <v>11620</v>
      </c>
      <c r="N19">
        <f t="array" ref="N19">SUM(IF($A19&amp;$B19=Confirm!$A$2:$A$85&amp;Confirm!$B$2:$B$85,Confirm!N$2:N$85,0))</f>
        <v>11005</v>
      </c>
      <c r="O19">
        <f t="array" ref="O19">SUM(IF($A19&amp;$B19=Confirm!$A$2:$A$85&amp;Confirm!$B$2:$B$85,Confirm!O$2:O$85,0))</f>
        <v>10350</v>
      </c>
      <c r="P19">
        <f t="array" ref="P19">SUM(IF($A19&amp;$B19=Confirm!$A$2:$A$85&amp;Confirm!$B$2:$B$85,Confirm!P$2:P$85,0))</f>
        <v>9610</v>
      </c>
      <c r="Q19">
        <f t="array" ref="Q19">SUM(IF($A19&amp;$B19=Confirm!$A$2:$A$85&amp;Confirm!$B$2:$B$85,Confirm!Q$2:Q$85,0))</f>
        <v>9000</v>
      </c>
      <c r="R19">
        <f t="array" ref="R19">SUM(IF($A19&amp;$B19=Confirm!$A$2:$A$85&amp;Confirm!$B$2:$B$85,Confirm!R$2:R$85,0))</f>
        <v>8525</v>
      </c>
      <c r="S19">
        <f t="array" ref="S19">SUM(IF($A19&amp;$B19=Confirm!$A$2:$A$85&amp;Confirm!$B$2:$B$85,Confirm!S$2:S$85,0))</f>
        <v>7905</v>
      </c>
      <c r="T19">
        <f t="array" ref="T19">SUM(IF($A19&amp;$B19=Confirm!$A$2:$A$85&amp;Confirm!$B$2:$B$85,Confirm!T$2:T$85,0))</f>
        <v>7500</v>
      </c>
      <c r="U19">
        <f t="array" ref="U19">SUM(IF($A19&amp;$B19=Confirm!$A$2:$A$85&amp;Confirm!$B$2:$B$85,Confirm!U$2:U$85,0))</f>
        <v>6975</v>
      </c>
      <c r="V19">
        <f t="array" ref="V19">SUM(IF($A19&amp;$B19=Confirm!$A$2:$A$85&amp;Confirm!$B$2:$B$85,Confirm!V$2:V$85,0))</f>
        <v>6600</v>
      </c>
      <c r="W19">
        <f t="array" ref="W19">SUM(IF($A19&amp;$B19=Confirm!$A$2:$A$85&amp;Confirm!$B$2:$B$85,Confirm!W$2:W$85,0))</f>
        <v>6200</v>
      </c>
      <c r="X19">
        <f t="array" ref="X19">SUM(IF($A19&amp;$B19=Confirm!$A$2:$A$85&amp;Confirm!$B$2:$B$85,Confirm!X$2:X$85,0))</f>
        <v>5735</v>
      </c>
      <c r="Y19">
        <f t="array" ref="Y19">SUM(IF($A19&amp;$B19=Confirm!$A$2:$A$85&amp;Confirm!$B$2:$B$85,Confirm!Y$2:Y$85,0))</f>
        <v>1820</v>
      </c>
      <c r="Z19">
        <f t="array" ref="Z19">SUM(IF($A19&amp;$B19=Confirm!$A$2:$A$85&amp;Confirm!$B$2:$B$85,Confirm!Z$2:Z$85,0))</f>
        <v>1705</v>
      </c>
      <c r="AA19">
        <f t="array" ref="AA19">SUM(IF($A19&amp;$B19=Confirm!$A$2:$A$85&amp;Confirm!$B$2:$B$85,Confirm!AA$2:AA$85,0))</f>
        <v>1650</v>
      </c>
      <c r="AB19">
        <f t="array" ref="AB19">SUM(IF($A19&amp;$B19=Confirm!$A$2:$A$85&amp;Confirm!$B$2:$B$85,Confirm!AB$2:AB$85,0))</f>
        <v>1550</v>
      </c>
      <c r="AC19">
        <f t="array" ref="AC19">SUM(IF($A19&amp;$B19=Confirm!$A$2:$A$85&amp;Confirm!$B$2:$B$85,Confirm!AC$2:AC$85,0))</f>
        <v>1500</v>
      </c>
      <c r="AD19">
        <f t="array" ref="AD19">SUM(IF($A19&amp;$B19=Confirm!$A$2:$A$85&amp;Confirm!$B$2:$B$85,Confirm!AD$2:AD$85,0))</f>
        <v>1395</v>
      </c>
      <c r="AE19">
        <f t="array" ref="AE19">SUM(IF($A19&amp;$B19=Confirm!$A$2:$A$85&amp;Confirm!$B$2:$B$85,Confirm!AE$2:AE$85,0))</f>
        <v>1395</v>
      </c>
      <c r="AF19">
        <f t="array" ref="AF19">SUM(IF($A19&amp;$B19=Confirm!$A$2:$A$85&amp;Confirm!$B$2:$B$85,Confirm!AF$2:AF$85,0))</f>
        <v>1350</v>
      </c>
      <c r="AG19">
        <f t="array" ref="AG19">SUM(IF($A19&amp;$B19=Confirm!$A$2:$A$85&amp;Confirm!$B$2:$B$85,Confirm!AG$2:AG$85,0))</f>
        <v>1240</v>
      </c>
      <c r="AH19">
        <f t="array" ref="AH19">SUM(IF($A19&amp;$B19=Confirm!$A$2:$A$85&amp;Confirm!$B$2:$B$85,Confirm!AH$2:AH$85,0))</f>
        <v>1200</v>
      </c>
      <c r="AI19">
        <f t="array" ref="AI19">SUM(IF($A19&amp;$B19=Confirm!$A$2:$A$85&amp;Confirm!$B$2:$B$85,Confirm!AI$2:AI$85,0))</f>
        <v>1240</v>
      </c>
      <c r="AJ19">
        <f t="array" ref="AJ19">SUM(IF($A19&amp;$B19=Confirm!$A$2:$A$85&amp;Confirm!$B$2:$B$85,Confirm!AJ$2:AJ$85,0))</f>
        <v>1085</v>
      </c>
      <c r="AK19">
        <f t="array" ref="AK19">SUM(IF($A19&amp;$B19=Confirm!$A$2:$A$85&amp;Confirm!$B$2:$B$85,Confirm!AK$2:AK$85,0))</f>
        <v>1160</v>
      </c>
      <c r="AL19">
        <f t="array" ref="AL19">SUM(IF($A19&amp;$B19=Confirm!$A$2:$A$85&amp;Confirm!$B$2:$B$85,Confirm!AL$2:AL$85,0))</f>
        <v>1085</v>
      </c>
      <c r="AM19">
        <f t="array" ref="AM19">SUM(IF($A19&amp;$B19=Confirm!$A$2:$A$85&amp;Confirm!$B$2:$B$85,Confirm!AM$2:AM$85,0))</f>
        <v>1050</v>
      </c>
      <c r="AN19">
        <f t="array" ref="AN19">SUM(IF($A19&amp;$B19=Confirm!$A$2:$A$85&amp;Confirm!$B$2:$B$85,Confirm!AN$2:AN$85,0))</f>
        <v>930</v>
      </c>
      <c r="AO19">
        <f t="array" ref="AO19">SUM(IF($A19&amp;$B19=Confirm!$A$2:$A$85&amp;Confirm!$B$2:$B$85,Confirm!AO$2:AO$85,0))</f>
        <v>900</v>
      </c>
      <c r="AP19">
        <f t="array" ref="AP19">SUM(IF($A19&amp;$B19=Confirm!$A$2:$A$85&amp;Confirm!$B$2:$B$85,Confirm!AP$2:AP$85,0))</f>
        <v>930</v>
      </c>
      <c r="AQ19">
        <f t="array" ref="AQ19">SUM(IF($A19&amp;$B19=Confirm!$A$2:$A$85&amp;Confirm!$B$2:$B$85,Confirm!AQ$2:AQ$85,0))</f>
        <v>930</v>
      </c>
      <c r="AR19">
        <f t="array" ref="AR19">SUM(IF($A19&amp;$B19=Confirm!$A$2:$A$85&amp;Confirm!$B$2:$B$85,Confirm!AR$2:AR$85,0))</f>
        <v>900</v>
      </c>
      <c r="AS19">
        <f t="array" ref="AS19">SUM(IF($A19&amp;$B19=Confirm!$A$2:$A$85&amp;Confirm!$B$2:$B$85,Confirm!AS$2:AS$85,0))</f>
        <v>775</v>
      </c>
      <c r="AT19">
        <f t="array" ref="AT19">SUM(IF($A19&amp;$B19=Confirm!$A$2:$A$85&amp;Confirm!$B$2:$B$85,Confirm!AT$2:AT$85,0))</f>
        <v>750</v>
      </c>
      <c r="AU19">
        <f t="array" ref="AU19">SUM(IF($A19&amp;$B19=Confirm!$A$2:$A$85&amp;Confirm!$B$2:$B$85,Confirm!AU$2:AU$85,0))</f>
        <v>775</v>
      </c>
      <c r="AV19">
        <f t="array" ref="AV19">SUM(IF($A19&amp;$B19=Confirm!$A$2:$A$85&amp;Confirm!$B$2:$B$85,Confirm!AV$2:AV$85,0))</f>
        <v>775</v>
      </c>
      <c r="AW19">
        <f t="array" ref="AW19">SUM(IF($A19&amp;$B19=Confirm!$A$2:$A$85&amp;Confirm!$B$2:$B$85,Confirm!AW$2:AW$85,0))</f>
        <v>700</v>
      </c>
      <c r="AX19">
        <f t="array" ref="AX19">SUM(IF($A19&amp;$B19=Confirm!$A$2:$A$85&amp;Confirm!$B$2:$B$85,Confirm!AX$2:AX$85,0))</f>
        <v>620</v>
      </c>
      <c r="AY19">
        <f t="array" ref="AY19">SUM(IF($A19&amp;$B19=Confirm!$A$2:$A$85&amp;Confirm!$B$2:$B$85,Confirm!AY$2:AY$85,0))</f>
        <v>600</v>
      </c>
      <c r="AZ19">
        <f t="array" ref="AZ19">SUM(IF($A19&amp;$B19=Confirm!$A$2:$A$85&amp;Confirm!$B$2:$B$85,Confirm!AZ$2:AZ$85,0))</f>
        <v>620</v>
      </c>
      <c r="BA19">
        <f t="array" ref="BA19">SUM(IF($A19&amp;$B19=Confirm!$A$2:$A$85&amp;Confirm!$B$2:$B$85,Confirm!BA$2:BA$85,0))</f>
        <v>600</v>
      </c>
      <c r="BB19">
        <f t="array" ref="BB19">SUM(IF($A19&amp;$B19=Confirm!$A$2:$A$85&amp;Confirm!$B$2:$B$85,Confirm!BB$2:BB$85,0))</f>
        <v>620</v>
      </c>
      <c r="BC19">
        <f t="array" ref="BC19">SUM(IF($A19&amp;$B19=Confirm!$A$2:$A$85&amp;Confirm!$B$2:$B$85,Confirm!BC$2:BC$85,0))</f>
        <v>465</v>
      </c>
      <c r="BD19">
        <f t="array" ref="BD19">SUM(IF($A19&amp;$B19=Confirm!$A$2:$A$85&amp;Confirm!$B$2:$B$85,Confirm!BD$2:BD$85,0))</f>
        <v>450</v>
      </c>
      <c r="BE19">
        <f t="array" ref="BE19">SUM(IF($A19&amp;$B19=Confirm!$A$2:$A$85&amp;Confirm!$B$2:$B$85,Confirm!BE$2:BE$85,0))</f>
        <v>465</v>
      </c>
      <c r="BF19">
        <f t="array" ref="BF19">SUM(IF($A19&amp;$B19=Confirm!$A$2:$A$85&amp;Confirm!$B$2:$B$85,Confirm!BF$2:BF$85,0))</f>
        <v>450</v>
      </c>
      <c r="BG19">
        <f t="array" ref="BG19">SUM(IF($A19&amp;$B19=Confirm!$A$2:$A$85&amp;Confirm!$B$2:$B$85,Confirm!BG$2:BG$85,0))</f>
        <v>465</v>
      </c>
      <c r="BH19">
        <f t="array" ref="BH19">SUM(IF($A19&amp;$B19=Confirm!$A$2:$A$85&amp;Confirm!$B$2:$B$85,Confirm!BH$2:BH$85,0))</f>
        <v>465</v>
      </c>
    </row>
    <row r="20" spans="1:60" x14ac:dyDescent="0.25">
      <c r="A20" t="s">
        <v>39</v>
      </c>
      <c r="B20" t="s">
        <v>49</v>
      </c>
      <c r="C20" s="127" t="str">
        <f>IF(ISERROR(SUM(D20:BH20)/Convey!C20),"N/A",SUM(D20:BH20)/Convey!C20)</f>
        <v>N/A</v>
      </c>
      <c r="D20">
        <f t="array" ref="D20">SUM(IF($A20&amp;$B20=Confirm!$A$2:$A$85&amp;Confirm!$B$2:$B$85,Confirm!D$2:D$85,0))</f>
        <v>0</v>
      </c>
      <c r="E20">
        <f t="array" ref="E20">SUM(IF($A20&amp;$B20=Confirm!$A$2:$A$85&amp;Confirm!$B$2:$B$85,Confirm!E$2:E$85,0))</f>
        <v>0</v>
      </c>
      <c r="F20">
        <f t="array" ref="F20">SUM(IF($A20&amp;$B20=Confirm!$A$2:$A$85&amp;Confirm!$B$2:$B$85,Confirm!F$2:F$85,0))</f>
        <v>0</v>
      </c>
      <c r="G20">
        <f t="array" ref="G20">SUM(IF($A20&amp;$B20=Confirm!$A$2:$A$85&amp;Confirm!$B$2:$B$85,Confirm!G$2:G$85,0))</f>
        <v>0</v>
      </c>
      <c r="H20">
        <f t="array" ref="H20">SUM(IF($A20&amp;$B20=Confirm!$A$2:$A$85&amp;Confirm!$B$2:$B$85,Confirm!H$2:H$85,0))</f>
        <v>0</v>
      </c>
      <c r="I20">
        <f t="array" ref="I20">SUM(IF($A20&amp;$B20=Confirm!$A$2:$A$85&amp;Confirm!$B$2:$B$85,Confirm!I$2:I$85,0))</f>
        <v>0</v>
      </c>
      <c r="J20">
        <f t="array" ref="J20">SUM(IF($A20&amp;$B20=Confirm!$A$2:$A$85&amp;Confirm!$B$2:$B$85,Confirm!J$2:J$85,0))</f>
        <v>0</v>
      </c>
      <c r="K20">
        <f t="array" ref="K20">SUM(IF($A20&amp;$B20=Confirm!$A$2:$A$85&amp;Confirm!$B$2:$B$85,Confirm!K$2:K$85,0))</f>
        <v>0</v>
      </c>
      <c r="L20">
        <f t="array" ref="L20">SUM(IF($A20&amp;$B20=Confirm!$A$2:$A$85&amp;Confirm!$B$2:$B$85,Confirm!L$2:L$85,0))</f>
        <v>0</v>
      </c>
      <c r="M20">
        <f t="array" ref="M20">SUM(IF($A20&amp;$B20=Confirm!$A$2:$A$85&amp;Confirm!$B$2:$B$85,Confirm!M$2:M$85,0))</f>
        <v>0</v>
      </c>
      <c r="N20">
        <f t="array" ref="N20">SUM(IF($A20&amp;$B20=Confirm!$A$2:$A$85&amp;Confirm!$B$2:$B$85,Confirm!N$2:N$85,0))</f>
        <v>0</v>
      </c>
      <c r="O20">
        <f t="array" ref="O20">SUM(IF($A20&amp;$B20=Confirm!$A$2:$A$85&amp;Confirm!$B$2:$B$85,Confirm!O$2:O$85,0))</f>
        <v>0</v>
      </c>
      <c r="P20">
        <f t="array" ref="P20">SUM(IF($A20&amp;$B20=Confirm!$A$2:$A$85&amp;Confirm!$B$2:$B$85,Confirm!P$2:P$85,0))</f>
        <v>0</v>
      </c>
      <c r="Q20">
        <f t="array" ref="Q20">SUM(IF($A20&amp;$B20=Confirm!$A$2:$A$85&amp;Confirm!$B$2:$B$85,Confirm!Q$2:Q$85,0))</f>
        <v>0</v>
      </c>
      <c r="R20">
        <f t="array" ref="R20">SUM(IF($A20&amp;$B20=Confirm!$A$2:$A$85&amp;Confirm!$B$2:$B$85,Confirm!R$2:R$85,0))</f>
        <v>0</v>
      </c>
      <c r="S20">
        <f t="array" ref="S20">SUM(IF($A20&amp;$B20=Confirm!$A$2:$A$85&amp;Confirm!$B$2:$B$85,Confirm!S$2:S$85,0))</f>
        <v>0</v>
      </c>
      <c r="T20">
        <f t="array" ref="T20">SUM(IF($A20&amp;$B20=Confirm!$A$2:$A$85&amp;Confirm!$B$2:$B$85,Confirm!T$2:T$85,0))</f>
        <v>0</v>
      </c>
      <c r="U20">
        <f t="array" ref="U20">SUM(IF($A20&amp;$B20=Confirm!$A$2:$A$85&amp;Confirm!$B$2:$B$85,Confirm!U$2:U$85,0))</f>
        <v>0</v>
      </c>
      <c r="V20">
        <f t="array" ref="V20">SUM(IF($A20&amp;$B20=Confirm!$A$2:$A$85&amp;Confirm!$B$2:$B$85,Confirm!V$2:V$85,0))</f>
        <v>0</v>
      </c>
      <c r="W20">
        <f t="array" ref="W20">SUM(IF($A20&amp;$B20=Confirm!$A$2:$A$85&amp;Confirm!$B$2:$B$85,Confirm!W$2:W$85,0))</f>
        <v>0</v>
      </c>
      <c r="X20">
        <f t="array" ref="X20">SUM(IF($A20&amp;$B20=Confirm!$A$2:$A$85&amp;Confirm!$B$2:$B$85,Confirm!X$2:X$85,0))</f>
        <v>0</v>
      </c>
      <c r="Y20">
        <f t="array" ref="Y20">SUM(IF($A20&amp;$B20=Confirm!$A$2:$A$85&amp;Confirm!$B$2:$B$85,Confirm!Y$2:Y$85,0))</f>
        <v>0</v>
      </c>
      <c r="Z20">
        <f t="array" ref="Z20">SUM(IF($A20&amp;$B20=Confirm!$A$2:$A$85&amp;Confirm!$B$2:$B$85,Confirm!Z$2:Z$85,0))</f>
        <v>0</v>
      </c>
      <c r="AA20">
        <f t="array" ref="AA20">SUM(IF($A20&amp;$B20=Confirm!$A$2:$A$85&amp;Confirm!$B$2:$B$85,Confirm!AA$2:AA$85,0))</f>
        <v>0</v>
      </c>
      <c r="AB20">
        <f t="array" ref="AB20">SUM(IF($A20&amp;$B20=Confirm!$A$2:$A$85&amp;Confirm!$B$2:$B$85,Confirm!AB$2:AB$85,0))</f>
        <v>0</v>
      </c>
      <c r="AC20">
        <f t="array" ref="AC20">SUM(IF($A20&amp;$B20=Confirm!$A$2:$A$85&amp;Confirm!$B$2:$B$85,Confirm!AC$2:AC$85,0))</f>
        <v>0</v>
      </c>
      <c r="AD20">
        <f t="array" ref="AD20">SUM(IF($A20&amp;$B20=Confirm!$A$2:$A$85&amp;Confirm!$B$2:$B$85,Confirm!AD$2:AD$85,0))</f>
        <v>0</v>
      </c>
      <c r="AE20">
        <f t="array" ref="AE20">SUM(IF($A20&amp;$B20=Confirm!$A$2:$A$85&amp;Confirm!$B$2:$B$85,Confirm!AE$2:AE$85,0))</f>
        <v>0</v>
      </c>
      <c r="AF20">
        <f t="array" ref="AF20">SUM(IF($A20&amp;$B20=Confirm!$A$2:$A$85&amp;Confirm!$B$2:$B$85,Confirm!AF$2:AF$85,0))</f>
        <v>0</v>
      </c>
      <c r="AG20">
        <f t="array" ref="AG20">SUM(IF($A20&amp;$B20=Confirm!$A$2:$A$85&amp;Confirm!$B$2:$B$85,Confirm!AG$2:AG$85,0))</f>
        <v>0</v>
      </c>
      <c r="AH20">
        <f t="array" ref="AH20">SUM(IF($A20&amp;$B20=Confirm!$A$2:$A$85&amp;Confirm!$B$2:$B$85,Confirm!AH$2:AH$85,0))</f>
        <v>0</v>
      </c>
      <c r="AI20">
        <f t="array" ref="AI20">SUM(IF($A20&amp;$B20=Confirm!$A$2:$A$85&amp;Confirm!$B$2:$B$85,Confirm!AI$2:AI$85,0))</f>
        <v>0</v>
      </c>
      <c r="AJ20">
        <f t="array" ref="AJ20">SUM(IF($A20&amp;$B20=Confirm!$A$2:$A$85&amp;Confirm!$B$2:$B$85,Confirm!AJ$2:AJ$85,0))</f>
        <v>0</v>
      </c>
      <c r="AK20">
        <f t="array" ref="AK20">SUM(IF($A20&amp;$B20=Confirm!$A$2:$A$85&amp;Confirm!$B$2:$B$85,Confirm!AK$2:AK$85,0))</f>
        <v>0</v>
      </c>
      <c r="AL20">
        <f t="array" ref="AL20">SUM(IF($A20&amp;$B20=Confirm!$A$2:$A$85&amp;Confirm!$B$2:$B$85,Confirm!AL$2:AL$85,0))</f>
        <v>0</v>
      </c>
      <c r="AM20">
        <f t="array" ref="AM20">SUM(IF($A20&amp;$B20=Confirm!$A$2:$A$85&amp;Confirm!$B$2:$B$85,Confirm!AM$2:AM$85,0))</f>
        <v>0</v>
      </c>
      <c r="AN20">
        <f t="array" ref="AN20">SUM(IF($A20&amp;$B20=Confirm!$A$2:$A$85&amp;Confirm!$B$2:$B$85,Confirm!AN$2:AN$85,0))</f>
        <v>0</v>
      </c>
      <c r="AO20">
        <f t="array" ref="AO20">SUM(IF($A20&amp;$B20=Confirm!$A$2:$A$85&amp;Confirm!$B$2:$B$85,Confirm!AO$2:AO$85,0))</f>
        <v>0</v>
      </c>
      <c r="AP20">
        <f t="array" ref="AP20">SUM(IF($A20&amp;$B20=Confirm!$A$2:$A$85&amp;Confirm!$B$2:$B$85,Confirm!AP$2:AP$85,0))</f>
        <v>0</v>
      </c>
      <c r="AQ20">
        <f t="array" ref="AQ20">SUM(IF($A20&amp;$B20=Confirm!$A$2:$A$85&amp;Confirm!$B$2:$B$85,Confirm!AQ$2:AQ$85,0))</f>
        <v>0</v>
      </c>
      <c r="AR20">
        <f t="array" ref="AR20">SUM(IF($A20&amp;$B20=Confirm!$A$2:$A$85&amp;Confirm!$B$2:$B$85,Confirm!AR$2:AR$85,0))</f>
        <v>0</v>
      </c>
      <c r="AS20">
        <f t="array" ref="AS20">SUM(IF($A20&amp;$B20=Confirm!$A$2:$A$85&amp;Confirm!$B$2:$B$85,Confirm!AS$2:AS$85,0))</f>
        <v>0</v>
      </c>
      <c r="AT20">
        <f t="array" ref="AT20">SUM(IF($A20&amp;$B20=Confirm!$A$2:$A$85&amp;Confirm!$B$2:$B$85,Confirm!AT$2:AT$85,0))</f>
        <v>0</v>
      </c>
      <c r="AU20">
        <f t="array" ref="AU20">SUM(IF($A20&amp;$B20=Confirm!$A$2:$A$85&amp;Confirm!$B$2:$B$85,Confirm!AU$2:AU$85,0))</f>
        <v>0</v>
      </c>
      <c r="AV20">
        <f t="array" ref="AV20">SUM(IF($A20&amp;$B20=Confirm!$A$2:$A$85&amp;Confirm!$B$2:$B$85,Confirm!AV$2:AV$85,0))</f>
        <v>0</v>
      </c>
      <c r="AW20">
        <f t="array" ref="AW20">SUM(IF($A20&amp;$B20=Confirm!$A$2:$A$85&amp;Confirm!$B$2:$B$85,Confirm!AW$2:AW$85,0))</f>
        <v>0</v>
      </c>
      <c r="AX20">
        <f t="array" ref="AX20">SUM(IF($A20&amp;$B20=Confirm!$A$2:$A$85&amp;Confirm!$B$2:$B$85,Confirm!AX$2:AX$85,0))</f>
        <v>0</v>
      </c>
      <c r="AY20">
        <f t="array" ref="AY20">SUM(IF($A20&amp;$B20=Confirm!$A$2:$A$85&amp;Confirm!$B$2:$B$85,Confirm!AY$2:AY$85,0))</f>
        <v>0</v>
      </c>
      <c r="AZ20">
        <f t="array" ref="AZ20">SUM(IF($A20&amp;$B20=Confirm!$A$2:$A$85&amp;Confirm!$B$2:$B$85,Confirm!AZ$2:AZ$85,0))</f>
        <v>0</v>
      </c>
      <c r="BA20">
        <f t="array" ref="BA20">SUM(IF($A20&amp;$B20=Confirm!$A$2:$A$85&amp;Confirm!$B$2:$B$85,Confirm!BA$2:BA$85,0))</f>
        <v>0</v>
      </c>
      <c r="BB20">
        <f t="array" ref="BB20">SUM(IF($A20&amp;$B20=Confirm!$A$2:$A$85&amp;Confirm!$B$2:$B$85,Confirm!BB$2:BB$85,0))</f>
        <v>0</v>
      </c>
      <c r="BC20">
        <f t="array" ref="BC20">SUM(IF($A20&amp;$B20=Confirm!$A$2:$A$85&amp;Confirm!$B$2:$B$85,Confirm!BC$2:BC$85,0))</f>
        <v>0</v>
      </c>
      <c r="BD20">
        <f t="array" ref="BD20">SUM(IF($A20&amp;$B20=Confirm!$A$2:$A$85&amp;Confirm!$B$2:$B$85,Confirm!BD$2:BD$85,0))</f>
        <v>0</v>
      </c>
      <c r="BE20">
        <f t="array" ref="BE20">SUM(IF($A20&amp;$B20=Confirm!$A$2:$A$85&amp;Confirm!$B$2:$B$85,Confirm!BE$2:BE$85,0))</f>
        <v>0</v>
      </c>
      <c r="BF20">
        <f t="array" ref="BF20">SUM(IF($A20&amp;$B20=Confirm!$A$2:$A$85&amp;Confirm!$B$2:$B$85,Confirm!BF$2:BF$85,0))</f>
        <v>0</v>
      </c>
      <c r="BG20">
        <f t="array" ref="BG20">SUM(IF($A20&amp;$B20=Confirm!$A$2:$A$85&amp;Confirm!$B$2:$B$85,Confirm!BG$2:BG$85,0))</f>
        <v>0</v>
      </c>
      <c r="BH20">
        <f t="array" ref="BH20">SUM(IF($A20&amp;$B20=Confirm!$A$2:$A$85&amp;Confirm!$B$2:$B$85,Confirm!BH$2:BH$85,0))</f>
        <v>0</v>
      </c>
    </row>
    <row r="21" spans="1:60" x14ac:dyDescent="0.25">
      <c r="A21" t="s">
        <v>39</v>
      </c>
      <c r="B21" t="s">
        <v>50</v>
      </c>
      <c r="C21" s="127" t="str">
        <f>IF(ISERROR(SUM(D21:BH21)/Convey!C21),"N/A",SUM(D21:BH21)/Convey!C21)</f>
        <v>N/A</v>
      </c>
      <c r="D21">
        <f t="array" ref="D21">SUM(IF($A21&amp;$B21=Confirm!$A$2:$A$85&amp;Confirm!$B$2:$B$85,Confirm!D$2:D$85,0))</f>
        <v>0</v>
      </c>
      <c r="E21">
        <f t="array" ref="E21">SUM(IF($A21&amp;$B21=Confirm!$A$2:$A$85&amp;Confirm!$B$2:$B$85,Confirm!E$2:E$85,0))</f>
        <v>0</v>
      </c>
      <c r="F21">
        <f t="array" ref="F21">SUM(IF($A21&amp;$B21=Confirm!$A$2:$A$85&amp;Confirm!$B$2:$B$85,Confirm!F$2:F$85,0))</f>
        <v>0</v>
      </c>
      <c r="G21">
        <f t="array" ref="G21">SUM(IF($A21&amp;$B21=Confirm!$A$2:$A$85&amp;Confirm!$B$2:$B$85,Confirm!G$2:G$85,0))</f>
        <v>0</v>
      </c>
      <c r="H21">
        <f t="array" ref="H21">SUM(IF($A21&amp;$B21=Confirm!$A$2:$A$85&amp;Confirm!$B$2:$B$85,Confirm!H$2:H$85,0))</f>
        <v>0</v>
      </c>
      <c r="I21">
        <f t="array" ref="I21">SUM(IF($A21&amp;$B21=Confirm!$A$2:$A$85&amp;Confirm!$B$2:$B$85,Confirm!I$2:I$85,0))</f>
        <v>0</v>
      </c>
      <c r="J21">
        <f t="array" ref="J21">SUM(IF($A21&amp;$B21=Confirm!$A$2:$A$85&amp;Confirm!$B$2:$B$85,Confirm!J$2:J$85,0))</f>
        <v>0</v>
      </c>
      <c r="K21">
        <f t="array" ref="K21">SUM(IF($A21&amp;$B21=Confirm!$A$2:$A$85&amp;Confirm!$B$2:$B$85,Confirm!K$2:K$85,0))</f>
        <v>0</v>
      </c>
      <c r="L21">
        <f t="array" ref="L21">SUM(IF($A21&amp;$B21=Confirm!$A$2:$A$85&amp;Confirm!$B$2:$B$85,Confirm!L$2:L$85,0))</f>
        <v>0</v>
      </c>
      <c r="M21">
        <f t="array" ref="M21">SUM(IF($A21&amp;$B21=Confirm!$A$2:$A$85&amp;Confirm!$B$2:$B$85,Confirm!M$2:M$85,0))</f>
        <v>0</v>
      </c>
      <c r="N21">
        <f t="array" ref="N21">SUM(IF($A21&amp;$B21=Confirm!$A$2:$A$85&amp;Confirm!$B$2:$B$85,Confirm!N$2:N$85,0))</f>
        <v>0</v>
      </c>
      <c r="O21">
        <f t="array" ref="O21">SUM(IF($A21&amp;$B21=Confirm!$A$2:$A$85&amp;Confirm!$B$2:$B$85,Confirm!O$2:O$85,0))</f>
        <v>0</v>
      </c>
      <c r="P21">
        <f t="array" ref="P21">SUM(IF($A21&amp;$B21=Confirm!$A$2:$A$85&amp;Confirm!$B$2:$B$85,Confirm!P$2:P$85,0))</f>
        <v>0</v>
      </c>
      <c r="Q21">
        <f t="array" ref="Q21">SUM(IF($A21&amp;$B21=Confirm!$A$2:$A$85&amp;Confirm!$B$2:$B$85,Confirm!Q$2:Q$85,0))</f>
        <v>0</v>
      </c>
      <c r="R21">
        <f t="array" ref="R21">SUM(IF($A21&amp;$B21=Confirm!$A$2:$A$85&amp;Confirm!$B$2:$B$85,Confirm!R$2:R$85,0))</f>
        <v>0</v>
      </c>
      <c r="S21">
        <f t="array" ref="S21">SUM(IF($A21&amp;$B21=Confirm!$A$2:$A$85&amp;Confirm!$B$2:$B$85,Confirm!S$2:S$85,0))</f>
        <v>0</v>
      </c>
      <c r="T21">
        <f t="array" ref="T21">SUM(IF($A21&amp;$B21=Confirm!$A$2:$A$85&amp;Confirm!$B$2:$B$85,Confirm!T$2:T$85,0))</f>
        <v>0</v>
      </c>
      <c r="U21">
        <f t="array" ref="U21">SUM(IF($A21&amp;$B21=Confirm!$A$2:$A$85&amp;Confirm!$B$2:$B$85,Confirm!U$2:U$85,0))</f>
        <v>0</v>
      </c>
      <c r="V21">
        <f t="array" ref="V21">SUM(IF($A21&amp;$B21=Confirm!$A$2:$A$85&amp;Confirm!$B$2:$B$85,Confirm!V$2:V$85,0))</f>
        <v>0</v>
      </c>
      <c r="W21">
        <f t="array" ref="W21">SUM(IF($A21&amp;$B21=Confirm!$A$2:$A$85&amp;Confirm!$B$2:$B$85,Confirm!W$2:W$85,0))</f>
        <v>0</v>
      </c>
      <c r="X21">
        <f t="array" ref="X21">SUM(IF($A21&amp;$B21=Confirm!$A$2:$A$85&amp;Confirm!$B$2:$B$85,Confirm!X$2:X$85,0))</f>
        <v>0</v>
      </c>
      <c r="Y21">
        <f t="array" ref="Y21">SUM(IF($A21&amp;$B21=Confirm!$A$2:$A$85&amp;Confirm!$B$2:$B$85,Confirm!Y$2:Y$85,0))</f>
        <v>0</v>
      </c>
      <c r="Z21">
        <f t="array" ref="Z21">SUM(IF($A21&amp;$B21=Confirm!$A$2:$A$85&amp;Confirm!$B$2:$B$85,Confirm!Z$2:Z$85,0))</f>
        <v>0</v>
      </c>
      <c r="AA21">
        <f t="array" ref="AA21">SUM(IF($A21&amp;$B21=Confirm!$A$2:$A$85&amp;Confirm!$B$2:$B$85,Confirm!AA$2:AA$85,0))</f>
        <v>0</v>
      </c>
      <c r="AB21">
        <f t="array" ref="AB21">SUM(IF($A21&amp;$B21=Confirm!$A$2:$A$85&amp;Confirm!$B$2:$B$85,Confirm!AB$2:AB$85,0))</f>
        <v>0</v>
      </c>
      <c r="AC21">
        <f t="array" ref="AC21">SUM(IF($A21&amp;$B21=Confirm!$A$2:$A$85&amp;Confirm!$B$2:$B$85,Confirm!AC$2:AC$85,0))</f>
        <v>0</v>
      </c>
      <c r="AD21">
        <f t="array" ref="AD21">SUM(IF($A21&amp;$B21=Confirm!$A$2:$A$85&amp;Confirm!$B$2:$B$85,Confirm!AD$2:AD$85,0))</f>
        <v>0</v>
      </c>
      <c r="AE21">
        <f t="array" ref="AE21">SUM(IF($A21&amp;$B21=Confirm!$A$2:$A$85&amp;Confirm!$B$2:$B$85,Confirm!AE$2:AE$85,0))</f>
        <v>0</v>
      </c>
      <c r="AF21">
        <f t="array" ref="AF21">SUM(IF($A21&amp;$B21=Confirm!$A$2:$A$85&amp;Confirm!$B$2:$B$85,Confirm!AF$2:AF$85,0))</f>
        <v>0</v>
      </c>
      <c r="AG21">
        <f t="array" ref="AG21">SUM(IF($A21&amp;$B21=Confirm!$A$2:$A$85&amp;Confirm!$B$2:$B$85,Confirm!AG$2:AG$85,0))</f>
        <v>0</v>
      </c>
      <c r="AH21">
        <f t="array" ref="AH21">SUM(IF($A21&amp;$B21=Confirm!$A$2:$A$85&amp;Confirm!$B$2:$B$85,Confirm!AH$2:AH$85,0))</f>
        <v>0</v>
      </c>
      <c r="AI21">
        <f t="array" ref="AI21">SUM(IF($A21&amp;$B21=Confirm!$A$2:$A$85&amp;Confirm!$B$2:$B$85,Confirm!AI$2:AI$85,0))</f>
        <v>0</v>
      </c>
      <c r="AJ21">
        <f t="array" ref="AJ21">SUM(IF($A21&amp;$B21=Confirm!$A$2:$A$85&amp;Confirm!$B$2:$B$85,Confirm!AJ$2:AJ$85,0))</f>
        <v>0</v>
      </c>
      <c r="AK21">
        <f t="array" ref="AK21">SUM(IF($A21&amp;$B21=Confirm!$A$2:$A$85&amp;Confirm!$B$2:$B$85,Confirm!AK$2:AK$85,0))</f>
        <v>0</v>
      </c>
      <c r="AL21">
        <f t="array" ref="AL21">SUM(IF($A21&amp;$B21=Confirm!$A$2:$A$85&amp;Confirm!$B$2:$B$85,Confirm!AL$2:AL$85,0))</f>
        <v>0</v>
      </c>
      <c r="AM21">
        <f t="array" ref="AM21">SUM(IF($A21&amp;$B21=Confirm!$A$2:$A$85&amp;Confirm!$B$2:$B$85,Confirm!AM$2:AM$85,0))</f>
        <v>0</v>
      </c>
      <c r="AN21">
        <f t="array" ref="AN21">SUM(IF($A21&amp;$B21=Confirm!$A$2:$A$85&amp;Confirm!$B$2:$B$85,Confirm!AN$2:AN$85,0))</f>
        <v>0</v>
      </c>
      <c r="AO21">
        <f t="array" ref="AO21">SUM(IF($A21&amp;$B21=Confirm!$A$2:$A$85&amp;Confirm!$B$2:$B$85,Confirm!AO$2:AO$85,0))</f>
        <v>0</v>
      </c>
      <c r="AP21">
        <f t="array" ref="AP21">SUM(IF($A21&amp;$B21=Confirm!$A$2:$A$85&amp;Confirm!$B$2:$B$85,Confirm!AP$2:AP$85,0))</f>
        <v>0</v>
      </c>
      <c r="AQ21">
        <f t="array" ref="AQ21">SUM(IF($A21&amp;$B21=Confirm!$A$2:$A$85&amp;Confirm!$B$2:$B$85,Confirm!AQ$2:AQ$85,0))</f>
        <v>0</v>
      </c>
      <c r="AR21">
        <f t="array" ref="AR21">SUM(IF($A21&amp;$B21=Confirm!$A$2:$A$85&amp;Confirm!$B$2:$B$85,Confirm!AR$2:AR$85,0))</f>
        <v>0</v>
      </c>
      <c r="AS21">
        <f t="array" ref="AS21">SUM(IF($A21&amp;$B21=Confirm!$A$2:$A$85&amp;Confirm!$B$2:$B$85,Confirm!AS$2:AS$85,0))</f>
        <v>0</v>
      </c>
      <c r="AT21">
        <f t="array" ref="AT21">SUM(IF($A21&amp;$B21=Confirm!$A$2:$A$85&amp;Confirm!$B$2:$B$85,Confirm!AT$2:AT$85,0))</f>
        <v>0</v>
      </c>
      <c r="AU21">
        <f t="array" ref="AU21">SUM(IF($A21&amp;$B21=Confirm!$A$2:$A$85&amp;Confirm!$B$2:$B$85,Confirm!AU$2:AU$85,0))</f>
        <v>0</v>
      </c>
      <c r="AV21">
        <f t="array" ref="AV21">SUM(IF($A21&amp;$B21=Confirm!$A$2:$A$85&amp;Confirm!$B$2:$B$85,Confirm!AV$2:AV$85,0))</f>
        <v>0</v>
      </c>
      <c r="AW21">
        <f t="array" ref="AW21">SUM(IF($A21&amp;$B21=Confirm!$A$2:$A$85&amp;Confirm!$B$2:$B$85,Confirm!AW$2:AW$85,0))</f>
        <v>0</v>
      </c>
      <c r="AX21">
        <f t="array" ref="AX21">SUM(IF($A21&amp;$B21=Confirm!$A$2:$A$85&amp;Confirm!$B$2:$B$85,Confirm!AX$2:AX$85,0))</f>
        <v>0</v>
      </c>
      <c r="AY21">
        <f t="array" ref="AY21">SUM(IF($A21&amp;$B21=Confirm!$A$2:$A$85&amp;Confirm!$B$2:$B$85,Confirm!AY$2:AY$85,0))</f>
        <v>0</v>
      </c>
      <c r="AZ21">
        <f t="array" ref="AZ21">SUM(IF($A21&amp;$B21=Confirm!$A$2:$A$85&amp;Confirm!$B$2:$B$85,Confirm!AZ$2:AZ$85,0))</f>
        <v>0</v>
      </c>
      <c r="BA21">
        <f t="array" ref="BA21">SUM(IF($A21&amp;$B21=Confirm!$A$2:$A$85&amp;Confirm!$B$2:$B$85,Confirm!BA$2:BA$85,0))</f>
        <v>0</v>
      </c>
      <c r="BB21">
        <f t="array" ref="BB21">SUM(IF($A21&amp;$B21=Confirm!$A$2:$A$85&amp;Confirm!$B$2:$B$85,Confirm!BB$2:BB$85,0))</f>
        <v>0</v>
      </c>
      <c r="BC21">
        <f t="array" ref="BC21">SUM(IF($A21&amp;$B21=Confirm!$A$2:$A$85&amp;Confirm!$B$2:$B$85,Confirm!BC$2:BC$85,0))</f>
        <v>0</v>
      </c>
      <c r="BD21">
        <f t="array" ref="BD21">SUM(IF($A21&amp;$B21=Confirm!$A$2:$A$85&amp;Confirm!$B$2:$B$85,Confirm!BD$2:BD$85,0))</f>
        <v>0</v>
      </c>
      <c r="BE21">
        <f t="array" ref="BE21">SUM(IF($A21&amp;$B21=Confirm!$A$2:$A$85&amp;Confirm!$B$2:$B$85,Confirm!BE$2:BE$85,0))</f>
        <v>0</v>
      </c>
      <c r="BF21">
        <f t="array" ref="BF21">SUM(IF($A21&amp;$B21=Confirm!$A$2:$A$85&amp;Confirm!$B$2:$B$85,Confirm!BF$2:BF$85,0))</f>
        <v>0</v>
      </c>
      <c r="BG21">
        <f t="array" ref="BG21">SUM(IF($A21&amp;$B21=Confirm!$A$2:$A$85&amp;Confirm!$B$2:$B$85,Confirm!BG$2:BG$85,0))</f>
        <v>0</v>
      </c>
      <c r="BH21">
        <f t="array" ref="BH21">SUM(IF($A21&amp;$B21=Confirm!$A$2:$A$85&amp;Confirm!$B$2:$B$85,Confirm!BH$2:BH$85,0))</f>
        <v>0</v>
      </c>
    </row>
    <row r="22" spans="1:60" x14ac:dyDescent="0.25">
      <c r="A22" t="s">
        <v>43</v>
      </c>
      <c r="B22" t="s">
        <v>49</v>
      </c>
      <c r="C22" s="127" t="str">
        <f>IF(ISERROR(SUM(D22:BH22)/Convey!C22),"N/A",SUM(D22:BH22)/Convey!C22)</f>
        <v>N/A</v>
      </c>
      <c r="D22">
        <f t="array" ref="D22">SUM(IF($A22&amp;$B22=Confirm!$A$2:$A$85&amp;Confirm!$B$2:$B$85,Confirm!D$2:D$85,0))</f>
        <v>0</v>
      </c>
      <c r="E22">
        <f t="array" ref="E22">SUM(IF($A22&amp;$B22=Confirm!$A$2:$A$85&amp;Confirm!$B$2:$B$85,Confirm!E$2:E$85,0))</f>
        <v>0</v>
      </c>
      <c r="F22">
        <f t="array" ref="F22">SUM(IF($A22&amp;$B22=Confirm!$A$2:$A$85&amp;Confirm!$B$2:$B$85,Confirm!F$2:F$85,0))</f>
        <v>0</v>
      </c>
      <c r="G22">
        <f t="array" ref="G22">SUM(IF($A22&amp;$B22=Confirm!$A$2:$A$85&amp;Confirm!$B$2:$B$85,Confirm!G$2:G$85,0))</f>
        <v>0</v>
      </c>
      <c r="H22">
        <f t="array" ref="H22">SUM(IF($A22&amp;$B22=Confirm!$A$2:$A$85&amp;Confirm!$B$2:$B$85,Confirm!H$2:H$85,0))</f>
        <v>0</v>
      </c>
      <c r="I22">
        <f t="array" ref="I22">SUM(IF($A22&amp;$B22=Confirm!$A$2:$A$85&amp;Confirm!$B$2:$B$85,Confirm!I$2:I$85,0))</f>
        <v>0</v>
      </c>
      <c r="J22">
        <f t="array" ref="J22">SUM(IF($A22&amp;$B22=Confirm!$A$2:$A$85&amp;Confirm!$B$2:$B$85,Confirm!J$2:J$85,0))</f>
        <v>0</v>
      </c>
      <c r="K22">
        <f t="array" ref="K22">SUM(IF($A22&amp;$B22=Confirm!$A$2:$A$85&amp;Confirm!$B$2:$B$85,Confirm!K$2:K$85,0))</f>
        <v>0</v>
      </c>
      <c r="L22">
        <f t="array" ref="L22">SUM(IF($A22&amp;$B22=Confirm!$A$2:$A$85&amp;Confirm!$B$2:$B$85,Confirm!L$2:L$85,0))</f>
        <v>0</v>
      </c>
      <c r="M22">
        <f t="array" ref="M22">SUM(IF($A22&amp;$B22=Confirm!$A$2:$A$85&amp;Confirm!$B$2:$B$85,Confirm!M$2:M$85,0))</f>
        <v>0</v>
      </c>
      <c r="N22">
        <f t="array" ref="N22">SUM(IF($A22&amp;$B22=Confirm!$A$2:$A$85&amp;Confirm!$B$2:$B$85,Confirm!N$2:N$85,0))</f>
        <v>0</v>
      </c>
      <c r="O22">
        <f t="array" ref="O22">SUM(IF($A22&amp;$B22=Confirm!$A$2:$A$85&amp;Confirm!$B$2:$B$85,Confirm!O$2:O$85,0))</f>
        <v>0</v>
      </c>
      <c r="P22">
        <f t="array" ref="P22">SUM(IF($A22&amp;$B22=Confirm!$A$2:$A$85&amp;Confirm!$B$2:$B$85,Confirm!P$2:P$85,0))</f>
        <v>0</v>
      </c>
      <c r="Q22">
        <f t="array" ref="Q22">SUM(IF($A22&amp;$B22=Confirm!$A$2:$A$85&amp;Confirm!$B$2:$B$85,Confirm!Q$2:Q$85,0))</f>
        <v>0</v>
      </c>
      <c r="R22">
        <f t="array" ref="R22">SUM(IF($A22&amp;$B22=Confirm!$A$2:$A$85&amp;Confirm!$B$2:$B$85,Confirm!R$2:R$85,0))</f>
        <v>0</v>
      </c>
      <c r="S22">
        <f t="array" ref="S22">SUM(IF($A22&amp;$B22=Confirm!$A$2:$A$85&amp;Confirm!$B$2:$B$85,Confirm!S$2:S$85,0))</f>
        <v>0</v>
      </c>
      <c r="T22">
        <f t="array" ref="T22">SUM(IF($A22&amp;$B22=Confirm!$A$2:$A$85&amp;Confirm!$B$2:$B$85,Confirm!T$2:T$85,0))</f>
        <v>0</v>
      </c>
      <c r="U22">
        <f t="array" ref="U22">SUM(IF($A22&amp;$B22=Confirm!$A$2:$A$85&amp;Confirm!$B$2:$B$85,Confirm!U$2:U$85,0))</f>
        <v>0</v>
      </c>
      <c r="V22">
        <f t="array" ref="V22">SUM(IF($A22&amp;$B22=Confirm!$A$2:$A$85&amp;Confirm!$B$2:$B$85,Confirm!V$2:V$85,0))</f>
        <v>0</v>
      </c>
      <c r="W22">
        <f t="array" ref="W22">SUM(IF($A22&amp;$B22=Confirm!$A$2:$A$85&amp;Confirm!$B$2:$B$85,Confirm!W$2:W$85,0))</f>
        <v>0</v>
      </c>
      <c r="X22">
        <f t="array" ref="X22">SUM(IF($A22&amp;$B22=Confirm!$A$2:$A$85&amp;Confirm!$B$2:$B$85,Confirm!X$2:X$85,0))</f>
        <v>0</v>
      </c>
      <c r="Y22">
        <f t="array" ref="Y22">SUM(IF($A22&amp;$B22=Confirm!$A$2:$A$85&amp;Confirm!$B$2:$B$85,Confirm!Y$2:Y$85,0))</f>
        <v>0</v>
      </c>
      <c r="Z22">
        <f t="array" ref="Z22">SUM(IF($A22&amp;$B22=Confirm!$A$2:$A$85&amp;Confirm!$B$2:$B$85,Confirm!Z$2:Z$85,0))</f>
        <v>0</v>
      </c>
      <c r="AA22">
        <f t="array" ref="AA22">SUM(IF($A22&amp;$B22=Confirm!$A$2:$A$85&amp;Confirm!$B$2:$B$85,Confirm!AA$2:AA$85,0))</f>
        <v>0</v>
      </c>
      <c r="AB22">
        <f t="array" ref="AB22">SUM(IF($A22&amp;$B22=Confirm!$A$2:$A$85&amp;Confirm!$B$2:$B$85,Confirm!AB$2:AB$85,0))</f>
        <v>0</v>
      </c>
      <c r="AC22">
        <f t="array" ref="AC22">SUM(IF($A22&amp;$B22=Confirm!$A$2:$A$85&amp;Confirm!$B$2:$B$85,Confirm!AC$2:AC$85,0))</f>
        <v>0</v>
      </c>
      <c r="AD22">
        <f t="array" ref="AD22">SUM(IF($A22&amp;$B22=Confirm!$A$2:$A$85&amp;Confirm!$B$2:$B$85,Confirm!AD$2:AD$85,0))</f>
        <v>0</v>
      </c>
      <c r="AE22">
        <f t="array" ref="AE22">SUM(IF($A22&amp;$B22=Confirm!$A$2:$A$85&amp;Confirm!$B$2:$B$85,Confirm!AE$2:AE$85,0))</f>
        <v>0</v>
      </c>
      <c r="AF22">
        <f t="array" ref="AF22">SUM(IF($A22&amp;$B22=Confirm!$A$2:$A$85&amp;Confirm!$B$2:$B$85,Confirm!AF$2:AF$85,0))</f>
        <v>0</v>
      </c>
      <c r="AG22">
        <f t="array" ref="AG22">SUM(IF($A22&amp;$B22=Confirm!$A$2:$A$85&amp;Confirm!$B$2:$B$85,Confirm!AG$2:AG$85,0))</f>
        <v>0</v>
      </c>
      <c r="AH22">
        <f t="array" ref="AH22">SUM(IF($A22&amp;$B22=Confirm!$A$2:$A$85&amp;Confirm!$B$2:$B$85,Confirm!AH$2:AH$85,0))</f>
        <v>0</v>
      </c>
      <c r="AI22">
        <f t="array" ref="AI22">SUM(IF($A22&amp;$B22=Confirm!$A$2:$A$85&amp;Confirm!$B$2:$B$85,Confirm!AI$2:AI$85,0))</f>
        <v>0</v>
      </c>
      <c r="AJ22">
        <f t="array" ref="AJ22">SUM(IF($A22&amp;$B22=Confirm!$A$2:$A$85&amp;Confirm!$B$2:$B$85,Confirm!AJ$2:AJ$85,0))</f>
        <v>0</v>
      </c>
      <c r="AK22">
        <f t="array" ref="AK22">SUM(IF($A22&amp;$B22=Confirm!$A$2:$A$85&amp;Confirm!$B$2:$B$85,Confirm!AK$2:AK$85,0))</f>
        <v>0</v>
      </c>
      <c r="AL22">
        <f t="array" ref="AL22">SUM(IF($A22&amp;$B22=Confirm!$A$2:$A$85&amp;Confirm!$B$2:$B$85,Confirm!AL$2:AL$85,0))</f>
        <v>0</v>
      </c>
      <c r="AM22">
        <f t="array" ref="AM22">SUM(IF($A22&amp;$B22=Confirm!$A$2:$A$85&amp;Confirm!$B$2:$B$85,Confirm!AM$2:AM$85,0))</f>
        <v>0</v>
      </c>
      <c r="AN22">
        <f t="array" ref="AN22">SUM(IF($A22&amp;$B22=Confirm!$A$2:$A$85&amp;Confirm!$B$2:$B$85,Confirm!AN$2:AN$85,0))</f>
        <v>0</v>
      </c>
      <c r="AO22">
        <f t="array" ref="AO22">SUM(IF($A22&amp;$B22=Confirm!$A$2:$A$85&amp;Confirm!$B$2:$B$85,Confirm!AO$2:AO$85,0))</f>
        <v>0</v>
      </c>
      <c r="AP22">
        <f t="array" ref="AP22">SUM(IF($A22&amp;$B22=Confirm!$A$2:$A$85&amp;Confirm!$B$2:$B$85,Confirm!AP$2:AP$85,0))</f>
        <v>0</v>
      </c>
      <c r="AQ22">
        <f t="array" ref="AQ22">SUM(IF($A22&amp;$B22=Confirm!$A$2:$A$85&amp;Confirm!$B$2:$B$85,Confirm!AQ$2:AQ$85,0))</f>
        <v>0</v>
      </c>
      <c r="AR22">
        <f t="array" ref="AR22">SUM(IF($A22&amp;$B22=Confirm!$A$2:$A$85&amp;Confirm!$B$2:$B$85,Confirm!AR$2:AR$85,0))</f>
        <v>0</v>
      </c>
      <c r="AS22">
        <f t="array" ref="AS22">SUM(IF($A22&amp;$B22=Confirm!$A$2:$A$85&amp;Confirm!$B$2:$B$85,Confirm!AS$2:AS$85,0))</f>
        <v>0</v>
      </c>
      <c r="AT22">
        <f t="array" ref="AT22">SUM(IF($A22&amp;$B22=Confirm!$A$2:$A$85&amp;Confirm!$B$2:$B$85,Confirm!AT$2:AT$85,0))</f>
        <v>0</v>
      </c>
      <c r="AU22">
        <f t="array" ref="AU22">SUM(IF($A22&amp;$B22=Confirm!$A$2:$A$85&amp;Confirm!$B$2:$B$85,Confirm!AU$2:AU$85,0))</f>
        <v>0</v>
      </c>
      <c r="AV22">
        <f t="array" ref="AV22">SUM(IF($A22&amp;$B22=Confirm!$A$2:$A$85&amp;Confirm!$B$2:$B$85,Confirm!AV$2:AV$85,0))</f>
        <v>0</v>
      </c>
      <c r="AW22">
        <f t="array" ref="AW22">SUM(IF($A22&amp;$B22=Confirm!$A$2:$A$85&amp;Confirm!$B$2:$B$85,Confirm!AW$2:AW$85,0))</f>
        <v>0</v>
      </c>
      <c r="AX22">
        <f t="array" ref="AX22">SUM(IF($A22&amp;$B22=Confirm!$A$2:$A$85&amp;Confirm!$B$2:$B$85,Confirm!AX$2:AX$85,0))</f>
        <v>0</v>
      </c>
      <c r="AY22">
        <f t="array" ref="AY22">SUM(IF($A22&amp;$B22=Confirm!$A$2:$A$85&amp;Confirm!$B$2:$B$85,Confirm!AY$2:AY$85,0))</f>
        <v>0</v>
      </c>
      <c r="AZ22">
        <f t="array" ref="AZ22">SUM(IF($A22&amp;$B22=Confirm!$A$2:$A$85&amp;Confirm!$B$2:$B$85,Confirm!AZ$2:AZ$85,0))</f>
        <v>0</v>
      </c>
      <c r="BA22">
        <f t="array" ref="BA22">SUM(IF($A22&amp;$B22=Confirm!$A$2:$A$85&amp;Confirm!$B$2:$B$85,Confirm!BA$2:BA$85,0))</f>
        <v>0</v>
      </c>
      <c r="BB22">
        <f t="array" ref="BB22">SUM(IF($A22&amp;$B22=Confirm!$A$2:$A$85&amp;Confirm!$B$2:$B$85,Confirm!BB$2:BB$85,0))</f>
        <v>0</v>
      </c>
      <c r="BC22">
        <f t="array" ref="BC22">SUM(IF($A22&amp;$B22=Confirm!$A$2:$A$85&amp;Confirm!$B$2:$B$85,Confirm!BC$2:BC$85,0))</f>
        <v>0</v>
      </c>
      <c r="BD22">
        <f t="array" ref="BD22">SUM(IF($A22&amp;$B22=Confirm!$A$2:$A$85&amp;Confirm!$B$2:$B$85,Confirm!BD$2:BD$85,0))</f>
        <v>0</v>
      </c>
      <c r="BE22">
        <f t="array" ref="BE22">SUM(IF($A22&amp;$B22=Confirm!$A$2:$A$85&amp;Confirm!$B$2:$B$85,Confirm!BE$2:BE$85,0))</f>
        <v>0</v>
      </c>
      <c r="BF22">
        <f t="array" ref="BF22">SUM(IF($A22&amp;$B22=Confirm!$A$2:$A$85&amp;Confirm!$B$2:$B$85,Confirm!BF$2:BF$85,0))</f>
        <v>0</v>
      </c>
      <c r="BG22">
        <f t="array" ref="BG22">SUM(IF($A22&amp;$B22=Confirm!$A$2:$A$85&amp;Confirm!$B$2:$B$85,Confirm!BG$2:BG$85,0))</f>
        <v>0</v>
      </c>
      <c r="BH22">
        <f t="array" ref="BH22">SUM(IF($A22&amp;$B22=Confirm!$A$2:$A$85&amp;Confirm!$B$2:$B$85,Confirm!BH$2:BH$85,0))</f>
        <v>0</v>
      </c>
    </row>
    <row r="23" spans="1:60" x14ac:dyDescent="0.25">
      <c r="A23" t="s">
        <v>43</v>
      </c>
      <c r="B23" t="s">
        <v>50</v>
      </c>
      <c r="C23" s="127" t="str">
        <f>IF(ISERROR(SUM(D23:BH23)/Convey!C23),"N/A",SUM(D23:BH23)/Convey!C23)</f>
        <v>N/A</v>
      </c>
      <c r="D23">
        <f t="array" ref="D23">SUM(IF($A23&amp;$B23=Confirm!$A$2:$A$85&amp;Confirm!$B$2:$B$85,Confirm!D$2:D$85,0))</f>
        <v>0</v>
      </c>
      <c r="E23">
        <f t="array" ref="E23">SUM(IF($A23&amp;$B23=Confirm!$A$2:$A$85&amp;Confirm!$B$2:$B$85,Confirm!E$2:E$85,0))</f>
        <v>0</v>
      </c>
      <c r="F23">
        <f t="array" ref="F23">SUM(IF($A23&amp;$B23=Confirm!$A$2:$A$85&amp;Confirm!$B$2:$B$85,Confirm!F$2:F$85,0))</f>
        <v>0</v>
      </c>
      <c r="G23">
        <f t="array" ref="G23">SUM(IF($A23&amp;$B23=Confirm!$A$2:$A$85&amp;Confirm!$B$2:$B$85,Confirm!G$2:G$85,0))</f>
        <v>0</v>
      </c>
      <c r="H23">
        <f t="array" ref="H23">SUM(IF($A23&amp;$B23=Confirm!$A$2:$A$85&amp;Confirm!$B$2:$B$85,Confirm!H$2:H$85,0))</f>
        <v>0</v>
      </c>
      <c r="I23">
        <f t="array" ref="I23">SUM(IF($A23&amp;$B23=Confirm!$A$2:$A$85&amp;Confirm!$B$2:$B$85,Confirm!I$2:I$85,0))</f>
        <v>0</v>
      </c>
      <c r="J23">
        <f t="array" ref="J23">SUM(IF($A23&amp;$B23=Confirm!$A$2:$A$85&amp;Confirm!$B$2:$B$85,Confirm!J$2:J$85,0))</f>
        <v>0</v>
      </c>
      <c r="K23">
        <f t="array" ref="K23">SUM(IF($A23&amp;$B23=Confirm!$A$2:$A$85&amp;Confirm!$B$2:$B$85,Confirm!K$2:K$85,0))</f>
        <v>0</v>
      </c>
      <c r="L23">
        <f t="array" ref="L23">SUM(IF($A23&amp;$B23=Confirm!$A$2:$A$85&amp;Confirm!$B$2:$B$85,Confirm!L$2:L$85,0))</f>
        <v>0</v>
      </c>
      <c r="M23">
        <f t="array" ref="M23">SUM(IF($A23&amp;$B23=Confirm!$A$2:$A$85&amp;Confirm!$B$2:$B$85,Confirm!M$2:M$85,0))</f>
        <v>0</v>
      </c>
      <c r="N23">
        <f t="array" ref="N23">SUM(IF($A23&amp;$B23=Confirm!$A$2:$A$85&amp;Confirm!$B$2:$B$85,Confirm!N$2:N$85,0))</f>
        <v>0</v>
      </c>
      <c r="O23">
        <f t="array" ref="O23">SUM(IF($A23&amp;$B23=Confirm!$A$2:$A$85&amp;Confirm!$B$2:$B$85,Confirm!O$2:O$85,0))</f>
        <v>0</v>
      </c>
      <c r="P23">
        <f t="array" ref="P23">SUM(IF($A23&amp;$B23=Confirm!$A$2:$A$85&amp;Confirm!$B$2:$B$85,Confirm!P$2:P$85,0))</f>
        <v>0</v>
      </c>
      <c r="Q23">
        <f t="array" ref="Q23">SUM(IF($A23&amp;$B23=Confirm!$A$2:$A$85&amp;Confirm!$B$2:$B$85,Confirm!Q$2:Q$85,0))</f>
        <v>0</v>
      </c>
      <c r="R23">
        <f t="array" ref="R23">SUM(IF($A23&amp;$B23=Confirm!$A$2:$A$85&amp;Confirm!$B$2:$B$85,Confirm!R$2:R$85,0))</f>
        <v>0</v>
      </c>
      <c r="S23">
        <f t="array" ref="S23">SUM(IF($A23&amp;$B23=Confirm!$A$2:$A$85&amp;Confirm!$B$2:$B$85,Confirm!S$2:S$85,0))</f>
        <v>0</v>
      </c>
      <c r="T23">
        <f t="array" ref="T23">SUM(IF($A23&amp;$B23=Confirm!$A$2:$A$85&amp;Confirm!$B$2:$B$85,Confirm!T$2:T$85,0))</f>
        <v>0</v>
      </c>
      <c r="U23">
        <f t="array" ref="U23">SUM(IF($A23&amp;$B23=Confirm!$A$2:$A$85&amp;Confirm!$B$2:$B$85,Confirm!U$2:U$85,0))</f>
        <v>0</v>
      </c>
      <c r="V23">
        <f t="array" ref="V23">SUM(IF($A23&amp;$B23=Confirm!$A$2:$A$85&amp;Confirm!$B$2:$B$85,Confirm!V$2:V$85,0))</f>
        <v>0</v>
      </c>
      <c r="W23">
        <f t="array" ref="W23">SUM(IF($A23&amp;$B23=Confirm!$A$2:$A$85&amp;Confirm!$B$2:$B$85,Confirm!W$2:W$85,0))</f>
        <v>0</v>
      </c>
      <c r="X23">
        <f t="array" ref="X23">SUM(IF($A23&amp;$B23=Confirm!$A$2:$A$85&amp;Confirm!$B$2:$B$85,Confirm!X$2:X$85,0))</f>
        <v>0</v>
      </c>
      <c r="Y23">
        <f t="array" ref="Y23">SUM(IF($A23&amp;$B23=Confirm!$A$2:$A$85&amp;Confirm!$B$2:$B$85,Confirm!Y$2:Y$85,0))</f>
        <v>0</v>
      </c>
      <c r="Z23">
        <f t="array" ref="Z23">SUM(IF($A23&amp;$B23=Confirm!$A$2:$A$85&amp;Confirm!$B$2:$B$85,Confirm!Z$2:Z$85,0))</f>
        <v>0</v>
      </c>
      <c r="AA23">
        <f t="array" ref="AA23">SUM(IF($A23&amp;$B23=Confirm!$A$2:$A$85&amp;Confirm!$B$2:$B$85,Confirm!AA$2:AA$85,0))</f>
        <v>0</v>
      </c>
      <c r="AB23">
        <f t="array" ref="AB23">SUM(IF($A23&amp;$B23=Confirm!$A$2:$A$85&amp;Confirm!$B$2:$B$85,Confirm!AB$2:AB$85,0))</f>
        <v>0</v>
      </c>
      <c r="AC23">
        <f t="array" ref="AC23">SUM(IF($A23&amp;$B23=Confirm!$A$2:$A$85&amp;Confirm!$B$2:$B$85,Confirm!AC$2:AC$85,0))</f>
        <v>0</v>
      </c>
      <c r="AD23">
        <f t="array" ref="AD23">SUM(IF($A23&amp;$B23=Confirm!$A$2:$A$85&amp;Confirm!$B$2:$B$85,Confirm!AD$2:AD$85,0))</f>
        <v>0</v>
      </c>
      <c r="AE23">
        <f t="array" ref="AE23">SUM(IF($A23&amp;$B23=Confirm!$A$2:$A$85&amp;Confirm!$B$2:$B$85,Confirm!AE$2:AE$85,0))</f>
        <v>0</v>
      </c>
      <c r="AF23">
        <f t="array" ref="AF23">SUM(IF($A23&amp;$B23=Confirm!$A$2:$A$85&amp;Confirm!$B$2:$B$85,Confirm!AF$2:AF$85,0))</f>
        <v>0</v>
      </c>
      <c r="AG23">
        <f t="array" ref="AG23">SUM(IF($A23&amp;$B23=Confirm!$A$2:$A$85&amp;Confirm!$B$2:$B$85,Confirm!AG$2:AG$85,0))</f>
        <v>0</v>
      </c>
      <c r="AH23">
        <f t="array" ref="AH23">SUM(IF($A23&amp;$B23=Confirm!$A$2:$A$85&amp;Confirm!$B$2:$B$85,Confirm!AH$2:AH$85,0))</f>
        <v>0</v>
      </c>
      <c r="AI23">
        <f t="array" ref="AI23">SUM(IF($A23&amp;$B23=Confirm!$A$2:$A$85&amp;Confirm!$B$2:$B$85,Confirm!AI$2:AI$85,0))</f>
        <v>0</v>
      </c>
      <c r="AJ23">
        <f t="array" ref="AJ23">SUM(IF($A23&amp;$B23=Confirm!$A$2:$A$85&amp;Confirm!$B$2:$B$85,Confirm!AJ$2:AJ$85,0))</f>
        <v>0</v>
      </c>
      <c r="AK23">
        <f t="array" ref="AK23">SUM(IF($A23&amp;$B23=Confirm!$A$2:$A$85&amp;Confirm!$B$2:$B$85,Confirm!AK$2:AK$85,0))</f>
        <v>0</v>
      </c>
      <c r="AL23">
        <f t="array" ref="AL23">SUM(IF($A23&amp;$B23=Confirm!$A$2:$A$85&amp;Confirm!$B$2:$B$85,Confirm!AL$2:AL$85,0))</f>
        <v>0</v>
      </c>
      <c r="AM23">
        <f t="array" ref="AM23">SUM(IF($A23&amp;$B23=Confirm!$A$2:$A$85&amp;Confirm!$B$2:$B$85,Confirm!AM$2:AM$85,0))</f>
        <v>0</v>
      </c>
      <c r="AN23">
        <f t="array" ref="AN23">SUM(IF($A23&amp;$B23=Confirm!$A$2:$A$85&amp;Confirm!$B$2:$B$85,Confirm!AN$2:AN$85,0))</f>
        <v>0</v>
      </c>
      <c r="AO23">
        <f t="array" ref="AO23">SUM(IF($A23&amp;$B23=Confirm!$A$2:$A$85&amp;Confirm!$B$2:$B$85,Confirm!AO$2:AO$85,0))</f>
        <v>0</v>
      </c>
      <c r="AP23">
        <f t="array" ref="AP23">SUM(IF($A23&amp;$B23=Confirm!$A$2:$A$85&amp;Confirm!$B$2:$B$85,Confirm!AP$2:AP$85,0))</f>
        <v>0</v>
      </c>
      <c r="AQ23">
        <f t="array" ref="AQ23">SUM(IF($A23&amp;$B23=Confirm!$A$2:$A$85&amp;Confirm!$B$2:$B$85,Confirm!AQ$2:AQ$85,0))</f>
        <v>0</v>
      </c>
      <c r="AR23">
        <f t="array" ref="AR23">SUM(IF($A23&amp;$B23=Confirm!$A$2:$A$85&amp;Confirm!$B$2:$B$85,Confirm!AR$2:AR$85,0))</f>
        <v>0</v>
      </c>
      <c r="AS23">
        <f t="array" ref="AS23">SUM(IF($A23&amp;$B23=Confirm!$A$2:$A$85&amp;Confirm!$B$2:$B$85,Confirm!AS$2:AS$85,0))</f>
        <v>0</v>
      </c>
      <c r="AT23">
        <f t="array" ref="AT23">SUM(IF($A23&amp;$B23=Confirm!$A$2:$A$85&amp;Confirm!$B$2:$B$85,Confirm!AT$2:AT$85,0))</f>
        <v>0</v>
      </c>
      <c r="AU23">
        <f t="array" ref="AU23">SUM(IF($A23&amp;$B23=Confirm!$A$2:$A$85&amp;Confirm!$B$2:$B$85,Confirm!AU$2:AU$85,0))</f>
        <v>0</v>
      </c>
      <c r="AV23">
        <f t="array" ref="AV23">SUM(IF($A23&amp;$B23=Confirm!$A$2:$A$85&amp;Confirm!$B$2:$B$85,Confirm!AV$2:AV$85,0))</f>
        <v>0</v>
      </c>
      <c r="AW23">
        <f t="array" ref="AW23">SUM(IF($A23&amp;$B23=Confirm!$A$2:$A$85&amp;Confirm!$B$2:$B$85,Confirm!AW$2:AW$85,0))</f>
        <v>0</v>
      </c>
      <c r="AX23">
        <f t="array" ref="AX23">SUM(IF($A23&amp;$B23=Confirm!$A$2:$A$85&amp;Confirm!$B$2:$B$85,Confirm!AX$2:AX$85,0))</f>
        <v>0</v>
      </c>
      <c r="AY23">
        <f t="array" ref="AY23">SUM(IF($A23&amp;$B23=Confirm!$A$2:$A$85&amp;Confirm!$B$2:$B$85,Confirm!AY$2:AY$85,0))</f>
        <v>0</v>
      </c>
      <c r="AZ23">
        <f t="array" ref="AZ23">SUM(IF($A23&amp;$B23=Confirm!$A$2:$A$85&amp;Confirm!$B$2:$B$85,Confirm!AZ$2:AZ$85,0))</f>
        <v>0</v>
      </c>
      <c r="BA23">
        <f t="array" ref="BA23">SUM(IF($A23&amp;$B23=Confirm!$A$2:$A$85&amp;Confirm!$B$2:$B$85,Confirm!BA$2:BA$85,0))</f>
        <v>0</v>
      </c>
      <c r="BB23">
        <f t="array" ref="BB23">SUM(IF($A23&amp;$B23=Confirm!$A$2:$A$85&amp;Confirm!$B$2:$B$85,Confirm!BB$2:BB$85,0))</f>
        <v>0</v>
      </c>
      <c r="BC23">
        <f t="array" ref="BC23">SUM(IF($A23&amp;$B23=Confirm!$A$2:$A$85&amp;Confirm!$B$2:$B$85,Confirm!BC$2:BC$85,0))</f>
        <v>0</v>
      </c>
      <c r="BD23">
        <f t="array" ref="BD23">SUM(IF($A23&amp;$B23=Confirm!$A$2:$A$85&amp;Confirm!$B$2:$B$85,Confirm!BD$2:BD$85,0))</f>
        <v>0</v>
      </c>
      <c r="BE23">
        <f t="array" ref="BE23">SUM(IF($A23&amp;$B23=Confirm!$A$2:$A$85&amp;Confirm!$B$2:$B$85,Confirm!BE$2:BE$85,0))</f>
        <v>0</v>
      </c>
      <c r="BF23">
        <f t="array" ref="BF23">SUM(IF($A23&amp;$B23=Confirm!$A$2:$A$85&amp;Confirm!$B$2:$B$85,Confirm!BF$2:BF$85,0))</f>
        <v>0</v>
      </c>
      <c r="BG23">
        <f t="array" ref="BG23">SUM(IF($A23&amp;$B23=Confirm!$A$2:$A$85&amp;Confirm!$B$2:$B$85,Confirm!BG$2:BG$85,0))</f>
        <v>0</v>
      </c>
      <c r="BH23">
        <f t="array" ref="BH23">SUM(IF($A23&amp;$B23=Confirm!$A$2:$A$85&amp;Confirm!$B$2:$B$85,Confirm!BH$2:BH$85,0))</f>
        <v>0</v>
      </c>
    </row>
    <row r="24" spans="1:60" x14ac:dyDescent="0.25">
      <c r="A24" t="s">
        <v>25</v>
      </c>
      <c r="B24" t="s">
        <v>49</v>
      </c>
      <c r="C24" s="127">
        <f>IF(ISERROR(SUM(D24:BH24)/Convey!C24),"N/A",SUM(D24:BH24)/Convey!C24)</f>
        <v>1</v>
      </c>
      <c r="D24">
        <f t="array" ref="D24">SUM(IF($A24&amp;$B24=Confirm!$A$2:$A$85&amp;Confirm!$B$2:$B$85,Confirm!D$2:D$85,0))</f>
        <v>93</v>
      </c>
      <c r="E24">
        <f t="array" ref="E24">SUM(IF($A24&amp;$B24=Confirm!$A$2:$A$85&amp;Confirm!$B$2:$B$85,Confirm!E$2:E$85,0))</f>
        <v>90</v>
      </c>
      <c r="F24">
        <f t="array" ref="F24">SUM(IF($A24&amp;$B24=Confirm!$A$2:$A$85&amp;Confirm!$B$2:$B$85,Confirm!F$2:F$85,0))</f>
        <v>93</v>
      </c>
      <c r="G24">
        <f t="array" ref="G24">SUM(IF($A24&amp;$B24=Confirm!$A$2:$A$85&amp;Confirm!$B$2:$B$85,Confirm!G$2:G$85,0))</f>
        <v>93</v>
      </c>
      <c r="H24">
        <f t="array" ref="H24">SUM(IF($A24&amp;$B24=Confirm!$A$2:$A$85&amp;Confirm!$B$2:$B$85,Confirm!H$2:H$85,0))</f>
        <v>90</v>
      </c>
      <c r="I24">
        <f t="array" ref="I24">SUM(IF($A24&amp;$B24=Confirm!$A$2:$A$85&amp;Confirm!$B$2:$B$85,Confirm!I$2:I$85,0))</f>
        <v>93</v>
      </c>
      <c r="J24">
        <f t="array" ref="J24">SUM(IF($A24&amp;$B24=Confirm!$A$2:$A$85&amp;Confirm!$B$2:$B$85,Confirm!J$2:J$85,0))</f>
        <v>90</v>
      </c>
      <c r="K24">
        <f t="array" ref="K24">SUM(IF($A24&amp;$B24=Confirm!$A$2:$A$85&amp;Confirm!$B$2:$B$85,Confirm!K$2:K$85,0))</f>
        <v>93</v>
      </c>
      <c r="L24">
        <f t="array" ref="L24">SUM(IF($A24&amp;$B24=Confirm!$A$2:$A$85&amp;Confirm!$B$2:$B$85,Confirm!L$2:L$85,0))</f>
        <v>465</v>
      </c>
      <c r="M24">
        <f t="array" ref="M24">SUM(IF($A24&amp;$B24=Confirm!$A$2:$A$85&amp;Confirm!$B$2:$B$85,Confirm!M$2:M$85,0))</f>
        <v>420</v>
      </c>
      <c r="N24">
        <f t="array" ref="N24">SUM(IF($A24&amp;$B24=Confirm!$A$2:$A$85&amp;Confirm!$B$2:$B$85,Confirm!N$2:N$85,0))</f>
        <v>465</v>
      </c>
      <c r="O24">
        <f t="array" ref="O24">SUM(IF($A24&amp;$B24=Confirm!$A$2:$A$85&amp;Confirm!$B$2:$B$85,Confirm!O$2:O$85,0))</f>
        <v>450</v>
      </c>
      <c r="P24">
        <f t="array" ref="P24">SUM(IF($A24&amp;$B24=Confirm!$A$2:$A$85&amp;Confirm!$B$2:$B$85,Confirm!P$2:P$85,0))</f>
        <v>465</v>
      </c>
      <c r="Q24">
        <f t="array" ref="Q24">SUM(IF($A24&amp;$B24=Confirm!$A$2:$A$85&amp;Confirm!$B$2:$B$85,Confirm!Q$2:Q$85,0))</f>
        <v>450</v>
      </c>
      <c r="R24">
        <f t="array" ref="R24">SUM(IF($A24&amp;$B24=Confirm!$A$2:$A$85&amp;Confirm!$B$2:$B$85,Confirm!R$2:R$85,0))</f>
        <v>465</v>
      </c>
      <c r="S24">
        <f t="array" ref="S24">SUM(IF($A24&amp;$B24=Confirm!$A$2:$A$85&amp;Confirm!$B$2:$B$85,Confirm!S$2:S$85,0))</f>
        <v>465</v>
      </c>
      <c r="T24">
        <f t="array" ref="T24">SUM(IF($A24&amp;$B24=Confirm!$A$2:$A$85&amp;Confirm!$B$2:$B$85,Confirm!T$2:T$85,0))</f>
        <v>450</v>
      </c>
      <c r="U24">
        <f t="array" ref="U24">SUM(IF($A24&amp;$B24=Confirm!$A$2:$A$85&amp;Confirm!$B$2:$B$85,Confirm!U$2:U$85,0))</f>
        <v>310</v>
      </c>
      <c r="V24">
        <f t="array" ref="V24">SUM(IF($A24&amp;$B24=Confirm!$A$2:$A$85&amp;Confirm!$B$2:$B$85,Confirm!V$2:V$85,0))</f>
        <v>300</v>
      </c>
      <c r="W24">
        <f t="array" ref="W24">SUM(IF($A24&amp;$B24=Confirm!$A$2:$A$85&amp;Confirm!$B$2:$B$85,Confirm!W$2:W$85,0))</f>
        <v>310</v>
      </c>
      <c r="X24">
        <f t="array" ref="X24">SUM(IF($A24&amp;$B24=Confirm!$A$2:$A$85&amp;Confirm!$B$2:$B$85,Confirm!X$2:X$85,0))</f>
        <v>310</v>
      </c>
      <c r="Y24">
        <f t="array" ref="Y24">SUM(IF($A24&amp;$B24=Confirm!$A$2:$A$85&amp;Confirm!$B$2:$B$85,Confirm!Y$2:Y$85,0))</f>
        <v>280</v>
      </c>
      <c r="Z24">
        <f t="array" ref="Z24">SUM(IF($A24&amp;$B24=Confirm!$A$2:$A$85&amp;Confirm!$B$2:$B$85,Confirm!Z$2:Z$85,0))</f>
        <v>310</v>
      </c>
      <c r="AA24">
        <f t="array" ref="AA24">SUM(IF($A24&amp;$B24=Confirm!$A$2:$A$85&amp;Confirm!$B$2:$B$85,Confirm!AA$2:AA$85,0))</f>
        <v>300</v>
      </c>
      <c r="AB24">
        <f t="array" ref="AB24">SUM(IF($A24&amp;$B24=Confirm!$A$2:$A$85&amp;Confirm!$B$2:$B$85,Confirm!AB$2:AB$85,0))</f>
        <v>310</v>
      </c>
      <c r="AC24">
        <f t="array" ref="AC24">SUM(IF($A24&amp;$B24=Confirm!$A$2:$A$85&amp;Confirm!$B$2:$B$85,Confirm!AC$2:AC$85,0))</f>
        <v>300</v>
      </c>
      <c r="AD24">
        <f t="array" ref="AD24">SUM(IF($A24&amp;$B24=Confirm!$A$2:$A$85&amp;Confirm!$B$2:$B$85,Confirm!AD$2:AD$85,0))</f>
        <v>310</v>
      </c>
      <c r="AE24">
        <f t="array" ref="AE24">SUM(IF($A24&amp;$B24=Confirm!$A$2:$A$85&amp;Confirm!$B$2:$B$85,Confirm!AE$2:AE$85,0))</f>
        <v>310</v>
      </c>
      <c r="AF24">
        <f t="array" ref="AF24">SUM(IF($A24&amp;$B24=Confirm!$A$2:$A$85&amp;Confirm!$B$2:$B$85,Confirm!AF$2:AF$85,0))</f>
        <v>300</v>
      </c>
      <c r="AG24">
        <f t="array" ref="AG24">SUM(IF($A24&amp;$B24=Confirm!$A$2:$A$85&amp;Confirm!$B$2:$B$85,Confirm!AG$2:AG$85,0))</f>
        <v>310</v>
      </c>
      <c r="AH24">
        <f t="array" ref="AH24">SUM(IF($A24&amp;$B24=Confirm!$A$2:$A$85&amp;Confirm!$B$2:$B$85,Confirm!AH$2:AH$85,0))</f>
        <v>300</v>
      </c>
      <c r="AI24">
        <f t="array" ref="AI24">SUM(IF($A24&amp;$B24=Confirm!$A$2:$A$85&amp;Confirm!$B$2:$B$85,Confirm!AI$2:AI$85,0))</f>
        <v>310</v>
      </c>
      <c r="AJ24">
        <f t="array" ref="AJ24">SUM(IF($A24&amp;$B24=Confirm!$A$2:$A$85&amp;Confirm!$B$2:$B$85,Confirm!AJ$2:AJ$85,0))</f>
        <v>310</v>
      </c>
      <c r="AK24">
        <f t="array" ref="AK24">SUM(IF($A24&amp;$B24=Confirm!$A$2:$A$85&amp;Confirm!$B$2:$B$85,Confirm!AK$2:AK$85,0))</f>
        <v>290</v>
      </c>
      <c r="AL24">
        <f t="array" ref="AL24">SUM(IF($A24&amp;$B24=Confirm!$A$2:$A$85&amp;Confirm!$B$2:$B$85,Confirm!AL$2:AL$85,0))</f>
        <v>310</v>
      </c>
      <c r="AM24">
        <f t="array" ref="AM24">SUM(IF($A24&amp;$B24=Confirm!$A$2:$A$85&amp;Confirm!$B$2:$B$85,Confirm!AM$2:AM$85,0))</f>
        <v>300</v>
      </c>
      <c r="AN24">
        <f t="array" ref="AN24">SUM(IF($A24&amp;$B24=Confirm!$A$2:$A$85&amp;Confirm!$B$2:$B$85,Confirm!AN$2:AN$85,0))</f>
        <v>310</v>
      </c>
      <c r="AO24">
        <f t="array" ref="AO24">SUM(IF($A24&amp;$B24=Confirm!$A$2:$A$85&amp;Confirm!$B$2:$B$85,Confirm!AO$2:AO$85,0))</f>
        <v>300</v>
      </c>
      <c r="AP24">
        <f t="array" ref="AP24">SUM(IF($A24&amp;$B24=Confirm!$A$2:$A$85&amp;Confirm!$B$2:$B$85,Confirm!AP$2:AP$85,0))</f>
        <v>155</v>
      </c>
      <c r="AQ24">
        <f t="array" ref="AQ24">SUM(IF($A24&amp;$B24=Confirm!$A$2:$A$85&amp;Confirm!$B$2:$B$85,Confirm!AQ$2:AQ$85,0))</f>
        <v>155</v>
      </c>
      <c r="AR24">
        <f t="array" ref="AR24">SUM(IF($A24&amp;$B24=Confirm!$A$2:$A$85&amp;Confirm!$B$2:$B$85,Confirm!AR$2:AR$85,0))</f>
        <v>150</v>
      </c>
      <c r="AS24">
        <f t="array" ref="AS24">SUM(IF($A24&amp;$B24=Confirm!$A$2:$A$85&amp;Confirm!$B$2:$B$85,Confirm!AS$2:AS$85,0))</f>
        <v>155</v>
      </c>
      <c r="AT24">
        <f t="array" ref="AT24">SUM(IF($A24&amp;$B24=Confirm!$A$2:$A$85&amp;Confirm!$B$2:$B$85,Confirm!AT$2:AT$85,0))</f>
        <v>150</v>
      </c>
      <c r="AU24">
        <f t="array" ref="AU24">SUM(IF($A24&amp;$B24=Confirm!$A$2:$A$85&amp;Confirm!$B$2:$B$85,Confirm!AU$2:AU$85,0))</f>
        <v>155</v>
      </c>
      <c r="AV24">
        <f t="array" ref="AV24">SUM(IF($A24&amp;$B24=Confirm!$A$2:$A$85&amp;Confirm!$B$2:$B$85,Confirm!AV$2:AV$85,0))</f>
        <v>155</v>
      </c>
      <c r="AW24">
        <f t="array" ref="AW24">SUM(IF($A24&amp;$B24=Confirm!$A$2:$A$85&amp;Confirm!$B$2:$B$85,Confirm!AW$2:AW$85,0))</f>
        <v>140</v>
      </c>
      <c r="AX24">
        <f t="array" ref="AX24">SUM(IF($A24&amp;$B24=Confirm!$A$2:$A$85&amp;Confirm!$B$2:$B$85,Confirm!AX$2:AX$85,0))</f>
        <v>155</v>
      </c>
      <c r="AY24">
        <f t="array" ref="AY24">SUM(IF($A24&amp;$B24=Confirm!$A$2:$A$85&amp;Confirm!$B$2:$B$85,Confirm!AY$2:AY$85,0))</f>
        <v>150</v>
      </c>
      <c r="AZ24">
        <f t="array" ref="AZ24">SUM(IF($A24&amp;$B24=Confirm!$A$2:$A$85&amp;Confirm!$B$2:$B$85,Confirm!AZ$2:AZ$85,0))</f>
        <v>155</v>
      </c>
      <c r="BA24">
        <f t="array" ref="BA24">SUM(IF($A24&amp;$B24=Confirm!$A$2:$A$85&amp;Confirm!$B$2:$B$85,Confirm!BA$2:BA$85,0))</f>
        <v>150</v>
      </c>
      <c r="BB24">
        <f t="array" ref="BB24">SUM(IF($A24&amp;$B24=Confirm!$A$2:$A$85&amp;Confirm!$B$2:$B$85,Confirm!BB$2:BB$85,0))</f>
        <v>155</v>
      </c>
      <c r="BC24">
        <f t="array" ref="BC24">SUM(IF($A24&amp;$B24=Confirm!$A$2:$A$85&amp;Confirm!$B$2:$B$85,Confirm!BC$2:BC$85,0))</f>
        <v>155</v>
      </c>
      <c r="BD24">
        <f t="array" ref="BD24">SUM(IF($A24&amp;$B24=Confirm!$A$2:$A$85&amp;Confirm!$B$2:$B$85,Confirm!BD$2:BD$85,0))</f>
        <v>150</v>
      </c>
      <c r="BE24">
        <f t="array" ref="BE24">SUM(IF($A24&amp;$B24=Confirm!$A$2:$A$85&amp;Confirm!$B$2:$B$85,Confirm!BE$2:BE$85,0))</f>
        <v>155</v>
      </c>
      <c r="BF24">
        <f t="array" ref="BF24">SUM(IF($A24&amp;$B24=Confirm!$A$2:$A$85&amp;Confirm!$B$2:$B$85,Confirm!BF$2:BF$85,0))</f>
        <v>150</v>
      </c>
      <c r="BG24">
        <f t="array" ref="BG24">SUM(IF($A24&amp;$B24=Confirm!$A$2:$A$85&amp;Confirm!$B$2:$B$85,Confirm!BG$2:BG$85,0))</f>
        <v>155</v>
      </c>
      <c r="BH24">
        <f t="array" ref="BH24">SUM(IF($A24&amp;$B24=Confirm!$A$2:$A$85&amp;Confirm!$B$2:$B$85,Confirm!BH$2:BH$85,0))</f>
        <v>155</v>
      </c>
    </row>
    <row r="25" spans="1:60" x14ac:dyDescent="0.25">
      <c r="A25" t="s">
        <v>25</v>
      </c>
      <c r="B25" t="s">
        <v>50</v>
      </c>
      <c r="C25" s="127">
        <f>IF(ISERROR(SUM(D25:BH25)/Convey!C25),"N/A",SUM(D25:BH25)/Convey!C25)</f>
        <v>1</v>
      </c>
      <c r="D25">
        <f t="array" ref="D25">SUM(IF($A25&amp;$B25=Confirm!$A$2:$A$85&amp;Confirm!$B$2:$B$85,Confirm!D$2:D$85,0))</f>
        <v>19530</v>
      </c>
      <c r="E25">
        <f t="array" ref="E25">SUM(IF($A25&amp;$B25=Confirm!$A$2:$A$85&amp;Confirm!$B$2:$B$85,Confirm!E$2:E$85,0))</f>
        <v>19050</v>
      </c>
      <c r="F25">
        <f t="array" ref="F25">SUM(IF($A25&amp;$B25=Confirm!$A$2:$A$85&amp;Confirm!$B$2:$B$85,Confirm!F$2:F$85,0))</f>
        <v>18600</v>
      </c>
      <c r="G25">
        <f t="array" ref="G25">SUM(IF($A25&amp;$B25=Confirm!$A$2:$A$85&amp;Confirm!$B$2:$B$85,Confirm!G$2:G$85,0))</f>
        <v>18290</v>
      </c>
      <c r="H25">
        <f t="array" ref="H25">SUM(IF($A25&amp;$B25=Confirm!$A$2:$A$85&amp;Confirm!$B$2:$B$85,Confirm!H$2:H$85,0))</f>
        <v>17850</v>
      </c>
      <c r="I25">
        <f t="array" ref="I25">SUM(IF($A25&amp;$B25=Confirm!$A$2:$A$85&amp;Confirm!$B$2:$B$85,Confirm!I$2:I$85,0))</f>
        <v>17360</v>
      </c>
      <c r="J25">
        <f t="array" ref="J25">SUM(IF($A25&amp;$B25=Confirm!$A$2:$A$85&amp;Confirm!$B$2:$B$85,Confirm!J$2:J$85,0))</f>
        <v>16950</v>
      </c>
      <c r="K25">
        <f t="array" ref="K25">SUM(IF($A25&amp;$B25=Confirm!$A$2:$A$85&amp;Confirm!$B$2:$B$85,Confirm!K$2:K$85,0))</f>
        <v>16585</v>
      </c>
      <c r="L25">
        <f t="array" ref="L25">SUM(IF($A25&amp;$B25=Confirm!$A$2:$A$85&amp;Confirm!$B$2:$B$85,Confirm!L$2:L$85,0))</f>
        <v>16275</v>
      </c>
      <c r="M25">
        <f t="array" ref="M25">SUM(IF($A25&amp;$B25=Confirm!$A$2:$A$85&amp;Confirm!$B$2:$B$85,Confirm!M$2:M$85,0))</f>
        <v>15820</v>
      </c>
      <c r="N25">
        <f t="array" ref="N25">SUM(IF($A25&amp;$B25=Confirm!$A$2:$A$85&amp;Confirm!$B$2:$B$85,Confirm!N$2:N$85,0))</f>
        <v>15500</v>
      </c>
      <c r="O25">
        <f t="array" ref="O25">SUM(IF($A25&amp;$B25=Confirm!$A$2:$A$85&amp;Confirm!$B$2:$B$85,Confirm!O$2:O$85,0))</f>
        <v>15150</v>
      </c>
      <c r="P25">
        <f t="array" ref="P25">SUM(IF($A25&amp;$B25=Confirm!$A$2:$A$85&amp;Confirm!$B$2:$B$85,Confirm!P$2:P$85,0))</f>
        <v>14725</v>
      </c>
      <c r="Q25">
        <f t="array" ref="Q25">SUM(IF($A25&amp;$B25=Confirm!$A$2:$A$85&amp;Confirm!$B$2:$B$85,Confirm!Q$2:Q$85,0))</f>
        <v>14400</v>
      </c>
      <c r="R25">
        <f t="array" ref="R25">SUM(IF($A25&amp;$B25=Confirm!$A$2:$A$85&amp;Confirm!$B$2:$B$85,Confirm!R$2:R$85,0))</f>
        <v>14105</v>
      </c>
      <c r="S25">
        <f t="array" ref="S25">SUM(IF($A25&amp;$B25=Confirm!$A$2:$A$85&amp;Confirm!$B$2:$B$85,Confirm!S$2:S$85,0))</f>
        <v>13795</v>
      </c>
      <c r="T25">
        <f t="array" ref="T25">SUM(IF($A25&amp;$B25=Confirm!$A$2:$A$85&amp;Confirm!$B$2:$B$85,Confirm!T$2:T$85,0))</f>
        <v>13500</v>
      </c>
      <c r="U25">
        <f t="array" ref="U25">SUM(IF($A25&amp;$B25=Confirm!$A$2:$A$85&amp;Confirm!$B$2:$B$85,Confirm!U$2:U$85,0))</f>
        <v>13175</v>
      </c>
      <c r="V25">
        <f t="array" ref="V25">SUM(IF($A25&amp;$B25=Confirm!$A$2:$A$85&amp;Confirm!$B$2:$B$85,Confirm!V$2:V$85,0))</f>
        <v>12900</v>
      </c>
      <c r="W25">
        <f t="array" ref="W25">SUM(IF($A25&amp;$B25=Confirm!$A$2:$A$85&amp;Confirm!$B$2:$B$85,Confirm!W$2:W$85,0))</f>
        <v>12555</v>
      </c>
      <c r="X25">
        <f t="array" ref="X25">SUM(IF($A25&amp;$B25=Confirm!$A$2:$A$85&amp;Confirm!$B$2:$B$85,Confirm!X$2:X$85,0))</f>
        <v>12245</v>
      </c>
      <c r="Y25">
        <f t="array" ref="Y25">SUM(IF($A25&amp;$B25=Confirm!$A$2:$A$85&amp;Confirm!$B$2:$B$85,Confirm!Y$2:Y$85,0))</f>
        <v>12040</v>
      </c>
      <c r="Z25">
        <f t="array" ref="Z25">SUM(IF($A25&amp;$B25=Confirm!$A$2:$A$85&amp;Confirm!$B$2:$B$85,Confirm!Z$2:Z$85,0))</f>
        <v>11625</v>
      </c>
      <c r="AA25">
        <f t="array" ref="AA25">SUM(IF($A25&amp;$B25=Confirm!$A$2:$A$85&amp;Confirm!$B$2:$B$85,Confirm!AA$2:AA$85,0))</f>
        <v>11400</v>
      </c>
      <c r="AB25">
        <f t="array" ref="AB25">SUM(IF($A25&amp;$B25=Confirm!$A$2:$A$85&amp;Confirm!$B$2:$B$85,Confirm!AB$2:AB$85,0))</f>
        <v>11160</v>
      </c>
      <c r="AC25">
        <f t="array" ref="AC25">SUM(IF($A25&amp;$B25=Confirm!$A$2:$A$85&amp;Confirm!$B$2:$B$85,Confirm!AC$2:AC$85,0))</f>
        <v>10950</v>
      </c>
      <c r="AD25">
        <f t="array" ref="AD25">SUM(IF($A25&amp;$B25=Confirm!$A$2:$A$85&amp;Confirm!$B$2:$B$85,Confirm!AD$2:AD$85,0))</f>
        <v>10695</v>
      </c>
      <c r="AE25">
        <f t="array" ref="AE25">SUM(IF($A25&amp;$B25=Confirm!$A$2:$A$85&amp;Confirm!$B$2:$B$85,Confirm!AE$2:AE$85,0))</f>
        <v>10385</v>
      </c>
      <c r="AF25">
        <f t="array" ref="AF25">SUM(IF($A25&amp;$B25=Confirm!$A$2:$A$85&amp;Confirm!$B$2:$B$85,Confirm!AF$2:AF$85,0))</f>
        <v>10200</v>
      </c>
      <c r="AG25">
        <f t="array" ref="AG25">SUM(IF($A25&amp;$B25=Confirm!$A$2:$A$85&amp;Confirm!$B$2:$B$85,Confirm!AG$2:AG$85,0))</f>
        <v>9920</v>
      </c>
      <c r="AH25">
        <f t="array" ref="AH25">SUM(IF($A25&amp;$B25=Confirm!$A$2:$A$85&amp;Confirm!$B$2:$B$85,Confirm!AH$2:AH$85,0))</f>
        <v>9750</v>
      </c>
      <c r="AI25">
        <f t="array" ref="AI25">SUM(IF($A25&amp;$B25=Confirm!$A$2:$A$85&amp;Confirm!$B$2:$B$85,Confirm!AI$2:AI$85,0))</f>
        <v>9455</v>
      </c>
      <c r="AJ25">
        <f t="array" ref="AJ25">SUM(IF($A25&amp;$B25=Confirm!$A$2:$A$85&amp;Confirm!$B$2:$B$85,Confirm!AJ$2:AJ$85,0))</f>
        <v>9300</v>
      </c>
      <c r="AK25">
        <f t="array" ref="AK25">SUM(IF($A25&amp;$B25=Confirm!$A$2:$A$85&amp;Confirm!$B$2:$B$85,Confirm!AK$2:AK$85,0))</f>
        <v>8990</v>
      </c>
      <c r="AL25">
        <f t="array" ref="AL25">SUM(IF($A25&amp;$B25=Confirm!$A$2:$A$85&amp;Confirm!$B$2:$B$85,Confirm!AL$2:AL$85,0))</f>
        <v>8835</v>
      </c>
      <c r="AM25">
        <f t="array" ref="AM25">SUM(IF($A25&amp;$B25=Confirm!$A$2:$A$85&amp;Confirm!$B$2:$B$85,Confirm!AM$2:AM$85,0))</f>
        <v>8700</v>
      </c>
      <c r="AN25">
        <f t="array" ref="AN25">SUM(IF($A25&amp;$B25=Confirm!$A$2:$A$85&amp;Confirm!$B$2:$B$85,Confirm!AN$2:AN$85,0))</f>
        <v>8370</v>
      </c>
      <c r="AO25">
        <f t="array" ref="AO25">SUM(IF($A25&amp;$B25=Confirm!$A$2:$A$85&amp;Confirm!$B$2:$B$85,Confirm!AO$2:AO$85,0))</f>
        <v>8250</v>
      </c>
      <c r="AP25">
        <f t="array" ref="AP25">SUM(IF($A25&amp;$B25=Confirm!$A$2:$A$85&amp;Confirm!$B$2:$B$85,Confirm!AP$2:AP$85,0))</f>
        <v>8060</v>
      </c>
      <c r="AQ25">
        <f t="array" ref="AQ25">SUM(IF($A25&amp;$B25=Confirm!$A$2:$A$85&amp;Confirm!$B$2:$B$85,Confirm!AQ$2:AQ$85,0))</f>
        <v>7905</v>
      </c>
      <c r="AR25">
        <f t="array" ref="AR25">SUM(IF($A25&amp;$B25=Confirm!$A$2:$A$85&amp;Confirm!$B$2:$B$85,Confirm!AR$2:AR$85,0))</f>
        <v>7650</v>
      </c>
      <c r="AS25">
        <f t="array" ref="AS25">SUM(IF($A25&amp;$B25=Confirm!$A$2:$A$85&amp;Confirm!$B$2:$B$85,Confirm!AS$2:AS$85,0))</f>
        <v>7440</v>
      </c>
      <c r="AT25">
        <f t="array" ref="AT25">SUM(IF($A25&amp;$B25=Confirm!$A$2:$A$85&amp;Confirm!$B$2:$B$85,Confirm!AT$2:AT$85,0))</f>
        <v>7350</v>
      </c>
      <c r="AU25">
        <f t="array" ref="AU25">SUM(IF($A25&amp;$B25=Confirm!$A$2:$A$85&amp;Confirm!$B$2:$B$85,Confirm!AU$2:AU$85,0))</f>
        <v>7130</v>
      </c>
      <c r="AV25">
        <f t="array" ref="AV25">SUM(IF($A25&amp;$B25=Confirm!$A$2:$A$85&amp;Confirm!$B$2:$B$85,Confirm!AV$2:AV$85,0))</f>
        <v>6975</v>
      </c>
      <c r="AW25">
        <f t="array" ref="AW25">SUM(IF($A25&amp;$B25=Confirm!$A$2:$A$85&amp;Confirm!$B$2:$B$85,Confirm!AW$2:AW$85,0))</f>
        <v>6860</v>
      </c>
      <c r="AX25">
        <f t="array" ref="AX25">SUM(IF($A25&amp;$B25=Confirm!$A$2:$A$85&amp;Confirm!$B$2:$B$85,Confirm!AX$2:AX$85,0))</f>
        <v>6665</v>
      </c>
      <c r="AY25">
        <f t="array" ref="AY25">SUM(IF($A25&amp;$B25=Confirm!$A$2:$A$85&amp;Confirm!$B$2:$B$85,Confirm!AY$2:AY$85,0))</f>
        <v>6600</v>
      </c>
      <c r="AZ25">
        <f t="array" ref="AZ25">SUM(IF($A25&amp;$B25=Confirm!$A$2:$A$85&amp;Confirm!$B$2:$B$85,Confirm!AZ$2:AZ$85,0))</f>
        <v>6355</v>
      </c>
      <c r="BA25">
        <f t="array" ref="BA25">SUM(IF($A25&amp;$B25=Confirm!$A$2:$A$85&amp;Confirm!$B$2:$B$85,Confirm!BA$2:BA$85,0))</f>
        <v>6300</v>
      </c>
      <c r="BB25">
        <f t="array" ref="BB25">SUM(IF($A25&amp;$B25=Confirm!$A$2:$A$85&amp;Confirm!$B$2:$B$85,Confirm!BB$2:BB$85,0))</f>
        <v>6045</v>
      </c>
      <c r="BC25">
        <f t="array" ref="BC25">SUM(IF($A25&amp;$B25=Confirm!$A$2:$A$85&amp;Confirm!$B$2:$B$85,Confirm!BC$2:BC$85,0))</f>
        <v>5890</v>
      </c>
      <c r="BD25">
        <f t="array" ref="BD25">SUM(IF($A25&amp;$B25=Confirm!$A$2:$A$85&amp;Confirm!$B$2:$B$85,Confirm!BD$2:BD$85,0))</f>
        <v>5850</v>
      </c>
      <c r="BE25">
        <f t="array" ref="BE25">SUM(IF($A25&amp;$B25=Confirm!$A$2:$A$85&amp;Confirm!$B$2:$B$85,Confirm!BE$2:BE$85,0))</f>
        <v>5735</v>
      </c>
      <c r="BF25">
        <f t="array" ref="BF25">SUM(IF($A25&amp;$B25=Confirm!$A$2:$A$85&amp;Confirm!$B$2:$B$85,Confirm!BF$2:BF$85,0))</f>
        <v>5550</v>
      </c>
      <c r="BG25">
        <f t="array" ref="BG25">SUM(IF($A25&amp;$B25=Confirm!$A$2:$A$85&amp;Confirm!$B$2:$B$85,Confirm!BG$2:BG$85,0))</f>
        <v>5425</v>
      </c>
      <c r="BH25">
        <f t="array" ref="BH25">SUM(IF($A25&amp;$B25=Confirm!$A$2:$A$85&amp;Confirm!$B$2:$B$85,Confirm!BH$2:BH$85,0))</f>
        <v>5270</v>
      </c>
    </row>
    <row r="26" spans="1:60" x14ac:dyDescent="0.25">
      <c r="A26" t="s">
        <v>8</v>
      </c>
      <c r="B26" t="s">
        <v>49</v>
      </c>
      <c r="C26" s="127" t="str">
        <f>IF(ISERROR(SUM(D26:BH26)/Convey!C26),"N/A",SUM(D26:BH26)/Convey!C26)</f>
        <v>N/A</v>
      </c>
      <c r="D26">
        <f t="array" ref="D26">SUM(IF($A26&amp;$B26=Confirm!$A$2:$A$85&amp;Confirm!$B$2:$B$85,Confirm!D$2:D$85,0))</f>
        <v>0</v>
      </c>
      <c r="E26">
        <f t="array" ref="E26">SUM(IF($A26&amp;$B26=Confirm!$A$2:$A$85&amp;Confirm!$B$2:$B$85,Confirm!E$2:E$85,0))</f>
        <v>0</v>
      </c>
      <c r="F26">
        <f t="array" ref="F26">SUM(IF($A26&amp;$B26=Confirm!$A$2:$A$85&amp;Confirm!$B$2:$B$85,Confirm!F$2:F$85,0))</f>
        <v>0</v>
      </c>
      <c r="G26">
        <f t="array" ref="G26">SUM(IF($A26&amp;$B26=Confirm!$A$2:$A$85&amp;Confirm!$B$2:$B$85,Confirm!G$2:G$85,0))</f>
        <v>0</v>
      </c>
      <c r="H26">
        <f t="array" ref="H26">SUM(IF($A26&amp;$B26=Confirm!$A$2:$A$85&amp;Confirm!$B$2:$B$85,Confirm!H$2:H$85,0))</f>
        <v>0</v>
      </c>
      <c r="I26">
        <f t="array" ref="I26">SUM(IF($A26&amp;$B26=Confirm!$A$2:$A$85&amp;Confirm!$B$2:$B$85,Confirm!I$2:I$85,0))</f>
        <v>0</v>
      </c>
      <c r="J26">
        <f t="array" ref="J26">SUM(IF($A26&amp;$B26=Confirm!$A$2:$A$85&amp;Confirm!$B$2:$B$85,Confirm!J$2:J$85,0))</f>
        <v>0</v>
      </c>
      <c r="K26">
        <f t="array" ref="K26">SUM(IF($A26&amp;$B26=Confirm!$A$2:$A$85&amp;Confirm!$B$2:$B$85,Confirm!K$2:K$85,0))</f>
        <v>0</v>
      </c>
      <c r="L26">
        <f t="array" ref="L26">SUM(IF($A26&amp;$B26=Confirm!$A$2:$A$85&amp;Confirm!$B$2:$B$85,Confirm!L$2:L$85,0))</f>
        <v>0</v>
      </c>
      <c r="M26">
        <f t="array" ref="M26">SUM(IF($A26&amp;$B26=Confirm!$A$2:$A$85&amp;Confirm!$B$2:$B$85,Confirm!M$2:M$85,0))</f>
        <v>0</v>
      </c>
      <c r="N26">
        <f t="array" ref="N26">SUM(IF($A26&amp;$B26=Confirm!$A$2:$A$85&amp;Confirm!$B$2:$B$85,Confirm!N$2:N$85,0))</f>
        <v>0</v>
      </c>
      <c r="O26">
        <f t="array" ref="O26">SUM(IF($A26&amp;$B26=Confirm!$A$2:$A$85&amp;Confirm!$B$2:$B$85,Confirm!O$2:O$85,0))</f>
        <v>0</v>
      </c>
      <c r="P26">
        <f t="array" ref="P26">SUM(IF($A26&amp;$B26=Confirm!$A$2:$A$85&amp;Confirm!$B$2:$B$85,Confirm!P$2:P$85,0))</f>
        <v>0</v>
      </c>
      <c r="Q26">
        <f t="array" ref="Q26">SUM(IF($A26&amp;$B26=Confirm!$A$2:$A$85&amp;Confirm!$B$2:$B$85,Confirm!Q$2:Q$85,0))</f>
        <v>0</v>
      </c>
      <c r="R26">
        <f t="array" ref="R26">SUM(IF($A26&amp;$B26=Confirm!$A$2:$A$85&amp;Confirm!$B$2:$B$85,Confirm!R$2:R$85,0))</f>
        <v>0</v>
      </c>
      <c r="S26">
        <f t="array" ref="S26">SUM(IF($A26&amp;$B26=Confirm!$A$2:$A$85&amp;Confirm!$B$2:$B$85,Confirm!S$2:S$85,0))</f>
        <v>0</v>
      </c>
      <c r="T26">
        <f t="array" ref="T26">SUM(IF($A26&amp;$B26=Confirm!$A$2:$A$85&amp;Confirm!$B$2:$B$85,Confirm!T$2:T$85,0))</f>
        <v>0</v>
      </c>
      <c r="U26">
        <f t="array" ref="U26">SUM(IF($A26&amp;$B26=Confirm!$A$2:$A$85&amp;Confirm!$B$2:$B$85,Confirm!U$2:U$85,0))</f>
        <v>0</v>
      </c>
      <c r="V26">
        <f t="array" ref="V26">SUM(IF($A26&amp;$B26=Confirm!$A$2:$A$85&amp;Confirm!$B$2:$B$85,Confirm!V$2:V$85,0))</f>
        <v>0</v>
      </c>
      <c r="W26">
        <f t="array" ref="W26">SUM(IF($A26&amp;$B26=Confirm!$A$2:$A$85&amp;Confirm!$B$2:$B$85,Confirm!W$2:W$85,0))</f>
        <v>0</v>
      </c>
      <c r="X26">
        <f t="array" ref="X26">SUM(IF($A26&amp;$B26=Confirm!$A$2:$A$85&amp;Confirm!$B$2:$B$85,Confirm!X$2:X$85,0))</f>
        <v>0</v>
      </c>
      <c r="Y26">
        <f t="array" ref="Y26">SUM(IF($A26&amp;$B26=Confirm!$A$2:$A$85&amp;Confirm!$B$2:$B$85,Confirm!Y$2:Y$85,0))</f>
        <v>0</v>
      </c>
      <c r="Z26">
        <f t="array" ref="Z26">SUM(IF($A26&amp;$B26=Confirm!$A$2:$A$85&amp;Confirm!$B$2:$B$85,Confirm!Z$2:Z$85,0))</f>
        <v>0</v>
      </c>
      <c r="AA26">
        <f t="array" ref="AA26">SUM(IF($A26&amp;$B26=Confirm!$A$2:$A$85&amp;Confirm!$B$2:$B$85,Confirm!AA$2:AA$85,0))</f>
        <v>0</v>
      </c>
      <c r="AB26">
        <f t="array" ref="AB26">SUM(IF($A26&amp;$B26=Confirm!$A$2:$A$85&amp;Confirm!$B$2:$B$85,Confirm!AB$2:AB$85,0))</f>
        <v>0</v>
      </c>
      <c r="AC26">
        <f t="array" ref="AC26">SUM(IF($A26&amp;$B26=Confirm!$A$2:$A$85&amp;Confirm!$B$2:$B$85,Confirm!AC$2:AC$85,0))</f>
        <v>0</v>
      </c>
      <c r="AD26">
        <f t="array" ref="AD26">SUM(IF($A26&amp;$B26=Confirm!$A$2:$A$85&amp;Confirm!$B$2:$B$85,Confirm!AD$2:AD$85,0))</f>
        <v>0</v>
      </c>
      <c r="AE26">
        <f t="array" ref="AE26">SUM(IF($A26&amp;$B26=Confirm!$A$2:$A$85&amp;Confirm!$B$2:$B$85,Confirm!AE$2:AE$85,0))</f>
        <v>0</v>
      </c>
      <c r="AF26">
        <f t="array" ref="AF26">SUM(IF($A26&amp;$B26=Confirm!$A$2:$A$85&amp;Confirm!$B$2:$B$85,Confirm!AF$2:AF$85,0))</f>
        <v>0</v>
      </c>
      <c r="AG26">
        <f t="array" ref="AG26">SUM(IF($A26&amp;$B26=Confirm!$A$2:$A$85&amp;Confirm!$B$2:$B$85,Confirm!AG$2:AG$85,0))</f>
        <v>0</v>
      </c>
      <c r="AH26">
        <f t="array" ref="AH26">SUM(IF($A26&amp;$B26=Confirm!$A$2:$A$85&amp;Confirm!$B$2:$B$85,Confirm!AH$2:AH$85,0))</f>
        <v>0</v>
      </c>
      <c r="AI26">
        <f t="array" ref="AI26">SUM(IF($A26&amp;$B26=Confirm!$A$2:$A$85&amp;Confirm!$B$2:$B$85,Confirm!AI$2:AI$85,0))</f>
        <v>0</v>
      </c>
      <c r="AJ26">
        <f t="array" ref="AJ26">SUM(IF($A26&amp;$B26=Confirm!$A$2:$A$85&amp;Confirm!$B$2:$B$85,Confirm!AJ$2:AJ$85,0))</f>
        <v>0</v>
      </c>
      <c r="AK26">
        <f t="array" ref="AK26">SUM(IF($A26&amp;$B26=Confirm!$A$2:$A$85&amp;Confirm!$B$2:$B$85,Confirm!AK$2:AK$85,0))</f>
        <v>0</v>
      </c>
      <c r="AL26">
        <f t="array" ref="AL26">SUM(IF($A26&amp;$B26=Confirm!$A$2:$A$85&amp;Confirm!$B$2:$B$85,Confirm!AL$2:AL$85,0))</f>
        <v>0</v>
      </c>
      <c r="AM26">
        <f t="array" ref="AM26">SUM(IF($A26&amp;$B26=Confirm!$A$2:$A$85&amp;Confirm!$B$2:$B$85,Confirm!AM$2:AM$85,0))</f>
        <v>0</v>
      </c>
      <c r="AN26">
        <f t="array" ref="AN26">SUM(IF($A26&amp;$B26=Confirm!$A$2:$A$85&amp;Confirm!$B$2:$B$85,Confirm!AN$2:AN$85,0))</f>
        <v>0</v>
      </c>
      <c r="AO26">
        <f t="array" ref="AO26">SUM(IF($A26&amp;$B26=Confirm!$A$2:$A$85&amp;Confirm!$B$2:$B$85,Confirm!AO$2:AO$85,0))</f>
        <v>0</v>
      </c>
      <c r="AP26">
        <f t="array" ref="AP26">SUM(IF($A26&amp;$B26=Confirm!$A$2:$A$85&amp;Confirm!$B$2:$B$85,Confirm!AP$2:AP$85,0))</f>
        <v>0</v>
      </c>
      <c r="AQ26">
        <f t="array" ref="AQ26">SUM(IF($A26&amp;$B26=Confirm!$A$2:$A$85&amp;Confirm!$B$2:$B$85,Confirm!AQ$2:AQ$85,0))</f>
        <v>0</v>
      </c>
      <c r="AR26">
        <f t="array" ref="AR26">SUM(IF($A26&amp;$B26=Confirm!$A$2:$A$85&amp;Confirm!$B$2:$B$85,Confirm!AR$2:AR$85,0))</f>
        <v>0</v>
      </c>
      <c r="AS26">
        <f t="array" ref="AS26">SUM(IF($A26&amp;$B26=Confirm!$A$2:$A$85&amp;Confirm!$B$2:$B$85,Confirm!AS$2:AS$85,0))</f>
        <v>0</v>
      </c>
      <c r="AT26">
        <f t="array" ref="AT26">SUM(IF($A26&amp;$B26=Confirm!$A$2:$A$85&amp;Confirm!$B$2:$B$85,Confirm!AT$2:AT$85,0))</f>
        <v>0</v>
      </c>
      <c r="AU26">
        <f t="array" ref="AU26">SUM(IF($A26&amp;$B26=Confirm!$A$2:$A$85&amp;Confirm!$B$2:$B$85,Confirm!AU$2:AU$85,0))</f>
        <v>0</v>
      </c>
      <c r="AV26">
        <f t="array" ref="AV26">SUM(IF($A26&amp;$B26=Confirm!$A$2:$A$85&amp;Confirm!$B$2:$B$85,Confirm!AV$2:AV$85,0))</f>
        <v>0</v>
      </c>
      <c r="AW26">
        <f t="array" ref="AW26">SUM(IF($A26&amp;$B26=Confirm!$A$2:$A$85&amp;Confirm!$B$2:$B$85,Confirm!AW$2:AW$85,0))</f>
        <v>0</v>
      </c>
      <c r="AX26">
        <f t="array" ref="AX26">SUM(IF($A26&amp;$B26=Confirm!$A$2:$A$85&amp;Confirm!$B$2:$B$85,Confirm!AX$2:AX$85,0))</f>
        <v>0</v>
      </c>
      <c r="AY26">
        <f t="array" ref="AY26">SUM(IF($A26&amp;$B26=Confirm!$A$2:$A$85&amp;Confirm!$B$2:$B$85,Confirm!AY$2:AY$85,0))</f>
        <v>0</v>
      </c>
      <c r="AZ26">
        <f t="array" ref="AZ26">SUM(IF($A26&amp;$B26=Confirm!$A$2:$A$85&amp;Confirm!$B$2:$B$85,Confirm!AZ$2:AZ$85,0))</f>
        <v>0</v>
      </c>
      <c r="BA26">
        <f t="array" ref="BA26">SUM(IF($A26&amp;$B26=Confirm!$A$2:$A$85&amp;Confirm!$B$2:$B$85,Confirm!BA$2:BA$85,0))</f>
        <v>0</v>
      </c>
      <c r="BB26">
        <f t="array" ref="BB26">SUM(IF($A26&amp;$B26=Confirm!$A$2:$A$85&amp;Confirm!$B$2:$B$85,Confirm!BB$2:BB$85,0))</f>
        <v>0</v>
      </c>
      <c r="BC26">
        <f t="array" ref="BC26">SUM(IF($A26&amp;$B26=Confirm!$A$2:$A$85&amp;Confirm!$B$2:$B$85,Confirm!BC$2:BC$85,0))</f>
        <v>0</v>
      </c>
      <c r="BD26">
        <f t="array" ref="BD26">SUM(IF($A26&amp;$B26=Confirm!$A$2:$A$85&amp;Confirm!$B$2:$B$85,Confirm!BD$2:BD$85,0))</f>
        <v>0</v>
      </c>
      <c r="BE26">
        <f t="array" ref="BE26">SUM(IF($A26&amp;$B26=Confirm!$A$2:$A$85&amp;Confirm!$B$2:$B$85,Confirm!BE$2:BE$85,0))</f>
        <v>0</v>
      </c>
      <c r="BF26">
        <f t="array" ref="BF26">SUM(IF($A26&amp;$B26=Confirm!$A$2:$A$85&amp;Confirm!$B$2:$B$85,Confirm!BF$2:BF$85,0))</f>
        <v>0</v>
      </c>
      <c r="BG26">
        <f t="array" ref="BG26">SUM(IF($A26&amp;$B26=Confirm!$A$2:$A$85&amp;Confirm!$B$2:$B$85,Confirm!BG$2:BG$85,0))</f>
        <v>0</v>
      </c>
      <c r="BH26">
        <f t="array" ref="BH26">SUM(IF($A26&amp;$B26=Confirm!$A$2:$A$85&amp;Confirm!$B$2:$B$85,Confirm!BH$2:BH$85,0))</f>
        <v>0</v>
      </c>
    </row>
    <row r="27" spans="1:60" x14ac:dyDescent="0.25">
      <c r="A27" t="s">
        <v>8</v>
      </c>
      <c r="B27" t="s">
        <v>50</v>
      </c>
      <c r="C27" s="127">
        <f>IF(ISERROR(SUM(D27:BH27)/Convey!C27),"N/A",SUM(D27:BH27)/Convey!C27)</f>
        <v>1</v>
      </c>
      <c r="D27">
        <f t="array" ref="D27">SUM(IF($A27&amp;$B27=Confirm!$A$2:$A$85&amp;Confirm!$B$2:$B$85,Confirm!D$2:D$85,0))</f>
        <v>37510</v>
      </c>
      <c r="E27">
        <f t="array" ref="E27">SUM(IF($A27&amp;$B27=Confirm!$A$2:$A$85&amp;Confirm!$B$2:$B$85,Confirm!E$2:E$85,0))</f>
        <v>25050</v>
      </c>
      <c r="F27">
        <f t="array" ref="F27">SUM(IF($A27&amp;$B27=Confirm!$A$2:$A$85&amp;Confirm!$B$2:$B$85,Confirm!F$2:F$85,0))</f>
        <v>21235</v>
      </c>
      <c r="G27">
        <f t="array" ref="G27">SUM(IF($A27&amp;$B27=Confirm!$A$2:$A$85&amp;Confirm!$B$2:$B$85,Confirm!G$2:G$85,0))</f>
        <v>28830</v>
      </c>
      <c r="H27">
        <f t="array" ref="H27">SUM(IF($A27&amp;$B27=Confirm!$A$2:$A$85&amp;Confirm!$B$2:$B$85,Confirm!H$2:H$85,0))</f>
        <v>28950</v>
      </c>
      <c r="I27">
        <f t="array" ref="I27">SUM(IF($A27&amp;$B27=Confirm!$A$2:$A$85&amp;Confirm!$B$2:$B$85,Confirm!I$2:I$85,0))</f>
        <v>28830</v>
      </c>
      <c r="J27">
        <f t="array" ref="J27">SUM(IF($A27&amp;$B27=Confirm!$A$2:$A$85&amp;Confirm!$B$2:$B$85,Confirm!J$2:J$85,0))</f>
        <v>28950</v>
      </c>
      <c r="K27">
        <f t="array" ref="K27">SUM(IF($A27&amp;$B27=Confirm!$A$2:$A$85&amp;Confirm!$B$2:$B$85,Confirm!K$2:K$85,0))</f>
        <v>28830</v>
      </c>
      <c r="L27">
        <f t="array" ref="L27">SUM(IF($A27&amp;$B27=Confirm!$A$2:$A$85&amp;Confirm!$B$2:$B$85,Confirm!L$2:L$85,0))</f>
        <v>28830</v>
      </c>
      <c r="M27">
        <f t="array" ref="M27">SUM(IF($A27&amp;$B27=Confirm!$A$2:$A$85&amp;Confirm!$B$2:$B$85,Confirm!M$2:M$85,0))</f>
        <v>28840</v>
      </c>
      <c r="N27">
        <f t="array" ref="N27">SUM(IF($A27&amp;$B27=Confirm!$A$2:$A$85&amp;Confirm!$B$2:$B$85,Confirm!N$2:N$85,0))</f>
        <v>28830</v>
      </c>
      <c r="O27">
        <f t="array" ref="O27">SUM(IF($A27&amp;$B27=Confirm!$A$2:$A$85&amp;Confirm!$B$2:$B$85,Confirm!O$2:O$85,0))</f>
        <v>28200</v>
      </c>
      <c r="P27">
        <f t="array" ref="P27">SUM(IF($A27&amp;$B27=Confirm!$A$2:$A$85&amp;Confirm!$B$2:$B$85,Confirm!P$2:P$85,0))</f>
        <v>24335</v>
      </c>
      <c r="Q27">
        <f t="array" ref="Q27">SUM(IF($A27&amp;$B27=Confirm!$A$2:$A$85&amp;Confirm!$B$2:$B$85,Confirm!Q$2:Q$85,0))</f>
        <v>21300</v>
      </c>
      <c r="R27">
        <f t="array" ref="R27">SUM(IF($A27&amp;$B27=Confirm!$A$2:$A$85&amp;Confirm!$B$2:$B$85,Confirm!R$2:R$85,0))</f>
        <v>19065</v>
      </c>
      <c r="S27">
        <f t="array" ref="S27">SUM(IF($A27&amp;$B27=Confirm!$A$2:$A$85&amp;Confirm!$B$2:$B$85,Confirm!S$2:S$85,0))</f>
        <v>16740</v>
      </c>
      <c r="T27">
        <f t="array" ref="T27">SUM(IF($A27&amp;$B27=Confirm!$A$2:$A$85&amp;Confirm!$B$2:$B$85,Confirm!T$2:T$85,0))</f>
        <v>28950</v>
      </c>
      <c r="U27">
        <f t="array" ref="U27">SUM(IF($A27&amp;$B27=Confirm!$A$2:$A$85&amp;Confirm!$B$2:$B$85,Confirm!U$2:U$85,0))</f>
        <v>51770</v>
      </c>
      <c r="V27">
        <f t="array" ref="V27">SUM(IF($A27&amp;$B27=Confirm!$A$2:$A$85&amp;Confirm!$B$2:$B$85,Confirm!V$2:V$85,0))</f>
        <v>51750</v>
      </c>
      <c r="W27">
        <f t="array" ref="W27">SUM(IF($A27&amp;$B27=Confirm!$A$2:$A$85&amp;Confirm!$B$2:$B$85,Confirm!W$2:W$85,0))</f>
        <v>51770</v>
      </c>
      <c r="X27">
        <f t="array" ref="X27">SUM(IF($A27&amp;$B27=Confirm!$A$2:$A$85&amp;Confirm!$B$2:$B$85,Confirm!X$2:X$85,0))</f>
        <v>51770</v>
      </c>
      <c r="Y27">
        <f t="array" ref="Y27">SUM(IF($A27&amp;$B27=Confirm!$A$2:$A$85&amp;Confirm!$B$2:$B$85,Confirm!Y$2:Y$85,0))</f>
        <v>0</v>
      </c>
      <c r="Z27">
        <f t="array" ref="Z27">SUM(IF($A27&amp;$B27=Confirm!$A$2:$A$85&amp;Confirm!$B$2:$B$85,Confirm!Z$2:Z$85,0))</f>
        <v>0</v>
      </c>
      <c r="AA27">
        <f t="array" ref="AA27">SUM(IF($A27&amp;$B27=Confirm!$A$2:$A$85&amp;Confirm!$B$2:$B$85,Confirm!AA$2:AA$85,0))</f>
        <v>0</v>
      </c>
      <c r="AB27">
        <f t="array" ref="AB27">SUM(IF($A27&amp;$B27=Confirm!$A$2:$A$85&amp;Confirm!$B$2:$B$85,Confirm!AB$2:AB$85,0))</f>
        <v>0</v>
      </c>
      <c r="AC27">
        <f t="array" ref="AC27">SUM(IF($A27&amp;$B27=Confirm!$A$2:$A$85&amp;Confirm!$B$2:$B$85,Confirm!AC$2:AC$85,0))</f>
        <v>0</v>
      </c>
      <c r="AD27">
        <f t="array" ref="AD27">SUM(IF($A27&amp;$B27=Confirm!$A$2:$A$85&amp;Confirm!$B$2:$B$85,Confirm!AD$2:AD$85,0))</f>
        <v>0</v>
      </c>
      <c r="AE27">
        <f t="array" ref="AE27">SUM(IF($A27&amp;$B27=Confirm!$A$2:$A$85&amp;Confirm!$B$2:$B$85,Confirm!AE$2:AE$85,0))</f>
        <v>0</v>
      </c>
      <c r="AF27">
        <f t="array" ref="AF27">SUM(IF($A27&amp;$B27=Confirm!$A$2:$A$85&amp;Confirm!$B$2:$B$85,Confirm!AF$2:AF$85,0))</f>
        <v>0</v>
      </c>
      <c r="AG27">
        <f t="array" ref="AG27">SUM(IF($A27&amp;$B27=Confirm!$A$2:$A$85&amp;Confirm!$B$2:$B$85,Confirm!AG$2:AG$85,0))</f>
        <v>0</v>
      </c>
      <c r="AH27">
        <f t="array" ref="AH27">SUM(IF($A27&amp;$B27=Confirm!$A$2:$A$85&amp;Confirm!$B$2:$B$85,Confirm!AH$2:AH$85,0))</f>
        <v>0</v>
      </c>
      <c r="AI27">
        <f t="array" ref="AI27">SUM(IF($A27&amp;$B27=Confirm!$A$2:$A$85&amp;Confirm!$B$2:$B$85,Confirm!AI$2:AI$85,0))</f>
        <v>0</v>
      </c>
      <c r="AJ27">
        <f t="array" ref="AJ27">SUM(IF($A27&amp;$B27=Confirm!$A$2:$A$85&amp;Confirm!$B$2:$B$85,Confirm!AJ$2:AJ$85,0))</f>
        <v>0</v>
      </c>
      <c r="AK27">
        <f t="array" ref="AK27">SUM(IF($A27&amp;$B27=Confirm!$A$2:$A$85&amp;Confirm!$B$2:$B$85,Confirm!AK$2:AK$85,0))</f>
        <v>0</v>
      </c>
      <c r="AL27">
        <f t="array" ref="AL27">SUM(IF($A27&amp;$B27=Confirm!$A$2:$A$85&amp;Confirm!$B$2:$B$85,Confirm!AL$2:AL$85,0))</f>
        <v>0</v>
      </c>
      <c r="AM27">
        <f t="array" ref="AM27">SUM(IF($A27&amp;$B27=Confirm!$A$2:$A$85&amp;Confirm!$B$2:$B$85,Confirm!AM$2:AM$85,0))</f>
        <v>0</v>
      </c>
      <c r="AN27">
        <f t="array" ref="AN27">SUM(IF($A27&amp;$B27=Confirm!$A$2:$A$85&amp;Confirm!$B$2:$B$85,Confirm!AN$2:AN$85,0))</f>
        <v>0</v>
      </c>
      <c r="AO27">
        <f t="array" ref="AO27">SUM(IF($A27&amp;$B27=Confirm!$A$2:$A$85&amp;Confirm!$B$2:$B$85,Confirm!AO$2:AO$85,0))</f>
        <v>0</v>
      </c>
      <c r="AP27">
        <f t="array" ref="AP27">SUM(IF($A27&amp;$B27=Confirm!$A$2:$A$85&amp;Confirm!$B$2:$B$85,Confirm!AP$2:AP$85,0))</f>
        <v>0</v>
      </c>
      <c r="AQ27">
        <f t="array" ref="AQ27">SUM(IF($A27&amp;$B27=Confirm!$A$2:$A$85&amp;Confirm!$B$2:$B$85,Confirm!AQ$2:AQ$85,0))</f>
        <v>0</v>
      </c>
      <c r="AR27">
        <f t="array" ref="AR27">SUM(IF($A27&amp;$B27=Confirm!$A$2:$A$85&amp;Confirm!$B$2:$B$85,Confirm!AR$2:AR$85,0))</f>
        <v>0</v>
      </c>
      <c r="AS27">
        <f t="array" ref="AS27">SUM(IF($A27&amp;$B27=Confirm!$A$2:$A$85&amp;Confirm!$B$2:$B$85,Confirm!AS$2:AS$85,0))</f>
        <v>0</v>
      </c>
      <c r="AT27">
        <f t="array" ref="AT27">SUM(IF($A27&amp;$B27=Confirm!$A$2:$A$85&amp;Confirm!$B$2:$B$85,Confirm!AT$2:AT$85,0))</f>
        <v>0</v>
      </c>
      <c r="AU27">
        <f t="array" ref="AU27">SUM(IF($A27&amp;$B27=Confirm!$A$2:$A$85&amp;Confirm!$B$2:$B$85,Confirm!AU$2:AU$85,0))</f>
        <v>0</v>
      </c>
      <c r="AV27">
        <f t="array" ref="AV27">SUM(IF($A27&amp;$B27=Confirm!$A$2:$A$85&amp;Confirm!$B$2:$B$85,Confirm!AV$2:AV$85,0))</f>
        <v>0</v>
      </c>
      <c r="AW27">
        <f t="array" ref="AW27">SUM(IF($A27&amp;$B27=Confirm!$A$2:$A$85&amp;Confirm!$B$2:$B$85,Confirm!AW$2:AW$85,0))</f>
        <v>0</v>
      </c>
      <c r="AX27">
        <f t="array" ref="AX27">SUM(IF($A27&amp;$B27=Confirm!$A$2:$A$85&amp;Confirm!$B$2:$B$85,Confirm!AX$2:AX$85,0))</f>
        <v>0</v>
      </c>
      <c r="AY27">
        <f t="array" ref="AY27">SUM(IF($A27&amp;$B27=Confirm!$A$2:$A$85&amp;Confirm!$B$2:$B$85,Confirm!AY$2:AY$85,0))</f>
        <v>0</v>
      </c>
      <c r="AZ27">
        <f t="array" ref="AZ27">SUM(IF($A27&amp;$B27=Confirm!$A$2:$A$85&amp;Confirm!$B$2:$B$85,Confirm!AZ$2:AZ$85,0))</f>
        <v>0</v>
      </c>
      <c r="BA27">
        <f t="array" ref="BA27">SUM(IF($A27&amp;$B27=Confirm!$A$2:$A$85&amp;Confirm!$B$2:$B$85,Confirm!BA$2:BA$85,0))</f>
        <v>0</v>
      </c>
      <c r="BB27">
        <f t="array" ref="BB27">SUM(IF($A27&amp;$B27=Confirm!$A$2:$A$85&amp;Confirm!$B$2:$B$85,Confirm!BB$2:BB$85,0))</f>
        <v>0</v>
      </c>
      <c r="BC27">
        <f t="array" ref="BC27">SUM(IF($A27&amp;$B27=Confirm!$A$2:$A$85&amp;Confirm!$B$2:$B$85,Confirm!BC$2:BC$85,0))</f>
        <v>0</v>
      </c>
      <c r="BD27">
        <f t="array" ref="BD27">SUM(IF($A27&amp;$B27=Confirm!$A$2:$A$85&amp;Confirm!$B$2:$B$85,Confirm!BD$2:BD$85,0))</f>
        <v>0</v>
      </c>
      <c r="BE27">
        <f t="array" ref="BE27">SUM(IF($A27&amp;$B27=Confirm!$A$2:$A$85&amp;Confirm!$B$2:$B$85,Confirm!BE$2:BE$85,0))</f>
        <v>0</v>
      </c>
      <c r="BF27">
        <f t="array" ref="BF27">SUM(IF($A27&amp;$B27=Confirm!$A$2:$A$85&amp;Confirm!$B$2:$B$85,Confirm!BF$2:BF$85,0))</f>
        <v>0</v>
      </c>
      <c r="BG27">
        <f t="array" ref="BG27">SUM(IF($A27&amp;$B27=Confirm!$A$2:$A$85&amp;Confirm!$B$2:$B$85,Confirm!BG$2:BG$85,0))</f>
        <v>0</v>
      </c>
      <c r="BH27">
        <f t="array" ref="BH27">SUM(IF($A27&amp;$B27=Confirm!$A$2:$A$85&amp;Confirm!$B$2:$B$85,Confirm!BH$2:BH$85,0))</f>
        <v>0</v>
      </c>
    </row>
    <row r="28" spans="1:60" x14ac:dyDescent="0.25">
      <c r="A28" t="s">
        <v>9</v>
      </c>
      <c r="B28" t="s">
        <v>49</v>
      </c>
      <c r="C28" s="127" t="str">
        <f>IF(ISERROR(SUM(D28:BH28)/Convey!C28),"N/A",SUM(D28:BH28)/Convey!C28)</f>
        <v>N/A</v>
      </c>
      <c r="D28">
        <f t="array" ref="D28">SUM(IF($A28&amp;$B28=Confirm!$A$2:$A$85&amp;Confirm!$B$2:$B$85,Confirm!D$2:D$85,0))</f>
        <v>0</v>
      </c>
      <c r="E28">
        <f t="array" ref="E28">SUM(IF($A28&amp;$B28=Confirm!$A$2:$A$85&amp;Confirm!$B$2:$B$85,Confirm!E$2:E$85,0))</f>
        <v>0</v>
      </c>
      <c r="F28">
        <f t="array" ref="F28">SUM(IF($A28&amp;$B28=Confirm!$A$2:$A$85&amp;Confirm!$B$2:$B$85,Confirm!F$2:F$85,0))</f>
        <v>0</v>
      </c>
      <c r="G28">
        <f t="array" ref="G28">SUM(IF($A28&amp;$B28=Confirm!$A$2:$A$85&amp;Confirm!$B$2:$B$85,Confirm!G$2:G$85,0))</f>
        <v>0</v>
      </c>
      <c r="H28">
        <f t="array" ref="H28">SUM(IF($A28&amp;$B28=Confirm!$A$2:$A$85&amp;Confirm!$B$2:$B$85,Confirm!H$2:H$85,0))</f>
        <v>0</v>
      </c>
      <c r="I28">
        <f t="array" ref="I28">SUM(IF($A28&amp;$B28=Confirm!$A$2:$A$85&amp;Confirm!$B$2:$B$85,Confirm!I$2:I$85,0))</f>
        <v>0</v>
      </c>
      <c r="J28">
        <f t="array" ref="J28">SUM(IF($A28&amp;$B28=Confirm!$A$2:$A$85&amp;Confirm!$B$2:$B$85,Confirm!J$2:J$85,0))</f>
        <v>0</v>
      </c>
      <c r="K28">
        <f t="array" ref="K28">SUM(IF($A28&amp;$B28=Confirm!$A$2:$A$85&amp;Confirm!$B$2:$B$85,Confirm!K$2:K$85,0))</f>
        <v>0</v>
      </c>
      <c r="L28">
        <f t="array" ref="L28">SUM(IF($A28&amp;$B28=Confirm!$A$2:$A$85&amp;Confirm!$B$2:$B$85,Confirm!L$2:L$85,0))</f>
        <v>0</v>
      </c>
      <c r="M28">
        <f t="array" ref="M28">SUM(IF($A28&amp;$B28=Confirm!$A$2:$A$85&amp;Confirm!$B$2:$B$85,Confirm!M$2:M$85,0))</f>
        <v>0</v>
      </c>
      <c r="N28">
        <f t="array" ref="N28">SUM(IF($A28&amp;$B28=Confirm!$A$2:$A$85&amp;Confirm!$B$2:$B$85,Confirm!N$2:N$85,0))</f>
        <v>0</v>
      </c>
      <c r="O28">
        <f t="array" ref="O28">SUM(IF($A28&amp;$B28=Confirm!$A$2:$A$85&amp;Confirm!$B$2:$B$85,Confirm!O$2:O$85,0))</f>
        <v>0</v>
      </c>
      <c r="P28">
        <f t="array" ref="P28">SUM(IF($A28&amp;$B28=Confirm!$A$2:$A$85&amp;Confirm!$B$2:$B$85,Confirm!P$2:P$85,0))</f>
        <v>0</v>
      </c>
      <c r="Q28">
        <f t="array" ref="Q28">SUM(IF($A28&amp;$B28=Confirm!$A$2:$A$85&amp;Confirm!$B$2:$B$85,Confirm!Q$2:Q$85,0))</f>
        <v>0</v>
      </c>
      <c r="R28">
        <f t="array" ref="R28">SUM(IF($A28&amp;$B28=Confirm!$A$2:$A$85&amp;Confirm!$B$2:$B$85,Confirm!R$2:R$85,0))</f>
        <v>0</v>
      </c>
      <c r="S28">
        <f t="array" ref="S28">SUM(IF($A28&amp;$B28=Confirm!$A$2:$A$85&amp;Confirm!$B$2:$B$85,Confirm!S$2:S$85,0))</f>
        <v>0</v>
      </c>
      <c r="T28">
        <f t="array" ref="T28">SUM(IF($A28&amp;$B28=Confirm!$A$2:$A$85&amp;Confirm!$B$2:$B$85,Confirm!T$2:T$85,0))</f>
        <v>0</v>
      </c>
      <c r="U28">
        <f t="array" ref="U28">SUM(IF($A28&amp;$B28=Confirm!$A$2:$A$85&amp;Confirm!$B$2:$B$85,Confirm!U$2:U$85,0))</f>
        <v>0</v>
      </c>
      <c r="V28">
        <f t="array" ref="V28">SUM(IF($A28&amp;$B28=Confirm!$A$2:$A$85&amp;Confirm!$B$2:$B$85,Confirm!V$2:V$85,0))</f>
        <v>0</v>
      </c>
      <c r="W28">
        <f t="array" ref="W28">SUM(IF($A28&amp;$B28=Confirm!$A$2:$A$85&amp;Confirm!$B$2:$B$85,Confirm!W$2:W$85,0))</f>
        <v>0</v>
      </c>
      <c r="X28">
        <f t="array" ref="X28">SUM(IF($A28&amp;$B28=Confirm!$A$2:$A$85&amp;Confirm!$B$2:$B$85,Confirm!X$2:X$85,0))</f>
        <v>0</v>
      </c>
      <c r="Y28">
        <f t="array" ref="Y28">SUM(IF($A28&amp;$B28=Confirm!$A$2:$A$85&amp;Confirm!$B$2:$B$85,Confirm!Y$2:Y$85,0))</f>
        <v>0</v>
      </c>
      <c r="Z28">
        <f t="array" ref="Z28">SUM(IF($A28&amp;$B28=Confirm!$A$2:$A$85&amp;Confirm!$B$2:$B$85,Confirm!Z$2:Z$85,0))</f>
        <v>0</v>
      </c>
      <c r="AA28">
        <f t="array" ref="AA28">SUM(IF($A28&amp;$B28=Confirm!$A$2:$A$85&amp;Confirm!$B$2:$B$85,Confirm!AA$2:AA$85,0))</f>
        <v>0</v>
      </c>
      <c r="AB28">
        <f t="array" ref="AB28">SUM(IF($A28&amp;$B28=Confirm!$A$2:$A$85&amp;Confirm!$B$2:$B$85,Confirm!AB$2:AB$85,0))</f>
        <v>0</v>
      </c>
      <c r="AC28">
        <f t="array" ref="AC28">SUM(IF($A28&amp;$B28=Confirm!$A$2:$A$85&amp;Confirm!$B$2:$B$85,Confirm!AC$2:AC$85,0))</f>
        <v>0</v>
      </c>
      <c r="AD28">
        <f t="array" ref="AD28">SUM(IF($A28&amp;$B28=Confirm!$A$2:$A$85&amp;Confirm!$B$2:$B$85,Confirm!AD$2:AD$85,0))</f>
        <v>0</v>
      </c>
      <c r="AE28">
        <f t="array" ref="AE28">SUM(IF($A28&amp;$B28=Confirm!$A$2:$A$85&amp;Confirm!$B$2:$B$85,Confirm!AE$2:AE$85,0))</f>
        <v>0</v>
      </c>
      <c r="AF28">
        <f t="array" ref="AF28">SUM(IF($A28&amp;$B28=Confirm!$A$2:$A$85&amp;Confirm!$B$2:$B$85,Confirm!AF$2:AF$85,0))</f>
        <v>0</v>
      </c>
      <c r="AG28">
        <f t="array" ref="AG28">SUM(IF($A28&amp;$B28=Confirm!$A$2:$A$85&amp;Confirm!$B$2:$B$85,Confirm!AG$2:AG$85,0))</f>
        <v>0</v>
      </c>
      <c r="AH28">
        <f t="array" ref="AH28">SUM(IF($A28&amp;$B28=Confirm!$A$2:$A$85&amp;Confirm!$B$2:$B$85,Confirm!AH$2:AH$85,0))</f>
        <v>0</v>
      </c>
      <c r="AI28">
        <f t="array" ref="AI28">SUM(IF($A28&amp;$B28=Confirm!$A$2:$A$85&amp;Confirm!$B$2:$B$85,Confirm!AI$2:AI$85,0))</f>
        <v>0</v>
      </c>
      <c r="AJ28">
        <f t="array" ref="AJ28">SUM(IF($A28&amp;$B28=Confirm!$A$2:$A$85&amp;Confirm!$B$2:$B$85,Confirm!AJ$2:AJ$85,0))</f>
        <v>0</v>
      </c>
      <c r="AK28">
        <f t="array" ref="AK28">SUM(IF($A28&amp;$B28=Confirm!$A$2:$A$85&amp;Confirm!$B$2:$B$85,Confirm!AK$2:AK$85,0))</f>
        <v>0</v>
      </c>
      <c r="AL28">
        <f t="array" ref="AL28">SUM(IF($A28&amp;$B28=Confirm!$A$2:$A$85&amp;Confirm!$B$2:$B$85,Confirm!AL$2:AL$85,0))</f>
        <v>0</v>
      </c>
      <c r="AM28">
        <f t="array" ref="AM28">SUM(IF($A28&amp;$B28=Confirm!$A$2:$A$85&amp;Confirm!$B$2:$B$85,Confirm!AM$2:AM$85,0))</f>
        <v>0</v>
      </c>
      <c r="AN28">
        <f t="array" ref="AN28">SUM(IF($A28&amp;$B28=Confirm!$A$2:$A$85&amp;Confirm!$B$2:$B$85,Confirm!AN$2:AN$85,0))</f>
        <v>0</v>
      </c>
      <c r="AO28">
        <f t="array" ref="AO28">SUM(IF($A28&amp;$B28=Confirm!$A$2:$A$85&amp;Confirm!$B$2:$B$85,Confirm!AO$2:AO$85,0))</f>
        <v>0</v>
      </c>
      <c r="AP28">
        <f t="array" ref="AP28">SUM(IF($A28&amp;$B28=Confirm!$A$2:$A$85&amp;Confirm!$B$2:$B$85,Confirm!AP$2:AP$85,0))</f>
        <v>0</v>
      </c>
      <c r="AQ28">
        <f t="array" ref="AQ28">SUM(IF($A28&amp;$B28=Confirm!$A$2:$A$85&amp;Confirm!$B$2:$B$85,Confirm!AQ$2:AQ$85,0))</f>
        <v>0</v>
      </c>
      <c r="AR28">
        <f t="array" ref="AR28">SUM(IF($A28&amp;$B28=Confirm!$A$2:$A$85&amp;Confirm!$B$2:$B$85,Confirm!AR$2:AR$85,0))</f>
        <v>0</v>
      </c>
      <c r="AS28">
        <f t="array" ref="AS28">SUM(IF($A28&amp;$B28=Confirm!$A$2:$A$85&amp;Confirm!$B$2:$B$85,Confirm!AS$2:AS$85,0))</f>
        <v>0</v>
      </c>
      <c r="AT28">
        <f t="array" ref="AT28">SUM(IF($A28&amp;$B28=Confirm!$A$2:$A$85&amp;Confirm!$B$2:$B$85,Confirm!AT$2:AT$85,0))</f>
        <v>0</v>
      </c>
      <c r="AU28">
        <f t="array" ref="AU28">SUM(IF($A28&amp;$B28=Confirm!$A$2:$A$85&amp;Confirm!$B$2:$B$85,Confirm!AU$2:AU$85,0))</f>
        <v>0</v>
      </c>
      <c r="AV28">
        <f t="array" ref="AV28">SUM(IF($A28&amp;$B28=Confirm!$A$2:$A$85&amp;Confirm!$B$2:$B$85,Confirm!AV$2:AV$85,0))</f>
        <v>0</v>
      </c>
      <c r="AW28">
        <f t="array" ref="AW28">SUM(IF($A28&amp;$B28=Confirm!$A$2:$A$85&amp;Confirm!$B$2:$B$85,Confirm!AW$2:AW$85,0))</f>
        <v>0</v>
      </c>
      <c r="AX28">
        <f t="array" ref="AX28">SUM(IF($A28&amp;$B28=Confirm!$A$2:$A$85&amp;Confirm!$B$2:$B$85,Confirm!AX$2:AX$85,0))</f>
        <v>0</v>
      </c>
      <c r="AY28">
        <f t="array" ref="AY28">SUM(IF($A28&amp;$B28=Confirm!$A$2:$A$85&amp;Confirm!$B$2:$B$85,Confirm!AY$2:AY$85,0))</f>
        <v>0</v>
      </c>
      <c r="AZ28">
        <f t="array" ref="AZ28">SUM(IF($A28&amp;$B28=Confirm!$A$2:$A$85&amp;Confirm!$B$2:$B$85,Confirm!AZ$2:AZ$85,0))</f>
        <v>0</v>
      </c>
      <c r="BA28">
        <f t="array" ref="BA28">SUM(IF($A28&amp;$B28=Confirm!$A$2:$A$85&amp;Confirm!$B$2:$B$85,Confirm!BA$2:BA$85,0))</f>
        <v>0</v>
      </c>
      <c r="BB28">
        <f t="array" ref="BB28">SUM(IF($A28&amp;$B28=Confirm!$A$2:$A$85&amp;Confirm!$B$2:$B$85,Confirm!BB$2:BB$85,0))</f>
        <v>0</v>
      </c>
      <c r="BC28">
        <f t="array" ref="BC28">SUM(IF($A28&amp;$B28=Confirm!$A$2:$A$85&amp;Confirm!$B$2:$B$85,Confirm!BC$2:BC$85,0))</f>
        <v>0</v>
      </c>
      <c r="BD28">
        <f t="array" ref="BD28">SUM(IF($A28&amp;$B28=Confirm!$A$2:$A$85&amp;Confirm!$B$2:$B$85,Confirm!BD$2:BD$85,0))</f>
        <v>0</v>
      </c>
      <c r="BE28">
        <f t="array" ref="BE28">SUM(IF($A28&amp;$B28=Confirm!$A$2:$A$85&amp;Confirm!$B$2:$B$85,Confirm!BE$2:BE$85,0))</f>
        <v>0</v>
      </c>
      <c r="BF28">
        <f t="array" ref="BF28">SUM(IF($A28&amp;$B28=Confirm!$A$2:$A$85&amp;Confirm!$B$2:$B$85,Confirm!BF$2:BF$85,0))</f>
        <v>0</v>
      </c>
      <c r="BG28">
        <f t="array" ref="BG28">SUM(IF($A28&amp;$B28=Confirm!$A$2:$A$85&amp;Confirm!$B$2:$B$85,Confirm!BG$2:BG$85,0))</f>
        <v>0</v>
      </c>
      <c r="BH28">
        <f t="array" ref="BH28">SUM(IF($A28&amp;$B28=Confirm!$A$2:$A$85&amp;Confirm!$B$2:$B$85,Confirm!BH$2:BH$85,0))</f>
        <v>0</v>
      </c>
    </row>
    <row r="29" spans="1:60" x14ac:dyDescent="0.25">
      <c r="A29" t="s">
        <v>9</v>
      </c>
      <c r="B29" t="s">
        <v>50</v>
      </c>
      <c r="C29" s="127">
        <f>IF(ISERROR(SUM(D29:BH29)/Convey!C29),"N/A",SUM(D29:BH29)/Convey!C29)</f>
        <v>1</v>
      </c>
      <c r="D29">
        <f t="array" ref="D29">SUM(IF($A29&amp;$B29=Confirm!$A$2:$A$85&amp;Confirm!$B$2:$B$85,Confirm!D$2:D$85,0))</f>
        <v>132370</v>
      </c>
      <c r="E29">
        <f t="array" ref="E29">SUM(IF($A29&amp;$B29=Confirm!$A$2:$A$85&amp;Confirm!$B$2:$B$85,Confirm!E$2:E$85,0))</f>
        <v>95700</v>
      </c>
      <c r="F29">
        <f t="array" ref="F29">SUM(IF($A29&amp;$B29=Confirm!$A$2:$A$85&amp;Confirm!$B$2:$B$85,Confirm!F$2:F$85,0))</f>
        <v>56265</v>
      </c>
      <c r="G29">
        <f t="array" ref="G29">SUM(IF($A29&amp;$B29=Confirm!$A$2:$A$85&amp;Confirm!$B$2:$B$85,Confirm!G$2:G$85,0))</f>
        <v>41850</v>
      </c>
      <c r="H29">
        <f t="array" ref="H29">SUM(IF($A29&amp;$B29=Confirm!$A$2:$A$85&amp;Confirm!$B$2:$B$85,Confirm!H$2:H$85,0))</f>
        <v>26550</v>
      </c>
      <c r="I29">
        <f t="array" ref="I29">SUM(IF($A29&amp;$B29=Confirm!$A$2:$A$85&amp;Confirm!$B$2:$B$85,Confirm!I$2:I$85,0))</f>
        <v>15965</v>
      </c>
      <c r="J29">
        <f t="array" ref="J29">SUM(IF($A29&amp;$B29=Confirm!$A$2:$A$85&amp;Confirm!$B$2:$B$85,Confirm!J$2:J$85,0))</f>
        <v>11400</v>
      </c>
      <c r="K29">
        <f t="array" ref="K29">SUM(IF($A29&amp;$B29=Confirm!$A$2:$A$85&amp;Confirm!$B$2:$B$85,Confirm!K$2:K$85,0))</f>
        <v>5270</v>
      </c>
      <c r="L29">
        <f t="array" ref="L29">SUM(IF($A29&amp;$B29=Confirm!$A$2:$A$85&amp;Confirm!$B$2:$B$85,Confirm!L$2:L$85,0))</f>
        <v>0</v>
      </c>
      <c r="M29">
        <f t="array" ref="M29">SUM(IF($A29&amp;$B29=Confirm!$A$2:$A$85&amp;Confirm!$B$2:$B$85,Confirm!M$2:M$85,0))</f>
        <v>7560</v>
      </c>
      <c r="N29">
        <f t="array" ref="N29">SUM(IF($A29&amp;$B29=Confirm!$A$2:$A$85&amp;Confirm!$B$2:$B$85,Confirm!N$2:N$85,0))</f>
        <v>16740</v>
      </c>
      <c r="O29">
        <f t="array" ref="O29">SUM(IF($A29&amp;$B29=Confirm!$A$2:$A$85&amp;Confirm!$B$2:$B$85,Confirm!O$2:O$85,0))</f>
        <v>9900</v>
      </c>
      <c r="P29">
        <f t="array" ref="P29">SUM(IF($A29&amp;$B29=Confirm!$A$2:$A$85&amp;Confirm!$B$2:$B$85,Confirm!P$2:P$85,0))</f>
        <v>0</v>
      </c>
      <c r="Q29">
        <f t="array" ref="Q29">SUM(IF($A29&amp;$B29=Confirm!$A$2:$A$85&amp;Confirm!$B$2:$B$85,Confirm!Q$2:Q$85,0))</f>
        <v>9900</v>
      </c>
      <c r="R29">
        <f t="array" ref="R29">SUM(IF($A29&amp;$B29=Confirm!$A$2:$A$85&amp;Confirm!$B$2:$B$85,Confirm!R$2:R$85,0))</f>
        <v>82150</v>
      </c>
      <c r="S29">
        <f t="array" ref="S29">SUM(IF($A29&amp;$B29=Confirm!$A$2:$A$85&amp;Confirm!$B$2:$B$85,Confirm!S$2:S$85,0))</f>
        <v>81375</v>
      </c>
      <c r="T29">
        <f t="array" ref="T29">SUM(IF($A29&amp;$B29=Confirm!$A$2:$A$85&amp;Confirm!$B$2:$B$85,Confirm!T$2:T$85,0))</f>
        <v>80700</v>
      </c>
      <c r="U29">
        <f t="array" ref="U29">SUM(IF($A29&amp;$B29=Confirm!$A$2:$A$85&amp;Confirm!$B$2:$B$85,Confirm!U$2:U$85,0))</f>
        <v>79825</v>
      </c>
      <c r="V29">
        <f t="array" ref="V29">SUM(IF($A29&amp;$B29=Confirm!$A$2:$A$85&amp;Confirm!$B$2:$B$85,Confirm!V$2:V$85,0))</f>
        <v>79050</v>
      </c>
      <c r="W29">
        <f t="array" ref="W29">SUM(IF($A29&amp;$B29=Confirm!$A$2:$A$85&amp;Confirm!$B$2:$B$85,Confirm!W$2:W$85,0))</f>
        <v>78430</v>
      </c>
      <c r="X29">
        <f t="array" ref="X29">SUM(IF($A29&amp;$B29=Confirm!$A$2:$A$85&amp;Confirm!$B$2:$B$85,Confirm!X$2:X$85,0))</f>
        <v>78430</v>
      </c>
      <c r="Y29">
        <f t="array" ref="Y29">SUM(IF($A29&amp;$B29=Confirm!$A$2:$A$85&amp;Confirm!$B$2:$B$85,Confirm!Y$2:Y$85,0))</f>
        <v>0</v>
      </c>
      <c r="Z29">
        <f t="array" ref="Z29">SUM(IF($A29&amp;$B29=Confirm!$A$2:$A$85&amp;Confirm!$B$2:$B$85,Confirm!Z$2:Z$85,0))</f>
        <v>0</v>
      </c>
      <c r="AA29">
        <f t="array" ref="AA29">SUM(IF($A29&amp;$B29=Confirm!$A$2:$A$85&amp;Confirm!$B$2:$B$85,Confirm!AA$2:AA$85,0))</f>
        <v>0</v>
      </c>
      <c r="AB29">
        <f t="array" ref="AB29">SUM(IF($A29&amp;$B29=Confirm!$A$2:$A$85&amp;Confirm!$B$2:$B$85,Confirm!AB$2:AB$85,0))</f>
        <v>0</v>
      </c>
      <c r="AC29">
        <f t="array" ref="AC29">SUM(IF($A29&amp;$B29=Confirm!$A$2:$A$85&amp;Confirm!$B$2:$B$85,Confirm!AC$2:AC$85,0))</f>
        <v>0</v>
      </c>
      <c r="AD29">
        <f t="array" ref="AD29">SUM(IF($A29&amp;$B29=Confirm!$A$2:$A$85&amp;Confirm!$B$2:$B$85,Confirm!AD$2:AD$85,0))</f>
        <v>0</v>
      </c>
      <c r="AE29">
        <f t="array" ref="AE29">SUM(IF($A29&amp;$B29=Confirm!$A$2:$A$85&amp;Confirm!$B$2:$B$85,Confirm!AE$2:AE$85,0))</f>
        <v>0</v>
      </c>
      <c r="AF29">
        <f t="array" ref="AF29">SUM(IF($A29&amp;$B29=Confirm!$A$2:$A$85&amp;Confirm!$B$2:$B$85,Confirm!AF$2:AF$85,0))</f>
        <v>0</v>
      </c>
      <c r="AG29">
        <f t="array" ref="AG29">SUM(IF($A29&amp;$B29=Confirm!$A$2:$A$85&amp;Confirm!$B$2:$B$85,Confirm!AG$2:AG$85,0))</f>
        <v>0</v>
      </c>
      <c r="AH29">
        <f t="array" ref="AH29">SUM(IF($A29&amp;$B29=Confirm!$A$2:$A$85&amp;Confirm!$B$2:$B$85,Confirm!AH$2:AH$85,0))</f>
        <v>0</v>
      </c>
      <c r="AI29">
        <f t="array" ref="AI29">SUM(IF($A29&amp;$B29=Confirm!$A$2:$A$85&amp;Confirm!$B$2:$B$85,Confirm!AI$2:AI$85,0))</f>
        <v>0</v>
      </c>
      <c r="AJ29">
        <f t="array" ref="AJ29">SUM(IF($A29&amp;$B29=Confirm!$A$2:$A$85&amp;Confirm!$B$2:$B$85,Confirm!AJ$2:AJ$85,0))</f>
        <v>0</v>
      </c>
      <c r="AK29">
        <f t="array" ref="AK29">SUM(IF($A29&amp;$B29=Confirm!$A$2:$A$85&amp;Confirm!$B$2:$B$85,Confirm!AK$2:AK$85,0))</f>
        <v>0</v>
      </c>
      <c r="AL29">
        <f t="array" ref="AL29">SUM(IF($A29&amp;$B29=Confirm!$A$2:$A$85&amp;Confirm!$B$2:$B$85,Confirm!AL$2:AL$85,0))</f>
        <v>0</v>
      </c>
      <c r="AM29">
        <f t="array" ref="AM29">SUM(IF($A29&amp;$B29=Confirm!$A$2:$A$85&amp;Confirm!$B$2:$B$85,Confirm!AM$2:AM$85,0))</f>
        <v>0</v>
      </c>
      <c r="AN29">
        <f t="array" ref="AN29">SUM(IF($A29&amp;$B29=Confirm!$A$2:$A$85&amp;Confirm!$B$2:$B$85,Confirm!AN$2:AN$85,0))</f>
        <v>0</v>
      </c>
      <c r="AO29">
        <f t="array" ref="AO29">SUM(IF($A29&amp;$B29=Confirm!$A$2:$A$85&amp;Confirm!$B$2:$B$85,Confirm!AO$2:AO$85,0))</f>
        <v>0</v>
      </c>
      <c r="AP29">
        <f t="array" ref="AP29">SUM(IF($A29&amp;$B29=Confirm!$A$2:$A$85&amp;Confirm!$B$2:$B$85,Confirm!AP$2:AP$85,0))</f>
        <v>0</v>
      </c>
      <c r="AQ29">
        <f t="array" ref="AQ29">SUM(IF($A29&amp;$B29=Confirm!$A$2:$A$85&amp;Confirm!$B$2:$B$85,Confirm!AQ$2:AQ$85,0))</f>
        <v>0</v>
      </c>
      <c r="AR29">
        <f t="array" ref="AR29">SUM(IF($A29&amp;$B29=Confirm!$A$2:$A$85&amp;Confirm!$B$2:$B$85,Confirm!AR$2:AR$85,0))</f>
        <v>0</v>
      </c>
      <c r="AS29">
        <f t="array" ref="AS29">SUM(IF($A29&amp;$B29=Confirm!$A$2:$A$85&amp;Confirm!$B$2:$B$85,Confirm!AS$2:AS$85,0))</f>
        <v>0</v>
      </c>
      <c r="AT29">
        <f t="array" ref="AT29">SUM(IF($A29&amp;$B29=Confirm!$A$2:$A$85&amp;Confirm!$B$2:$B$85,Confirm!AT$2:AT$85,0))</f>
        <v>0</v>
      </c>
      <c r="AU29">
        <f t="array" ref="AU29">SUM(IF($A29&amp;$B29=Confirm!$A$2:$A$85&amp;Confirm!$B$2:$B$85,Confirm!AU$2:AU$85,0))</f>
        <v>0</v>
      </c>
      <c r="AV29">
        <f t="array" ref="AV29">SUM(IF($A29&amp;$B29=Confirm!$A$2:$A$85&amp;Confirm!$B$2:$B$85,Confirm!AV$2:AV$85,0))</f>
        <v>0</v>
      </c>
      <c r="AW29">
        <f t="array" ref="AW29">SUM(IF($A29&amp;$B29=Confirm!$A$2:$A$85&amp;Confirm!$B$2:$B$85,Confirm!AW$2:AW$85,0))</f>
        <v>0</v>
      </c>
      <c r="AX29">
        <f t="array" ref="AX29">SUM(IF($A29&amp;$B29=Confirm!$A$2:$A$85&amp;Confirm!$B$2:$B$85,Confirm!AX$2:AX$85,0))</f>
        <v>0</v>
      </c>
      <c r="AY29">
        <f t="array" ref="AY29">SUM(IF($A29&amp;$B29=Confirm!$A$2:$A$85&amp;Confirm!$B$2:$B$85,Confirm!AY$2:AY$85,0))</f>
        <v>0</v>
      </c>
      <c r="AZ29">
        <f t="array" ref="AZ29">SUM(IF($A29&amp;$B29=Confirm!$A$2:$A$85&amp;Confirm!$B$2:$B$85,Confirm!AZ$2:AZ$85,0))</f>
        <v>0</v>
      </c>
      <c r="BA29">
        <f t="array" ref="BA29">SUM(IF($A29&amp;$B29=Confirm!$A$2:$A$85&amp;Confirm!$B$2:$B$85,Confirm!BA$2:BA$85,0))</f>
        <v>0</v>
      </c>
      <c r="BB29">
        <f t="array" ref="BB29">SUM(IF($A29&amp;$B29=Confirm!$A$2:$A$85&amp;Confirm!$B$2:$B$85,Confirm!BB$2:BB$85,0))</f>
        <v>0</v>
      </c>
      <c r="BC29">
        <f t="array" ref="BC29">SUM(IF($A29&amp;$B29=Confirm!$A$2:$A$85&amp;Confirm!$B$2:$B$85,Confirm!BC$2:BC$85,0))</f>
        <v>0</v>
      </c>
      <c r="BD29">
        <f t="array" ref="BD29">SUM(IF($A29&amp;$B29=Confirm!$A$2:$A$85&amp;Confirm!$B$2:$B$85,Confirm!BD$2:BD$85,0))</f>
        <v>0</v>
      </c>
      <c r="BE29">
        <f t="array" ref="BE29">SUM(IF($A29&amp;$B29=Confirm!$A$2:$A$85&amp;Confirm!$B$2:$B$85,Confirm!BE$2:BE$85,0))</f>
        <v>0</v>
      </c>
      <c r="BF29">
        <f t="array" ref="BF29">SUM(IF($A29&amp;$B29=Confirm!$A$2:$A$85&amp;Confirm!$B$2:$B$85,Confirm!BF$2:BF$85,0))</f>
        <v>0</v>
      </c>
      <c r="BG29">
        <f t="array" ref="BG29">SUM(IF($A29&amp;$B29=Confirm!$A$2:$A$85&amp;Confirm!$B$2:$B$85,Confirm!BG$2:BG$85,0))</f>
        <v>0</v>
      </c>
      <c r="BH29">
        <f t="array" ref="BH29">SUM(IF($A29&amp;$B29=Confirm!$A$2:$A$85&amp;Confirm!$B$2:$B$85,Confirm!BH$2:BH$85,0))</f>
        <v>0</v>
      </c>
    </row>
    <row r="30" spans="1:60" x14ac:dyDescent="0.25">
      <c r="A30" t="s">
        <v>4</v>
      </c>
      <c r="B30" t="s">
        <v>49</v>
      </c>
      <c r="C30" s="127" t="str">
        <f>IF(ISERROR(SUM(D30:BH30)/Convey!C30),"N/A",SUM(D30:BH30)/Convey!C30)</f>
        <v>N/A</v>
      </c>
      <c r="D30">
        <f t="array" ref="D30">SUM(IF($A30&amp;$B30=Confirm!$A$2:$A$85&amp;Confirm!$B$2:$B$85,Confirm!D$2:D$85,0))</f>
        <v>0</v>
      </c>
      <c r="E30">
        <f t="array" ref="E30">SUM(IF($A30&amp;$B30=Confirm!$A$2:$A$85&amp;Confirm!$B$2:$B$85,Confirm!E$2:E$85,0))</f>
        <v>0</v>
      </c>
      <c r="F30">
        <f t="array" ref="F30">SUM(IF($A30&amp;$B30=Confirm!$A$2:$A$85&amp;Confirm!$B$2:$B$85,Confirm!F$2:F$85,0))</f>
        <v>0</v>
      </c>
      <c r="G30">
        <f t="array" ref="G30">SUM(IF($A30&amp;$B30=Confirm!$A$2:$A$85&amp;Confirm!$B$2:$B$85,Confirm!G$2:G$85,0))</f>
        <v>0</v>
      </c>
      <c r="H30">
        <f t="array" ref="H30">SUM(IF($A30&amp;$B30=Confirm!$A$2:$A$85&amp;Confirm!$B$2:$B$85,Confirm!H$2:H$85,0))</f>
        <v>0</v>
      </c>
      <c r="I30">
        <f t="array" ref="I30">SUM(IF($A30&amp;$B30=Confirm!$A$2:$A$85&amp;Confirm!$B$2:$B$85,Confirm!I$2:I$85,0))</f>
        <v>0</v>
      </c>
      <c r="J30">
        <f t="array" ref="J30">SUM(IF($A30&amp;$B30=Confirm!$A$2:$A$85&amp;Confirm!$B$2:$B$85,Confirm!J$2:J$85,0))</f>
        <v>0</v>
      </c>
      <c r="K30">
        <f t="array" ref="K30">SUM(IF($A30&amp;$B30=Confirm!$A$2:$A$85&amp;Confirm!$B$2:$B$85,Confirm!K$2:K$85,0))</f>
        <v>0</v>
      </c>
      <c r="L30">
        <f t="array" ref="L30">SUM(IF($A30&amp;$B30=Confirm!$A$2:$A$85&amp;Confirm!$B$2:$B$85,Confirm!L$2:L$85,0))</f>
        <v>0</v>
      </c>
      <c r="M30">
        <f t="array" ref="M30">SUM(IF($A30&amp;$B30=Confirm!$A$2:$A$85&amp;Confirm!$B$2:$B$85,Confirm!M$2:M$85,0))</f>
        <v>0</v>
      </c>
      <c r="N30">
        <f t="array" ref="N30">SUM(IF($A30&amp;$B30=Confirm!$A$2:$A$85&amp;Confirm!$B$2:$B$85,Confirm!N$2:N$85,0))</f>
        <v>0</v>
      </c>
      <c r="O30">
        <f t="array" ref="O30">SUM(IF($A30&amp;$B30=Confirm!$A$2:$A$85&amp;Confirm!$B$2:$B$85,Confirm!O$2:O$85,0))</f>
        <v>0</v>
      </c>
      <c r="P30">
        <f t="array" ref="P30">SUM(IF($A30&amp;$B30=Confirm!$A$2:$A$85&amp;Confirm!$B$2:$B$85,Confirm!P$2:P$85,0))</f>
        <v>0</v>
      </c>
      <c r="Q30">
        <f t="array" ref="Q30">SUM(IF($A30&amp;$B30=Confirm!$A$2:$A$85&amp;Confirm!$B$2:$B$85,Confirm!Q$2:Q$85,0))</f>
        <v>0</v>
      </c>
      <c r="R30">
        <f t="array" ref="R30">SUM(IF($A30&amp;$B30=Confirm!$A$2:$A$85&amp;Confirm!$B$2:$B$85,Confirm!R$2:R$85,0))</f>
        <v>0</v>
      </c>
      <c r="S30">
        <f t="array" ref="S30">SUM(IF($A30&amp;$B30=Confirm!$A$2:$A$85&amp;Confirm!$B$2:$B$85,Confirm!S$2:S$85,0))</f>
        <v>0</v>
      </c>
      <c r="T30">
        <f t="array" ref="T30">SUM(IF($A30&amp;$B30=Confirm!$A$2:$A$85&amp;Confirm!$B$2:$B$85,Confirm!T$2:T$85,0))</f>
        <v>0</v>
      </c>
      <c r="U30">
        <f t="array" ref="U30">SUM(IF($A30&amp;$B30=Confirm!$A$2:$A$85&amp;Confirm!$B$2:$B$85,Confirm!U$2:U$85,0))</f>
        <v>0</v>
      </c>
      <c r="V30">
        <f t="array" ref="V30">SUM(IF($A30&amp;$B30=Confirm!$A$2:$A$85&amp;Confirm!$B$2:$B$85,Confirm!V$2:V$85,0))</f>
        <v>0</v>
      </c>
      <c r="W30">
        <f t="array" ref="W30">SUM(IF($A30&amp;$B30=Confirm!$A$2:$A$85&amp;Confirm!$B$2:$B$85,Confirm!W$2:W$85,0))</f>
        <v>0</v>
      </c>
      <c r="X30">
        <f t="array" ref="X30">SUM(IF($A30&amp;$B30=Confirm!$A$2:$A$85&amp;Confirm!$B$2:$B$85,Confirm!X$2:X$85,0))</f>
        <v>0</v>
      </c>
      <c r="Y30">
        <f t="array" ref="Y30">SUM(IF($A30&amp;$B30=Confirm!$A$2:$A$85&amp;Confirm!$B$2:$B$85,Confirm!Y$2:Y$85,0))</f>
        <v>0</v>
      </c>
      <c r="Z30">
        <f t="array" ref="Z30">SUM(IF($A30&amp;$B30=Confirm!$A$2:$A$85&amp;Confirm!$B$2:$B$85,Confirm!Z$2:Z$85,0))</f>
        <v>0</v>
      </c>
      <c r="AA30">
        <f t="array" ref="AA30">SUM(IF($A30&amp;$B30=Confirm!$A$2:$A$85&amp;Confirm!$B$2:$B$85,Confirm!AA$2:AA$85,0))</f>
        <v>0</v>
      </c>
      <c r="AB30">
        <f t="array" ref="AB30">SUM(IF($A30&amp;$B30=Confirm!$A$2:$A$85&amp;Confirm!$B$2:$B$85,Confirm!AB$2:AB$85,0))</f>
        <v>0</v>
      </c>
      <c r="AC30">
        <f t="array" ref="AC30">SUM(IF($A30&amp;$B30=Confirm!$A$2:$A$85&amp;Confirm!$B$2:$B$85,Confirm!AC$2:AC$85,0))</f>
        <v>0</v>
      </c>
      <c r="AD30">
        <f t="array" ref="AD30">SUM(IF($A30&amp;$B30=Confirm!$A$2:$A$85&amp;Confirm!$B$2:$B$85,Confirm!AD$2:AD$85,0))</f>
        <v>0</v>
      </c>
      <c r="AE30">
        <f t="array" ref="AE30">SUM(IF($A30&amp;$B30=Confirm!$A$2:$A$85&amp;Confirm!$B$2:$B$85,Confirm!AE$2:AE$85,0))</f>
        <v>0</v>
      </c>
      <c r="AF30">
        <f t="array" ref="AF30">SUM(IF($A30&amp;$B30=Confirm!$A$2:$A$85&amp;Confirm!$B$2:$B$85,Confirm!AF$2:AF$85,0))</f>
        <v>0</v>
      </c>
      <c r="AG30">
        <f t="array" ref="AG30">SUM(IF($A30&amp;$B30=Confirm!$A$2:$A$85&amp;Confirm!$B$2:$B$85,Confirm!AG$2:AG$85,0))</f>
        <v>0</v>
      </c>
      <c r="AH30">
        <f t="array" ref="AH30">SUM(IF($A30&amp;$B30=Confirm!$A$2:$A$85&amp;Confirm!$B$2:$B$85,Confirm!AH$2:AH$85,0))</f>
        <v>0</v>
      </c>
      <c r="AI30">
        <f t="array" ref="AI30">SUM(IF($A30&amp;$B30=Confirm!$A$2:$A$85&amp;Confirm!$B$2:$B$85,Confirm!AI$2:AI$85,0))</f>
        <v>0</v>
      </c>
      <c r="AJ30">
        <f t="array" ref="AJ30">SUM(IF($A30&amp;$B30=Confirm!$A$2:$A$85&amp;Confirm!$B$2:$B$85,Confirm!AJ$2:AJ$85,0))</f>
        <v>0</v>
      </c>
      <c r="AK30">
        <f t="array" ref="AK30">SUM(IF($A30&amp;$B30=Confirm!$A$2:$A$85&amp;Confirm!$B$2:$B$85,Confirm!AK$2:AK$85,0))</f>
        <v>0</v>
      </c>
      <c r="AL30">
        <f t="array" ref="AL30">SUM(IF($A30&amp;$B30=Confirm!$A$2:$A$85&amp;Confirm!$B$2:$B$85,Confirm!AL$2:AL$85,0))</f>
        <v>0</v>
      </c>
      <c r="AM30">
        <f t="array" ref="AM30">SUM(IF($A30&amp;$B30=Confirm!$A$2:$A$85&amp;Confirm!$B$2:$B$85,Confirm!AM$2:AM$85,0))</f>
        <v>0</v>
      </c>
      <c r="AN30">
        <f t="array" ref="AN30">SUM(IF($A30&amp;$B30=Confirm!$A$2:$A$85&amp;Confirm!$B$2:$B$85,Confirm!AN$2:AN$85,0))</f>
        <v>0</v>
      </c>
      <c r="AO30">
        <f t="array" ref="AO30">SUM(IF($A30&amp;$B30=Confirm!$A$2:$A$85&amp;Confirm!$B$2:$B$85,Confirm!AO$2:AO$85,0))</f>
        <v>0</v>
      </c>
      <c r="AP30">
        <f t="array" ref="AP30">SUM(IF($A30&amp;$B30=Confirm!$A$2:$A$85&amp;Confirm!$B$2:$B$85,Confirm!AP$2:AP$85,0))</f>
        <v>0</v>
      </c>
      <c r="AQ30">
        <f t="array" ref="AQ30">SUM(IF($A30&amp;$B30=Confirm!$A$2:$A$85&amp;Confirm!$B$2:$B$85,Confirm!AQ$2:AQ$85,0))</f>
        <v>0</v>
      </c>
      <c r="AR30">
        <f t="array" ref="AR30">SUM(IF($A30&amp;$B30=Confirm!$A$2:$A$85&amp;Confirm!$B$2:$B$85,Confirm!AR$2:AR$85,0))</f>
        <v>0</v>
      </c>
      <c r="AS30">
        <f t="array" ref="AS30">SUM(IF($A30&amp;$B30=Confirm!$A$2:$A$85&amp;Confirm!$B$2:$B$85,Confirm!AS$2:AS$85,0))</f>
        <v>0</v>
      </c>
      <c r="AT30">
        <f t="array" ref="AT30">SUM(IF($A30&amp;$B30=Confirm!$A$2:$A$85&amp;Confirm!$B$2:$B$85,Confirm!AT$2:AT$85,0))</f>
        <v>0</v>
      </c>
      <c r="AU30">
        <f t="array" ref="AU30">SUM(IF($A30&amp;$B30=Confirm!$A$2:$A$85&amp;Confirm!$B$2:$B$85,Confirm!AU$2:AU$85,0))</f>
        <v>0</v>
      </c>
      <c r="AV30">
        <f t="array" ref="AV30">SUM(IF($A30&amp;$B30=Confirm!$A$2:$A$85&amp;Confirm!$B$2:$B$85,Confirm!AV$2:AV$85,0))</f>
        <v>0</v>
      </c>
      <c r="AW30">
        <f t="array" ref="AW30">SUM(IF($A30&amp;$B30=Confirm!$A$2:$A$85&amp;Confirm!$B$2:$B$85,Confirm!AW$2:AW$85,0))</f>
        <v>0</v>
      </c>
      <c r="AX30">
        <f t="array" ref="AX30">SUM(IF($A30&amp;$B30=Confirm!$A$2:$A$85&amp;Confirm!$B$2:$B$85,Confirm!AX$2:AX$85,0))</f>
        <v>0</v>
      </c>
      <c r="AY30">
        <f t="array" ref="AY30">SUM(IF($A30&amp;$B30=Confirm!$A$2:$A$85&amp;Confirm!$B$2:$B$85,Confirm!AY$2:AY$85,0))</f>
        <v>0</v>
      </c>
      <c r="AZ30">
        <f t="array" ref="AZ30">SUM(IF($A30&amp;$B30=Confirm!$A$2:$A$85&amp;Confirm!$B$2:$B$85,Confirm!AZ$2:AZ$85,0))</f>
        <v>0</v>
      </c>
      <c r="BA30">
        <f t="array" ref="BA30">SUM(IF($A30&amp;$B30=Confirm!$A$2:$A$85&amp;Confirm!$B$2:$B$85,Confirm!BA$2:BA$85,0))</f>
        <v>0</v>
      </c>
      <c r="BB30">
        <f t="array" ref="BB30">SUM(IF($A30&amp;$B30=Confirm!$A$2:$A$85&amp;Confirm!$B$2:$B$85,Confirm!BB$2:BB$85,0))</f>
        <v>0</v>
      </c>
      <c r="BC30">
        <f t="array" ref="BC30">SUM(IF($A30&amp;$B30=Confirm!$A$2:$A$85&amp;Confirm!$B$2:$B$85,Confirm!BC$2:BC$85,0))</f>
        <v>0</v>
      </c>
      <c r="BD30">
        <f t="array" ref="BD30">SUM(IF($A30&amp;$B30=Confirm!$A$2:$A$85&amp;Confirm!$B$2:$B$85,Confirm!BD$2:BD$85,0))</f>
        <v>0</v>
      </c>
      <c r="BE30">
        <f t="array" ref="BE30">SUM(IF($A30&amp;$B30=Confirm!$A$2:$A$85&amp;Confirm!$B$2:$B$85,Confirm!BE$2:BE$85,0))</f>
        <v>0</v>
      </c>
      <c r="BF30">
        <f t="array" ref="BF30">SUM(IF($A30&amp;$B30=Confirm!$A$2:$A$85&amp;Confirm!$B$2:$B$85,Confirm!BF$2:BF$85,0))</f>
        <v>0</v>
      </c>
      <c r="BG30">
        <f t="array" ref="BG30">SUM(IF($A30&amp;$B30=Confirm!$A$2:$A$85&amp;Confirm!$B$2:$B$85,Confirm!BG$2:BG$85,0))</f>
        <v>0</v>
      </c>
      <c r="BH30">
        <f t="array" ref="BH30">SUM(IF($A30&amp;$B30=Confirm!$A$2:$A$85&amp;Confirm!$B$2:$B$85,Confirm!BH$2:BH$85,0))</f>
        <v>0</v>
      </c>
    </row>
    <row r="31" spans="1:60" x14ac:dyDescent="0.25">
      <c r="A31" t="s">
        <v>4</v>
      </c>
      <c r="B31" t="s">
        <v>50</v>
      </c>
      <c r="C31" s="127">
        <f>IF(ISERROR(SUM(D31:BH31)/Convey!C31),"N/A",SUM(D31:BH31)/Convey!C31)</f>
        <v>1</v>
      </c>
      <c r="D31">
        <f t="array" ref="D31">SUM(IF($A31&amp;$B31=Confirm!$A$2:$A$85&amp;Confirm!$B$2:$B$85,Confirm!D$2:D$85,0))</f>
        <v>2635</v>
      </c>
      <c r="E31">
        <f t="array" ref="E31">SUM(IF($A31&amp;$B31=Confirm!$A$2:$A$85&amp;Confirm!$B$2:$B$85,Confirm!E$2:E$85,0))</f>
        <v>300</v>
      </c>
      <c r="F31">
        <f t="array" ref="F31">SUM(IF($A31&amp;$B31=Confirm!$A$2:$A$85&amp;Confirm!$B$2:$B$85,Confirm!F$2:F$85,0))</f>
        <v>0</v>
      </c>
      <c r="G31">
        <f t="array" ref="G31">SUM(IF($A31&amp;$B31=Confirm!$A$2:$A$85&amp;Confirm!$B$2:$B$85,Confirm!G$2:G$85,0))</f>
        <v>0</v>
      </c>
      <c r="H31">
        <f t="array" ref="H31">SUM(IF($A31&amp;$B31=Confirm!$A$2:$A$85&amp;Confirm!$B$2:$B$85,Confirm!H$2:H$85,0))</f>
        <v>0</v>
      </c>
      <c r="I31">
        <f t="array" ref="I31">SUM(IF($A31&amp;$B31=Confirm!$A$2:$A$85&amp;Confirm!$B$2:$B$85,Confirm!I$2:I$85,0))</f>
        <v>0</v>
      </c>
      <c r="J31">
        <f t="array" ref="J31">SUM(IF($A31&amp;$B31=Confirm!$A$2:$A$85&amp;Confirm!$B$2:$B$85,Confirm!J$2:J$85,0))</f>
        <v>0</v>
      </c>
      <c r="K31">
        <f t="array" ref="K31">SUM(IF($A31&amp;$B31=Confirm!$A$2:$A$85&amp;Confirm!$B$2:$B$85,Confirm!K$2:K$85,0))</f>
        <v>0</v>
      </c>
      <c r="L31">
        <f t="array" ref="L31">SUM(IF($A31&amp;$B31=Confirm!$A$2:$A$85&amp;Confirm!$B$2:$B$85,Confirm!L$2:L$85,0))</f>
        <v>0</v>
      </c>
      <c r="M31">
        <f t="array" ref="M31">SUM(IF($A31&amp;$B31=Confirm!$A$2:$A$85&amp;Confirm!$B$2:$B$85,Confirm!M$2:M$85,0))</f>
        <v>0</v>
      </c>
      <c r="N31">
        <f t="array" ref="N31">SUM(IF($A31&amp;$B31=Confirm!$A$2:$A$85&amp;Confirm!$B$2:$B$85,Confirm!N$2:N$85,0))</f>
        <v>0</v>
      </c>
      <c r="O31">
        <f t="array" ref="O31">SUM(IF($A31&amp;$B31=Confirm!$A$2:$A$85&amp;Confirm!$B$2:$B$85,Confirm!O$2:O$85,0))</f>
        <v>0</v>
      </c>
      <c r="P31">
        <f t="array" ref="P31">SUM(IF($A31&amp;$B31=Confirm!$A$2:$A$85&amp;Confirm!$B$2:$B$85,Confirm!P$2:P$85,0))</f>
        <v>0</v>
      </c>
      <c r="Q31">
        <f t="array" ref="Q31">SUM(IF($A31&amp;$B31=Confirm!$A$2:$A$85&amp;Confirm!$B$2:$B$85,Confirm!Q$2:Q$85,0))</f>
        <v>0</v>
      </c>
      <c r="R31">
        <f t="array" ref="R31">SUM(IF($A31&amp;$B31=Confirm!$A$2:$A$85&amp;Confirm!$B$2:$B$85,Confirm!R$2:R$85,0))</f>
        <v>0</v>
      </c>
      <c r="S31">
        <f t="array" ref="S31">SUM(IF($A31&amp;$B31=Confirm!$A$2:$A$85&amp;Confirm!$B$2:$B$85,Confirm!S$2:S$85,0))</f>
        <v>0</v>
      </c>
      <c r="T31">
        <f t="array" ref="T31">SUM(IF($A31&amp;$B31=Confirm!$A$2:$A$85&amp;Confirm!$B$2:$B$85,Confirm!T$2:T$85,0))</f>
        <v>0</v>
      </c>
      <c r="U31">
        <f t="array" ref="U31">SUM(IF($A31&amp;$B31=Confirm!$A$2:$A$85&amp;Confirm!$B$2:$B$85,Confirm!U$2:U$85,0))</f>
        <v>0</v>
      </c>
      <c r="V31">
        <f t="array" ref="V31">SUM(IF($A31&amp;$B31=Confirm!$A$2:$A$85&amp;Confirm!$B$2:$B$85,Confirm!V$2:V$85,0))</f>
        <v>0</v>
      </c>
      <c r="W31">
        <f t="array" ref="W31">SUM(IF($A31&amp;$B31=Confirm!$A$2:$A$85&amp;Confirm!$B$2:$B$85,Confirm!W$2:W$85,0))</f>
        <v>0</v>
      </c>
      <c r="X31">
        <f t="array" ref="X31">SUM(IF($A31&amp;$B31=Confirm!$A$2:$A$85&amp;Confirm!$B$2:$B$85,Confirm!X$2:X$85,0))</f>
        <v>0</v>
      </c>
      <c r="Y31">
        <f t="array" ref="Y31">SUM(IF($A31&amp;$B31=Confirm!$A$2:$A$85&amp;Confirm!$B$2:$B$85,Confirm!Y$2:Y$85,0))</f>
        <v>0</v>
      </c>
      <c r="Z31">
        <f t="array" ref="Z31">SUM(IF($A31&amp;$B31=Confirm!$A$2:$A$85&amp;Confirm!$B$2:$B$85,Confirm!Z$2:Z$85,0))</f>
        <v>0</v>
      </c>
      <c r="AA31">
        <f t="array" ref="AA31">SUM(IF($A31&amp;$B31=Confirm!$A$2:$A$85&amp;Confirm!$B$2:$B$85,Confirm!AA$2:AA$85,0))</f>
        <v>0</v>
      </c>
      <c r="AB31">
        <f t="array" ref="AB31">SUM(IF($A31&amp;$B31=Confirm!$A$2:$A$85&amp;Confirm!$B$2:$B$85,Confirm!AB$2:AB$85,0))</f>
        <v>0</v>
      </c>
      <c r="AC31">
        <f t="array" ref="AC31">SUM(IF($A31&amp;$B31=Confirm!$A$2:$A$85&amp;Confirm!$B$2:$B$85,Confirm!AC$2:AC$85,0))</f>
        <v>0</v>
      </c>
      <c r="AD31">
        <f t="array" ref="AD31">SUM(IF($A31&amp;$B31=Confirm!$A$2:$A$85&amp;Confirm!$B$2:$B$85,Confirm!AD$2:AD$85,0))</f>
        <v>0</v>
      </c>
      <c r="AE31">
        <f t="array" ref="AE31">SUM(IF($A31&amp;$B31=Confirm!$A$2:$A$85&amp;Confirm!$B$2:$B$85,Confirm!AE$2:AE$85,0))</f>
        <v>0</v>
      </c>
      <c r="AF31">
        <f t="array" ref="AF31">SUM(IF($A31&amp;$B31=Confirm!$A$2:$A$85&amp;Confirm!$B$2:$B$85,Confirm!AF$2:AF$85,0))</f>
        <v>0</v>
      </c>
      <c r="AG31">
        <f t="array" ref="AG31">SUM(IF($A31&amp;$B31=Confirm!$A$2:$A$85&amp;Confirm!$B$2:$B$85,Confirm!AG$2:AG$85,0))</f>
        <v>0</v>
      </c>
      <c r="AH31">
        <f t="array" ref="AH31">SUM(IF($A31&amp;$B31=Confirm!$A$2:$A$85&amp;Confirm!$B$2:$B$85,Confirm!AH$2:AH$85,0))</f>
        <v>0</v>
      </c>
      <c r="AI31">
        <f t="array" ref="AI31">SUM(IF($A31&amp;$B31=Confirm!$A$2:$A$85&amp;Confirm!$B$2:$B$85,Confirm!AI$2:AI$85,0))</f>
        <v>0</v>
      </c>
      <c r="AJ31">
        <f t="array" ref="AJ31">SUM(IF($A31&amp;$B31=Confirm!$A$2:$A$85&amp;Confirm!$B$2:$B$85,Confirm!AJ$2:AJ$85,0))</f>
        <v>0</v>
      </c>
      <c r="AK31">
        <f t="array" ref="AK31">SUM(IF($A31&amp;$B31=Confirm!$A$2:$A$85&amp;Confirm!$B$2:$B$85,Confirm!AK$2:AK$85,0))</f>
        <v>0</v>
      </c>
      <c r="AL31">
        <f t="array" ref="AL31">SUM(IF($A31&amp;$B31=Confirm!$A$2:$A$85&amp;Confirm!$B$2:$B$85,Confirm!AL$2:AL$85,0))</f>
        <v>0</v>
      </c>
      <c r="AM31">
        <f t="array" ref="AM31">SUM(IF($A31&amp;$B31=Confirm!$A$2:$A$85&amp;Confirm!$B$2:$B$85,Confirm!AM$2:AM$85,0))</f>
        <v>0</v>
      </c>
      <c r="AN31">
        <f t="array" ref="AN31">SUM(IF($A31&amp;$B31=Confirm!$A$2:$A$85&amp;Confirm!$B$2:$B$85,Confirm!AN$2:AN$85,0))</f>
        <v>0</v>
      </c>
      <c r="AO31">
        <f t="array" ref="AO31">SUM(IF($A31&amp;$B31=Confirm!$A$2:$A$85&amp;Confirm!$B$2:$B$85,Confirm!AO$2:AO$85,0))</f>
        <v>0</v>
      </c>
      <c r="AP31">
        <f t="array" ref="AP31">SUM(IF($A31&amp;$B31=Confirm!$A$2:$A$85&amp;Confirm!$B$2:$B$85,Confirm!AP$2:AP$85,0))</f>
        <v>0</v>
      </c>
      <c r="AQ31">
        <f t="array" ref="AQ31">SUM(IF($A31&amp;$B31=Confirm!$A$2:$A$85&amp;Confirm!$B$2:$B$85,Confirm!AQ$2:AQ$85,0))</f>
        <v>0</v>
      </c>
      <c r="AR31">
        <f t="array" ref="AR31">SUM(IF($A31&amp;$B31=Confirm!$A$2:$A$85&amp;Confirm!$B$2:$B$85,Confirm!AR$2:AR$85,0))</f>
        <v>0</v>
      </c>
      <c r="AS31">
        <f t="array" ref="AS31">SUM(IF($A31&amp;$B31=Confirm!$A$2:$A$85&amp;Confirm!$B$2:$B$85,Confirm!AS$2:AS$85,0))</f>
        <v>0</v>
      </c>
      <c r="AT31">
        <f t="array" ref="AT31">SUM(IF($A31&amp;$B31=Confirm!$A$2:$A$85&amp;Confirm!$B$2:$B$85,Confirm!AT$2:AT$85,0))</f>
        <v>0</v>
      </c>
      <c r="AU31">
        <f t="array" ref="AU31">SUM(IF($A31&amp;$B31=Confirm!$A$2:$A$85&amp;Confirm!$B$2:$B$85,Confirm!AU$2:AU$85,0))</f>
        <v>0</v>
      </c>
      <c r="AV31">
        <f t="array" ref="AV31">SUM(IF($A31&amp;$B31=Confirm!$A$2:$A$85&amp;Confirm!$B$2:$B$85,Confirm!AV$2:AV$85,0))</f>
        <v>0</v>
      </c>
      <c r="AW31">
        <f t="array" ref="AW31">SUM(IF($A31&amp;$B31=Confirm!$A$2:$A$85&amp;Confirm!$B$2:$B$85,Confirm!AW$2:AW$85,0))</f>
        <v>0</v>
      </c>
      <c r="AX31">
        <f t="array" ref="AX31">SUM(IF($A31&amp;$B31=Confirm!$A$2:$A$85&amp;Confirm!$B$2:$B$85,Confirm!AX$2:AX$85,0))</f>
        <v>0</v>
      </c>
      <c r="AY31">
        <f t="array" ref="AY31">SUM(IF($A31&amp;$B31=Confirm!$A$2:$A$85&amp;Confirm!$B$2:$B$85,Confirm!AY$2:AY$85,0))</f>
        <v>0</v>
      </c>
      <c r="AZ31">
        <f t="array" ref="AZ31">SUM(IF($A31&amp;$B31=Confirm!$A$2:$A$85&amp;Confirm!$B$2:$B$85,Confirm!AZ$2:AZ$85,0))</f>
        <v>0</v>
      </c>
      <c r="BA31">
        <f t="array" ref="BA31">SUM(IF($A31&amp;$B31=Confirm!$A$2:$A$85&amp;Confirm!$B$2:$B$85,Confirm!BA$2:BA$85,0))</f>
        <v>0</v>
      </c>
      <c r="BB31">
        <f t="array" ref="BB31">SUM(IF($A31&amp;$B31=Confirm!$A$2:$A$85&amp;Confirm!$B$2:$B$85,Confirm!BB$2:BB$85,0))</f>
        <v>0</v>
      </c>
      <c r="BC31">
        <f t="array" ref="BC31">SUM(IF($A31&amp;$B31=Confirm!$A$2:$A$85&amp;Confirm!$B$2:$B$85,Confirm!BC$2:BC$85,0))</f>
        <v>0</v>
      </c>
      <c r="BD31">
        <f t="array" ref="BD31">SUM(IF($A31&amp;$B31=Confirm!$A$2:$A$85&amp;Confirm!$B$2:$B$85,Confirm!BD$2:BD$85,0))</f>
        <v>0</v>
      </c>
      <c r="BE31">
        <f t="array" ref="BE31">SUM(IF($A31&amp;$B31=Confirm!$A$2:$A$85&amp;Confirm!$B$2:$B$85,Confirm!BE$2:BE$85,0))</f>
        <v>0</v>
      </c>
      <c r="BF31">
        <f t="array" ref="BF31">SUM(IF($A31&amp;$B31=Confirm!$A$2:$A$85&amp;Confirm!$B$2:$B$85,Confirm!BF$2:BF$85,0))</f>
        <v>0</v>
      </c>
      <c r="BG31">
        <f t="array" ref="BG31">SUM(IF($A31&amp;$B31=Confirm!$A$2:$A$85&amp;Confirm!$B$2:$B$85,Confirm!BG$2:BG$85,0))</f>
        <v>0</v>
      </c>
      <c r="BH31">
        <f t="array" ref="BH31">SUM(IF($A31&amp;$B31=Confirm!$A$2:$A$85&amp;Confirm!$B$2:$B$85,Confirm!BH$2:BH$85,0))</f>
        <v>0</v>
      </c>
    </row>
    <row r="32" spans="1:60" x14ac:dyDescent="0.25">
      <c r="A32" t="s">
        <v>3</v>
      </c>
      <c r="B32" t="s">
        <v>49</v>
      </c>
      <c r="C32" s="127" t="str">
        <f>IF(ISERROR(SUM(D32:BH32)/Convey!C32),"N/A",SUM(D32:BH32)/Convey!C32)</f>
        <v>N/A</v>
      </c>
      <c r="D32">
        <f t="array" ref="D32">SUM(IF($A32&amp;$B32=Confirm!$A$2:$A$85&amp;Confirm!$B$2:$B$85,Confirm!D$2:D$85,0))</f>
        <v>0</v>
      </c>
      <c r="E32">
        <f t="array" ref="E32">SUM(IF($A32&amp;$B32=Confirm!$A$2:$A$85&amp;Confirm!$B$2:$B$85,Confirm!E$2:E$85,0))</f>
        <v>0</v>
      </c>
      <c r="F32">
        <f t="array" ref="F32">SUM(IF($A32&amp;$B32=Confirm!$A$2:$A$85&amp;Confirm!$B$2:$B$85,Confirm!F$2:F$85,0))</f>
        <v>0</v>
      </c>
      <c r="G32">
        <f t="array" ref="G32">SUM(IF($A32&amp;$B32=Confirm!$A$2:$A$85&amp;Confirm!$B$2:$B$85,Confirm!G$2:G$85,0))</f>
        <v>0</v>
      </c>
      <c r="H32">
        <f t="array" ref="H32">SUM(IF($A32&amp;$B32=Confirm!$A$2:$A$85&amp;Confirm!$B$2:$B$85,Confirm!H$2:H$85,0))</f>
        <v>0</v>
      </c>
      <c r="I32">
        <f t="array" ref="I32">SUM(IF($A32&amp;$B32=Confirm!$A$2:$A$85&amp;Confirm!$B$2:$B$85,Confirm!I$2:I$85,0))</f>
        <v>0</v>
      </c>
      <c r="J32">
        <f t="array" ref="J32">SUM(IF($A32&amp;$B32=Confirm!$A$2:$A$85&amp;Confirm!$B$2:$B$85,Confirm!J$2:J$85,0))</f>
        <v>0</v>
      </c>
      <c r="K32">
        <f t="array" ref="K32">SUM(IF($A32&amp;$B32=Confirm!$A$2:$A$85&amp;Confirm!$B$2:$B$85,Confirm!K$2:K$85,0))</f>
        <v>0</v>
      </c>
      <c r="L32">
        <f t="array" ref="L32">SUM(IF($A32&amp;$B32=Confirm!$A$2:$A$85&amp;Confirm!$B$2:$B$85,Confirm!L$2:L$85,0))</f>
        <v>0</v>
      </c>
      <c r="M32">
        <f t="array" ref="M32">SUM(IF($A32&amp;$B32=Confirm!$A$2:$A$85&amp;Confirm!$B$2:$B$85,Confirm!M$2:M$85,0))</f>
        <v>0</v>
      </c>
      <c r="N32">
        <f t="array" ref="N32">SUM(IF($A32&amp;$B32=Confirm!$A$2:$A$85&amp;Confirm!$B$2:$B$85,Confirm!N$2:N$85,0))</f>
        <v>0</v>
      </c>
      <c r="O32">
        <f t="array" ref="O32">SUM(IF($A32&amp;$B32=Confirm!$A$2:$A$85&amp;Confirm!$B$2:$B$85,Confirm!O$2:O$85,0))</f>
        <v>0</v>
      </c>
      <c r="P32">
        <f t="array" ref="P32">SUM(IF($A32&amp;$B32=Confirm!$A$2:$A$85&amp;Confirm!$B$2:$B$85,Confirm!P$2:P$85,0))</f>
        <v>0</v>
      </c>
      <c r="Q32">
        <f t="array" ref="Q32">SUM(IF($A32&amp;$B32=Confirm!$A$2:$A$85&amp;Confirm!$B$2:$B$85,Confirm!Q$2:Q$85,0))</f>
        <v>0</v>
      </c>
      <c r="R32">
        <f t="array" ref="R32">SUM(IF($A32&amp;$B32=Confirm!$A$2:$A$85&amp;Confirm!$B$2:$B$85,Confirm!R$2:R$85,0))</f>
        <v>0</v>
      </c>
      <c r="S32">
        <f t="array" ref="S32">SUM(IF($A32&amp;$B32=Confirm!$A$2:$A$85&amp;Confirm!$B$2:$B$85,Confirm!S$2:S$85,0))</f>
        <v>0</v>
      </c>
      <c r="T32">
        <f t="array" ref="T32">SUM(IF($A32&amp;$B32=Confirm!$A$2:$A$85&amp;Confirm!$B$2:$B$85,Confirm!T$2:T$85,0))</f>
        <v>0</v>
      </c>
      <c r="U32">
        <f t="array" ref="U32">SUM(IF($A32&amp;$B32=Confirm!$A$2:$A$85&amp;Confirm!$B$2:$B$85,Confirm!U$2:U$85,0))</f>
        <v>0</v>
      </c>
      <c r="V32">
        <f t="array" ref="V32">SUM(IF($A32&amp;$B32=Confirm!$A$2:$A$85&amp;Confirm!$B$2:$B$85,Confirm!V$2:V$85,0))</f>
        <v>0</v>
      </c>
      <c r="W32">
        <f t="array" ref="W32">SUM(IF($A32&amp;$B32=Confirm!$A$2:$A$85&amp;Confirm!$B$2:$B$85,Confirm!W$2:W$85,0))</f>
        <v>0</v>
      </c>
      <c r="X32">
        <f t="array" ref="X32">SUM(IF($A32&amp;$B32=Confirm!$A$2:$A$85&amp;Confirm!$B$2:$B$85,Confirm!X$2:X$85,0))</f>
        <v>0</v>
      </c>
      <c r="Y32">
        <f t="array" ref="Y32">SUM(IF($A32&amp;$B32=Confirm!$A$2:$A$85&amp;Confirm!$B$2:$B$85,Confirm!Y$2:Y$85,0))</f>
        <v>0</v>
      </c>
      <c r="Z32">
        <f t="array" ref="Z32">SUM(IF($A32&amp;$B32=Confirm!$A$2:$A$85&amp;Confirm!$B$2:$B$85,Confirm!Z$2:Z$85,0))</f>
        <v>0</v>
      </c>
      <c r="AA32">
        <f t="array" ref="AA32">SUM(IF($A32&amp;$B32=Confirm!$A$2:$A$85&amp;Confirm!$B$2:$B$85,Confirm!AA$2:AA$85,0))</f>
        <v>0</v>
      </c>
      <c r="AB32">
        <f t="array" ref="AB32">SUM(IF($A32&amp;$B32=Confirm!$A$2:$A$85&amp;Confirm!$B$2:$B$85,Confirm!AB$2:AB$85,0))</f>
        <v>0</v>
      </c>
      <c r="AC32">
        <f t="array" ref="AC32">SUM(IF($A32&amp;$B32=Confirm!$A$2:$A$85&amp;Confirm!$B$2:$B$85,Confirm!AC$2:AC$85,0))</f>
        <v>0</v>
      </c>
      <c r="AD32">
        <f t="array" ref="AD32">SUM(IF($A32&amp;$B32=Confirm!$A$2:$A$85&amp;Confirm!$B$2:$B$85,Confirm!AD$2:AD$85,0))</f>
        <v>0</v>
      </c>
      <c r="AE32">
        <f t="array" ref="AE32">SUM(IF($A32&amp;$B32=Confirm!$A$2:$A$85&amp;Confirm!$B$2:$B$85,Confirm!AE$2:AE$85,0))</f>
        <v>0</v>
      </c>
      <c r="AF32">
        <f t="array" ref="AF32">SUM(IF($A32&amp;$B32=Confirm!$A$2:$A$85&amp;Confirm!$B$2:$B$85,Confirm!AF$2:AF$85,0))</f>
        <v>0</v>
      </c>
      <c r="AG32">
        <f t="array" ref="AG32">SUM(IF($A32&amp;$B32=Confirm!$A$2:$A$85&amp;Confirm!$B$2:$B$85,Confirm!AG$2:AG$85,0))</f>
        <v>0</v>
      </c>
      <c r="AH32">
        <f t="array" ref="AH32">SUM(IF($A32&amp;$B32=Confirm!$A$2:$A$85&amp;Confirm!$B$2:$B$85,Confirm!AH$2:AH$85,0))</f>
        <v>0</v>
      </c>
      <c r="AI32">
        <f t="array" ref="AI32">SUM(IF($A32&amp;$B32=Confirm!$A$2:$A$85&amp;Confirm!$B$2:$B$85,Confirm!AI$2:AI$85,0))</f>
        <v>0</v>
      </c>
      <c r="AJ32">
        <f t="array" ref="AJ32">SUM(IF($A32&amp;$B32=Confirm!$A$2:$A$85&amp;Confirm!$B$2:$B$85,Confirm!AJ$2:AJ$85,0))</f>
        <v>0</v>
      </c>
      <c r="AK32">
        <f t="array" ref="AK32">SUM(IF($A32&amp;$B32=Confirm!$A$2:$A$85&amp;Confirm!$B$2:$B$85,Confirm!AK$2:AK$85,0))</f>
        <v>0</v>
      </c>
      <c r="AL32">
        <f t="array" ref="AL32">SUM(IF($A32&amp;$B32=Confirm!$A$2:$A$85&amp;Confirm!$B$2:$B$85,Confirm!AL$2:AL$85,0))</f>
        <v>0</v>
      </c>
      <c r="AM32">
        <f t="array" ref="AM32">SUM(IF($A32&amp;$B32=Confirm!$A$2:$A$85&amp;Confirm!$B$2:$B$85,Confirm!AM$2:AM$85,0))</f>
        <v>0</v>
      </c>
      <c r="AN32">
        <f t="array" ref="AN32">SUM(IF($A32&amp;$B32=Confirm!$A$2:$A$85&amp;Confirm!$B$2:$B$85,Confirm!AN$2:AN$85,0))</f>
        <v>0</v>
      </c>
      <c r="AO32">
        <f t="array" ref="AO32">SUM(IF($A32&amp;$B32=Confirm!$A$2:$A$85&amp;Confirm!$B$2:$B$85,Confirm!AO$2:AO$85,0))</f>
        <v>0</v>
      </c>
      <c r="AP32">
        <f t="array" ref="AP32">SUM(IF($A32&amp;$B32=Confirm!$A$2:$A$85&amp;Confirm!$B$2:$B$85,Confirm!AP$2:AP$85,0))</f>
        <v>0</v>
      </c>
      <c r="AQ32">
        <f t="array" ref="AQ32">SUM(IF($A32&amp;$B32=Confirm!$A$2:$A$85&amp;Confirm!$B$2:$B$85,Confirm!AQ$2:AQ$85,0))</f>
        <v>0</v>
      </c>
      <c r="AR32">
        <f t="array" ref="AR32">SUM(IF($A32&amp;$B32=Confirm!$A$2:$A$85&amp;Confirm!$B$2:$B$85,Confirm!AR$2:AR$85,0))</f>
        <v>0</v>
      </c>
      <c r="AS32">
        <f t="array" ref="AS32">SUM(IF($A32&amp;$B32=Confirm!$A$2:$A$85&amp;Confirm!$B$2:$B$85,Confirm!AS$2:AS$85,0))</f>
        <v>0</v>
      </c>
      <c r="AT32">
        <f t="array" ref="AT32">SUM(IF($A32&amp;$B32=Confirm!$A$2:$A$85&amp;Confirm!$B$2:$B$85,Confirm!AT$2:AT$85,0))</f>
        <v>0</v>
      </c>
      <c r="AU32">
        <f t="array" ref="AU32">SUM(IF($A32&amp;$B32=Confirm!$A$2:$A$85&amp;Confirm!$B$2:$B$85,Confirm!AU$2:AU$85,0))</f>
        <v>0</v>
      </c>
      <c r="AV32">
        <f t="array" ref="AV32">SUM(IF($A32&amp;$B32=Confirm!$A$2:$A$85&amp;Confirm!$B$2:$B$85,Confirm!AV$2:AV$85,0))</f>
        <v>0</v>
      </c>
      <c r="AW32">
        <f t="array" ref="AW32">SUM(IF($A32&amp;$B32=Confirm!$A$2:$A$85&amp;Confirm!$B$2:$B$85,Confirm!AW$2:AW$85,0))</f>
        <v>0</v>
      </c>
      <c r="AX32">
        <f t="array" ref="AX32">SUM(IF($A32&amp;$B32=Confirm!$A$2:$A$85&amp;Confirm!$B$2:$B$85,Confirm!AX$2:AX$85,0))</f>
        <v>0</v>
      </c>
      <c r="AY32">
        <f t="array" ref="AY32">SUM(IF($A32&amp;$B32=Confirm!$A$2:$A$85&amp;Confirm!$B$2:$B$85,Confirm!AY$2:AY$85,0))</f>
        <v>0</v>
      </c>
      <c r="AZ32">
        <f t="array" ref="AZ32">SUM(IF($A32&amp;$B32=Confirm!$A$2:$A$85&amp;Confirm!$B$2:$B$85,Confirm!AZ$2:AZ$85,0))</f>
        <v>0</v>
      </c>
      <c r="BA32">
        <f t="array" ref="BA32">SUM(IF($A32&amp;$B32=Confirm!$A$2:$A$85&amp;Confirm!$B$2:$B$85,Confirm!BA$2:BA$85,0))</f>
        <v>0</v>
      </c>
      <c r="BB32">
        <f t="array" ref="BB32">SUM(IF($A32&amp;$B32=Confirm!$A$2:$A$85&amp;Confirm!$B$2:$B$85,Confirm!BB$2:BB$85,0))</f>
        <v>0</v>
      </c>
      <c r="BC32">
        <f t="array" ref="BC32">SUM(IF($A32&amp;$B32=Confirm!$A$2:$A$85&amp;Confirm!$B$2:$B$85,Confirm!BC$2:BC$85,0))</f>
        <v>0</v>
      </c>
      <c r="BD32">
        <f t="array" ref="BD32">SUM(IF($A32&amp;$B32=Confirm!$A$2:$A$85&amp;Confirm!$B$2:$B$85,Confirm!BD$2:BD$85,0))</f>
        <v>0</v>
      </c>
      <c r="BE32">
        <f t="array" ref="BE32">SUM(IF($A32&amp;$B32=Confirm!$A$2:$A$85&amp;Confirm!$B$2:$B$85,Confirm!BE$2:BE$85,0))</f>
        <v>0</v>
      </c>
      <c r="BF32">
        <f t="array" ref="BF32">SUM(IF($A32&amp;$B32=Confirm!$A$2:$A$85&amp;Confirm!$B$2:$B$85,Confirm!BF$2:BF$85,0))</f>
        <v>0</v>
      </c>
      <c r="BG32">
        <f t="array" ref="BG32">SUM(IF($A32&amp;$B32=Confirm!$A$2:$A$85&amp;Confirm!$B$2:$B$85,Confirm!BG$2:BG$85,0))</f>
        <v>0</v>
      </c>
      <c r="BH32">
        <f t="array" ref="BH32">SUM(IF($A32&amp;$B32=Confirm!$A$2:$A$85&amp;Confirm!$B$2:$B$85,Confirm!BH$2:BH$85,0))</f>
        <v>0</v>
      </c>
    </row>
    <row r="33" spans="1:60" x14ac:dyDescent="0.25">
      <c r="A33" t="s">
        <v>3</v>
      </c>
      <c r="B33" t="s">
        <v>50</v>
      </c>
      <c r="C33" s="127">
        <f>IF(ISERROR(SUM(D33:BH33)/Convey!C33),"N/A",SUM(D33:BH33)/Convey!C33)</f>
        <v>1</v>
      </c>
      <c r="D33">
        <f t="array" ref="D33">SUM(IF($A33&amp;$B33=Confirm!$A$2:$A$85&amp;Confirm!$B$2:$B$85,Confirm!D$2:D$85,0))</f>
        <v>28210</v>
      </c>
      <c r="E33">
        <f t="array" ref="E33">SUM(IF($A33&amp;$B33=Confirm!$A$2:$A$85&amp;Confirm!$B$2:$B$85,Confirm!E$2:E$85,0))</f>
        <v>48750</v>
      </c>
      <c r="F33">
        <f t="array" ref="F33">SUM(IF($A33&amp;$B33=Confirm!$A$2:$A$85&amp;Confirm!$B$2:$B$85,Confirm!F$2:F$85,0))</f>
        <v>48670</v>
      </c>
      <c r="G33">
        <f t="array" ref="G33">SUM(IF($A33&amp;$B33=Confirm!$A$2:$A$85&amp;Confirm!$B$2:$B$85,Confirm!G$2:G$85,0))</f>
        <v>47895</v>
      </c>
      <c r="H33">
        <f t="array" ref="H33">SUM(IF($A33&amp;$B33=Confirm!$A$2:$A$85&amp;Confirm!$B$2:$B$85,Confirm!H$2:H$85,0))</f>
        <v>44850</v>
      </c>
      <c r="I33">
        <f t="array" ref="I33">SUM(IF($A33&amp;$B33=Confirm!$A$2:$A$85&amp;Confirm!$B$2:$B$85,Confirm!I$2:I$85,0))</f>
        <v>32705</v>
      </c>
      <c r="J33">
        <f t="array" ref="J33">SUM(IF($A33&amp;$B33=Confirm!$A$2:$A$85&amp;Confirm!$B$2:$B$85,Confirm!J$2:J$85,0))</f>
        <v>23550</v>
      </c>
      <c r="K33">
        <f t="array" ref="K33">SUM(IF($A33&amp;$B33=Confirm!$A$2:$A$85&amp;Confirm!$B$2:$B$85,Confirm!K$2:K$85,0))</f>
        <v>16740</v>
      </c>
      <c r="L33">
        <f t="array" ref="L33">SUM(IF($A33&amp;$B33=Confirm!$A$2:$A$85&amp;Confirm!$B$2:$B$85,Confirm!L$2:L$85,0))</f>
        <v>12245</v>
      </c>
      <c r="M33">
        <f t="array" ref="M33">SUM(IF($A33&amp;$B33=Confirm!$A$2:$A$85&amp;Confirm!$B$2:$B$85,Confirm!M$2:M$85,0))</f>
        <v>10640</v>
      </c>
      <c r="N33">
        <f t="array" ref="N33">SUM(IF($A33&amp;$B33=Confirm!$A$2:$A$85&amp;Confirm!$B$2:$B$85,Confirm!N$2:N$85,0))</f>
        <v>19840</v>
      </c>
      <c r="O33">
        <f t="array" ref="O33">SUM(IF($A33&amp;$B33=Confirm!$A$2:$A$85&amp;Confirm!$B$2:$B$85,Confirm!O$2:O$85,0))</f>
        <v>14550</v>
      </c>
      <c r="P33">
        <f t="array" ref="P33">SUM(IF($A33&amp;$B33=Confirm!$A$2:$A$85&amp;Confirm!$B$2:$B$85,Confirm!P$2:P$85,0))</f>
        <v>10695</v>
      </c>
      <c r="Q33">
        <f t="array" ref="Q33">SUM(IF($A33&amp;$B33=Confirm!$A$2:$A$85&amp;Confirm!$B$2:$B$85,Confirm!Q$2:Q$85,0))</f>
        <v>23550</v>
      </c>
      <c r="R33">
        <f t="array" ref="R33">SUM(IF($A33&amp;$B33=Confirm!$A$2:$A$85&amp;Confirm!$B$2:$B$85,Confirm!R$2:R$85,0))</f>
        <v>32705</v>
      </c>
      <c r="S33">
        <f t="array" ref="S33">SUM(IF($A33&amp;$B33=Confirm!$A$2:$A$85&amp;Confirm!$B$2:$B$85,Confirm!S$2:S$85,0))</f>
        <v>29760</v>
      </c>
      <c r="T33">
        <f t="array" ref="T33">SUM(IF($A33&amp;$B33=Confirm!$A$2:$A$85&amp;Confirm!$B$2:$B$85,Confirm!T$2:T$85,0))</f>
        <v>22050</v>
      </c>
      <c r="U33">
        <f t="array" ref="U33">SUM(IF($A33&amp;$B33=Confirm!$A$2:$A$85&amp;Confirm!$B$2:$B$85,Confirm!U$2:U$85,0))</f>
        <v>15965</v>
      </c>
      <c r="V33">
        <f t="array" ref="V33">SUM(IF($A33&amp;$B33=Confirm!$A$2:$A$85&amp;Confirm!$B$2:$B$85,Confirm!V$2:V$85,0))</f>
        <v>11400</v>
      </c>
      <c r="W33">
        <f t="array" ref="W33">SUM(IF($A33&amp;$B33=Confirm!$A$2:$A$85&amp;Confirm!$B$2:$B$85,Confirm!W$2:W$85,0))</f>
        <v>12245</v>
      </c>
      <c r="X33">
        <f t="array" ref="X33">SUM(IF($A33&amp;$B33=Confirm!$A$2:$A$85&amp;Confirm!$B$2:$B$85,Confirm!X$2:X$85,0))</f>
        <v>27435</v>
      </c>
      <c r="Y33">
        <f t="array" ref="Y33">SUM(IF($A33&amp;$B33=Confirm!$A$2:$A$85&amp;Confirm!$B$2:$B$85,Confirm!Y$2:Y$85,0))</f>
        <v>0</v>
      </c>
      <c r="Z33">
        <f t="array" ref="Z33">SUM(IF($A33&amp;$B33=Confirm!$A$2:$A$85&amp;Confirm!$B$2:$B$85,Confirm!Z$2:Z$85,0))</f>
        <v>0</v>
      </c>
      <c r="AA33">
        <f t="array" ref="AA33">SUM(IF($A33&amp;$B33=Confirm!$A$2:$A$85&amp;Confirm!$B$2:$B$85,Confirm!AA$2:AA$85,0))</f>
        <v>0</v>
      </c>
      <c r="AB33">
        <f t="array" ref="AB33">SUM(IF($A33&amp;$B33=Confirm!$A$2:$A$85&amp;Confirm!$B$2:$B$85,Confirm!AB$2:AB$85,0))</f>
        <v>0</v>
      </c>
      <c r="AC33">
        <f t="array" ref="AC33">SUM(IF($A33&amp;$B33=Confirm!$A$2:$A$85&amp;Confirm!$B$2:$B$85,Confirm!AC$2:AC$85,0))</f>
        <v>0</v>
      </c>
      <c r="AD33">
        <f t="array" ref="AD33">SUM(IF($A33&amp;$B33=Confirm!$A$2:$A$85&amp;Confirm!$B$2:$B$85,Confirm!AD$2:AD$85,0))</f>
        <v>0</v>
      </c>
      <c r="AE33">
        <f t="array" ref="AE33">SUM(IF($A33&amp;$B33=Confirm!$A$2:$A$85&amp;Confirm!$B$2:$B$85,Confirm!AE$2:AE$85,0))</f>
        <v>0</v>
      </c>
      <c r="AF33">
        <f t="array" ref="AF33">SUM(IF($A33&amp;$B33=Confirm!$A$2:$A$85&amp;Confirm!$B$2:$B$85,Confirm!AF$2:AF$85,0))</f>
        <v>0</v>
      </c>
      <c r="AG33">
        <f t="array" ref="AG33">SUM(IF($A33&amp;$B33=Confirm!$A$2:$A$85&amp;Confirm!$B$2:$B$85,Confirm!AG$2:AG$85,0))</f>
        <v>0</v>
      </c>
      <c r="AH33">
        <f t="array" ref="AH33">SUM(IF($A33&amp;$B33=Confirm!$A$2:$A$85&amp;Confirm!$B$2:$B$85,Confirm!AH$2:AH$85,0))</f>
        <v>0</v>
      </c>
      <c r="AI33">
        <f t="array" ref="AI33">SUM(IF($A33&amp;$B33=Confirm!$A$2:$A$85&amp;Confirm!$B$2:$B$85,Confirm!AI$2:AI$85,0))</f>
        <v>0</v>
      </c>
      <c r="AJ33">
        <f t="array" ref="AJ33">SUM(IF($A33&amp;$B33=Confirm!$A$2:$A$85&amp;Confirm!$B$2:$B$85,Confirm!AJ$2:AJ$85,0))</f>
        <v>0</v>
      </c>
      <c r="AK33">
        <f t="array" ref="AK33">SUM(IF($A33&amp;$B33=Confirm!$A$2:$A$85&amp;Confirm!$B$2:$B$85,Confirm!AK$2:AK$85,0))</f>
        <v>0</v>
      </c>
      <c r="AL33">
        <f t="array" ref="AL33">SUM(IF($A33&amp;$B33=Confirm!$A$2:$A$85&amp;Confirm!$B$2:$B$85,Confirm!AL$2:AL$85,0))</f>
        <v>0</v>
      </c>
      <c r="AM33">
        <f t="array" ref="AM33">SUM(IF($A33&amp;$B33=Confirm!$A$2:$A$85&amp;Confirm!$B$2:$B$85,Confirm!AM$2:AM$85,0))</f>
        <v>0</v>
      </c>
      <c r="AN33">
        <f t="array" ref="AN33">SUM(IF($A33&amp;$B33=Confirm!$A$2:$A$85&amp;Confirm!$B$2:$B$85,Confirm!AN$2:AN$85,0))</f>
        <v>0</v>
      </c>
      <c r="AO33">
        <f t="array" ref="AO33">SUM(IF($A33&amp;$B33=Confirm!$A$2:$A$85&amp;Confirm!$B$2:$B$85,Confirm!AO$2:AO$85,0))</f>
        <v>0</v>
      </c>
      <c r="AP33">
        <f t="array" ref="AP33">SUM(IF($A33&amp;$B33=Confirm!$A$2:$A$85&amp;Confirm!$B$2:$B$85,Confirm!AP$2:AP$85,0))</f>
        <v>0</v>
      </c>
      <c r="AQ33">
        <f t="array" ref="AQ33">SUM(IF($A33&amp;$B33=Confirm!$A$2:$A$85&amp;Confirm!$B$2:$B$85,Confirm!AQ$2:AQ$85,0))</f>
        <v>0</v>
      </c>
      <c r="AR33">
        <f t="array" ref="AR33">SUM(IF($A33&amp;$B33=Confirm!$A$2:$A$85&amp;Confirm!$B$2:$B$85,Confirm!AR$2:AR$85,0))</f>
        <v>0</v>
      </c>
      <c r="AS33">
        <f t="array" ref="AS33">SUM(IF($A33&amp;$B33=Confirm!$A$2:$A$85&amp;Confirm!$B$2:$B$85,Confirm!AS$2:AS$85,0))</f>
        <v>0</v>
      </c>
      <c r="AT33">
        <f t="array" ref="AT33">SUM(IF($A33&amp;$B33=Confirm!$A$2:$A$85&amp;Confirm!$B$2:$B$85,Confirm!AT$2:AT$85,0))</f>
        <v>0</v>
      </c>
      <c r="AU33">
        <f t="array" ref="AU33">SUM(IF($A33&amp;$B33=Confirm!$A$2:$A$85&amp;Confirm!$B$2:$B$85,Confirm!AU$2:AU$85,0))</f>
        <v>0</v>
      </c>
      <c r="AV33">
        <f t="array" ref="AV33">SUM(IF($A33&amp;$B33=Confirm!$A$2:$A$85&amp;Confirm!$B$2:$B$85,Confirm!AV$2:AV$85,0))</f>
        <v>0</v>
      </c>
      <c r="AW33">
        <f t="array" ref="AW33">SUM(IF($A33&amp;$B33=Confirm!$A$2:$A$85&amp;Confirm!$B$2:$B$85,Confirm!AW$2:AW$85,0))</f>
        <v>0</v>
      </c>
      <c r="AX33">
        <f t="array" ref="AX33">SUM(IF($A33&amp;$B33=Confirm!$A$2:$A$85&amp;Confirm!$B$2:$B$85,Confirm!AX$2:AX$85,0))</f>
        <v>0</v>
      </c>
      <c r="AY33">
        <f t="array" ref="AY33">SUM(IF($A33&amp;$B33=Confirm!$A$2:$A$85&amp;Confirm!$B$2:$B$85,Confirm!AY$2:AY$85,0))</f>
        <v>0</v>
      </c>
      <c r="AZ33">
        <f t="array" ref="AZ33">SUM(IF($A33&amp;$B33=Confirm!$A$2:$A$85&amp;Confirm!$B$2:$B$85,Confirm!AZ$2:AZ$85,0))</f>
        <v>0</v>
      </c>
      <c r="BA33">
        <f t="array" ref="BA33">SUM(IF($A33&amp;$B33=Confirm!$A$2:$A$85&amp;Confirm!$B$2:$B$85,Confirm!BA$2:BA$85,0))</f>
        <v>0</v>
      </c>
      <c r="BB33">
        <f t="array" ref="BB33">SUM(IF($A33&amp;$B33=Confirm!$A$2:$A$85&amp;Confirm!$B$2:$B$85,Confirm!BB$2:BB$85,0))</f>
        <v>0</v>
      </c>
      <c r="BC33">
        <f t="array" ref="BC33">SUM(IF($A33&amp;$B33=Confirm!$A$2:$A$85&amp;Confirm!$B$2:$B$85,Confirm!BC$2:BC$85,0))</f>
        <v>0</v>
      </c>
      <c r="BD33">
        <f t="array" ref="BD33">SUM(IF($A33&amp;$B33=Confirm!$A$2:$A$85&amp;Confirm!$B$2:$B$85,Confirm!BD$2:BD$85,0))</f>
        <v>0</v>
      </c>
      <c r="BE33">
        <f t="array" ref="BE33">SUM(IF($A33&amp;$B33=Confirm!$A$2:$A$85&amp;Confirm!$B$2:$B$85,Confirm!BE$2:BE$85,0))</f>
        <v>0</v>
      </c>
      <c r="BF33">
        <f t="array" ref="BF33">SUM(IF($A33&amp;$B33=Confirm!$A$2:$A$85&amp;Confirm!$B$2:$B$85,Confirm!BF$2:BF$85,0))</f>
        <v>0</v>
      </c>
      <c r="BG33">
        <f t="array" ref="BG33">SUM(IF($A33&amp;$B33=Confirm!$A$2:$A$85&amp;Confirm!$B$2:$B$85,Confirm!BG$2:BG$85,0))</f>
        <v>0</v>
      </c>
      <c r="BH33">
        <f t="array" ref="BH33">SUM(IF($A33&amp;$B33=Confirm!$A$2:$A$85&amp;Confirm!$B$2:$B$85,Confirm!BH$2:BH$85,0))</f>
        <v>0</v>
      </c>
    </row>
    <row r="34" spans="1:60" x14ac:dyDescent="0.25">
      <c r="A34" t="s">
        <v>5</v>
      </c>
      <c r="B34" t="s">
        <v>49</v>
      </c>
      <c r="C34" s="127" t="str">
        <f>IF(ISERROR(SUM(D34:BH34)/Convey!C34),"N/A",SUM(D34:BH34)/Convey!C34)</f>
        <v>N/A</v>
      </c>
      <c r="D34">
        <f t="array" ref="D34">SUM(IF($A34&amp;$B34=Confirm!$A$2:$A$85&amp;Confirm!$B$2:$B$85,Confirm!D$2:D$85,0))</f>
        <v>0</v>
      </c>
      <c r="E34">
        <f t="array" ref="E34">SUM(IF($A34&amp;$B34=Confirm!$A$2:$A$85&amp;Confirm!$B$2:$B$85,Confirm!E$2:E$85,0))</f>
        <v>0</v>
      </c>
      <c r="F34">
        <f t="array" ref="F34">SUM(IF($A34&amp;$B34=Confirm!$A$2:$A$85&amp;Confirm!$B$2:$B$85,Confirm!F$2:F$85,0))</f>
        <v>0</v>
      </c>
      <c r="G34">
        <f t="array" ref="G34">SUM(IF($A34&amp;$B34=Confirm!$A$2:$A$85&amp;Confirm!$B$2:$B$85,Confirm!G$2:G$85,0))</f>
        <v>0</v>
      </c>
      <c r="H34">
        <f t="array" ref="H34">SUM(IF($A34&amp;$B34=Confirm!$A$2:$A$85&amp;Confirm!$B$2:$B$85,Confirm!H$2:H$85,0))</f>
        <v>0</v>
      </c>
      <c r="I34">
        <f t="array" ref="I34">SUM(IF($A34&amp;$B34=Confirm!$A$2:$A$85&amp;Confirm!$B$2:$B$85,Confirm!I$2:I$85,0))</f>
        <v>0</v>
      </c>
      <c r="J34">
        <f t="array" ref="J34">SUM(IF($A34&amp;$B34=Confirm!$A$2:$A$85&amp;Confirm!$B$2:$B$85,Confirm!J$2:J$85,0))</f>
        <v>0</v>
      </c>
      <c r="K34">
        <f t="array" ref="K34">SUM(IF($A34&amp;$B34=Confirm!$A$2:$A$85&amp;Confirm!$B$2:$B$85,Confirm!K$2:K$85,0))</f>
        <v>0</v>
      </c>
      <c r="L34">
        <f t="array" ref="L34">SUM(IF($A34&amp;$B34=Confirm!$A$2:$A$85&amp;Confirm!$B$2:$B$85,Confirm!L$2:L$85,0))</f>
        <v>0</v>
      </c>
      <c r="M34">
        <f t="array" ref="M34">SUM(IF($A34&amp;$B34=Confirm!$A$2:$A$85&amp;Confirm!$B$2:$B$85,Confirm!M$2:M$85,0))</f>
        <v>0</v>
      </c>
      <c r="N34">
        <f t="array" ref="N34">SUM(IF($A34&amp;$B34=Confirm!$A$2:$A$85&amp;Confirm!$B$2:$B$85,Confirm!N$2:N$85,0))</f>
        <v>0</v>
      </c>
      <c r="O34">
        <f t="array" ref="O34">SUM(IF($A34&amp;$B34=Confirm!$A$2:$A$85&amp;Confirm!$B$2:$B$85,Confirm!O$2:O$85,0))</f>
        <v>0</v>
      </c>
      <c r="P34">
        <f t="array" ref="P34">SUM(IF($A34&amp;$B34=Confirm!$A$2:$A$85&amp;Confirm!$B$2:$B$85,Confirm!P$2:P$85,0))</f>
        <v>0</v>
      </c>
      <c r="Q34">
        <f t="array" ref="Q34">SUM(IF($A34&amp;$B34=Confirm!$A$2:$A$85&amp;Confirm!$B$2:$B$85,Confirm!Q$2:Q$85,0))</f>
        <v>0</v>
      </c>
      <c r="R34">
        <f t="array" ref="R34">SUM(IF($A34&amp;$B34=Confirm!$A$2:$A$85&amp;Confirm!$B$2:$B$85,Confirm!R$2:R$85,0))</f>
        <v>0</v>
      </c>
      <c r="S34">
        <f t="array" ref="S34">SUM(IF($A34&amp;$B34=Confirm!$A$2:$A$85&amp;Confirm!$B$2:$B$85,Confirm!S$2:S$85,0))</f>
        <v>0</v>
      </c>
      <c r="T34">
        <f t="array" ref="T34">SUM(IF($A34&amp;$B34=Confirm!$A$2:$A$85&amp;Confirm!$B$2:$B$85,Confirm!T$2:T$85,0))</f>
        <v>0</v>
      </c>
      <c r="U34">
        <f t="array" ref="U34">SUM(IF($A34&amp;$B34=Confirm!$A$2:$A$85&amp;Confirm!$B$2:$B$85,Confirm!U$2:U$85,0))</f>
        <v>0</v>
      </c>
      <c r="V34">
        <f t="array" ref="V34">SUM(IF($A34&amp;$B34=Confirm!$A$2:$A$85&amp;Confirm!$B$2:$B$85,Confirm!V$2:V$85,0))</f>
        <v>0</v>
      </c>
      <c r="W34">
        <f t="array" ref="W34">SUM(IF($A34&amp;$B34=Confirm!$A$2:$A$85&amp;Confirm!$B$2:$B$85,Confirm!W$2:W$85,0))</f>
        <v>0</v>
      </c>
      <c r="X34">
        <f t="array" ref="X34">SUM(IF($A34&amp;$B34=Confirm!$A$2:$A$85&amp;Confirm!$B$2:$B$85,Confirm!X$2:X$85,0))</f>
        <v>0</v>
      </c>
      <c r="Y34">
        <f t="array" ref="Y34">SUM(IF($A34&amp;$B34=Confirm!$A$2:$A$85&amp;Confirm!$B$2:$B$85,Confirm!Y$2:Y$85,0))</f>
        <v>0</v>
      </c>
      <c r="Z34">
        <f t="array" ref="Z34">SUM(IF($A34&amp;$B34=Confirm!$A$2:$A$85&amp;Confirm!$B$2:$B$85,Confirm!Z$2:Z$85,0))</f>
        <v>0</v>
      </c>
      <c r="AA34">
        <f t="array" ref="AA34">SUM(IF($A34&amp;$B34=Confirm!$A$2:$A$85&amp;Confirm!$B$2:$B$85,Confirm!AA$2:AA$85,0))</f>
        <v>0</v>
      </c>
      <c r="AB34">
        <f t="array" ref="AB34">SUM(IF($A34&amp;$B34=Confirm!$A$2:$A$85&amp;Confirm!$B$2:$B$85,Confirm!AB$2:AB$85,0))</f>
        <v>0</v>
      </c>
      <c r="AC34">
        <f t="array" ref="AC34">SUM(IF($A34&amp;$B34=Confirm!$A$2:$A$85&amp;Confirm!$B$2:$B$85,Confirm!AC$2:AC$85,0))</f>
        <v>0</v>
      </c>
      <c r="AD34">
        <f t="array" ref="AD34">SUM(IF($A34&amp;$B34=Confirm!$A$2:$A$85&amp;Confirm!$B$2:$B$85,Confirm!AD$2:AD$85,0))</f>
        <v>0</v>
      </c>
      <c r="AE34">
        <f t="array" ref="AE34">SUM(IF($A34&amp;$B34=Confirm!$A$2:$A$85&amp;Confirm!$B$2:$B$85,Confirm!AE$2:AE$85,0))</f>
        <v>0</v>
      </c>
      <c r="AF34">
        <f t="array" ref="AF34">SUM(IF($A34&amp;$B34=Confirm!$A$2:$A$85&amp;Confirm!$B$2:$B$85,Confirm!AF$2:AF$85,0))</f>
        <v>0</v>
      </c>
      <c r="AG34">
        <f t="array" ref="AG34">SUM(IF($A34&amp;$B34=Confirm!$A$2:$A$85&amp;Confirm!$B$2:$B$85,Confirm!AG$2:AG$85,0))</f>
        <v>0</v>
      </c>
      <c r="AH34">
        <f t="array" ref="AH34">SUM(IF($A34&amp;$B34=Confirm!$A$2:$A$85&amp;Confirm!$B$2:$B$85,Confirm!AH$2:AH$85,0))</f>
        <v>0</v>
      </c>
      <c r="AI34">
        <f t="array" ref="AI34">SUM(IF($A34&amp;$B34=Confirm!$A$2:$A$85&amp;Confirm!$B$2:$B$85,Confirm!AI$2:AI$85,0))</f>
        <v>0</v>
      </c>
      <c r="AJ34">
        <f t="array" ref="AJ34">SUM(IF($A34&amp;$B34=Confirm!$A$2:$A$85&amp;Confirm!$B$2:$B$85,Confirm!AJ$2:AJ$85,0))</f>
        <v>0</v>
      </c>
      <c r="AK34">
        <f t="array" ref="AK34">SUM(IF($A34&amp;$B34=Confirm!$A$2:$A$85&amp;Confirm!$B$2:$B$85,Confirm!AK$2:AK$85,0))</f>
        <v>0</v>
      </c>
      <c r="AL34">
        <f t="array" ref="AL34">SUM(IF($A34&amp;$B34=Confirm!$A$2:$A$85&amp;Confirm!$B$2:$B$85,Confirm!AL$2:AL$85,0))</f>
        <v>0</v>
      </c>
      <c r="AM34">
        <f t="array" ref="AM34">SUM(IF($A34&amp;$B34=Confirm!$A$2:$A$85&amp;Confirm!$B$2:$B$85,Confirm!AM$2:AM$85,0))</f>
        <v>0</v>
      </c>
      <c r="AN34">
        <f t="array" ref="AN34">SUM(IF($A34&amp;$B34=Confirm!$A$2:$A$85&amp;Confirm!$B$2:$B$85,Confirm!AN$2:AN$85,0))</f>
        <v>0</v>
      </c>
      <c r="AO34">
        <f t="array" ref="AO34">SUM(IF($A34&amp;$B34=Confirm!$A$2:$A$85&amp;Confirm!$B$2:$B$85,Confirm!AO$2:AO$85,0))</f>
        <v>0</v>
      </c>
      <c r="AP34">
        <f t="array" ref="AP34">SUM(IF($A34&amp;$B34=Confirm!$A$2:$A$85&amp;Confirm!$B$2:$B$85,Confirm!AP$2:AP$85,0))</f>
        <v>0</v>
      </c>
      <c r="AQ34">
        <f t="array" ref="AQ34">SUM(IF($A34&amp;$B34=Confirm!$A$2:$A$85&amp;Confirm!$B$2:$B$85,Confirm!AQ$2:AQ$85,0))</f>
        <v>0</v>
      </c>
      <c r="AR34">
        <f t="array" ref="AR34">SUM(IF($A34&amp;$B34=Confirm!$A$2:$A$85&amp;Confirm!$B$2:$B$85,Confirm!AR$2:AR$85,0))</f>
        <v>0</v>
      </c>
      <c r="AS34">
        <f t="array" ref="AS34">SUM(IF($A34&amp;$B34=Confirm!$A$2:$A$85&amp;Confirm!$B$2:$B$85,Confirm!AS$2:AS$85,0))</f>
        <v>0</v>
      </c>
      <c r="AT34">
        <f t="array" ref="AT34">SUM(IF($A34&amp;$B34=Confirm!$A$2:$A$85&amp;Confirm!$B$2:$B$85,Confirm!AT$2:AT$85,0))</f>
        <v>0</v>
      </c>
      <c r="AU34">
        <f t="array" ref="AU34">SUM(IF($A34&amp;$B34=Confirm!$A$2:$A$85&amp;Confirm!$B$2:$B$85,Confirm!AU$2:AU$85,0))</f>
        <v>0</v>
      </c>
      <c r="AV34">
        <f t="array" ref="AV34">SUM(IF($A34&amp;$B34=Confirm!$A$2:$A$85&amp;Confirm!$B$2:$B$85,Confirm!AV$2:AV$85,0))</f>
        <v>0</v>
      </c>
      <c r="AW34">
        <f t="array" ref="AW34">SUM(IF($A34&amp;$B34=Confirm!$A$2:$A$85&amp;Confirm!$B$2:$B$85,Confirm!AW$2:AW$85,0))</f>
        <v>0</v>
      </c>
      <c r="AX34">
        <f t="array" ref="AX34">SUM(IF($A34&amp;$B34=Confirm!$A$2:$A$85&amp;Confirm!$B$2:$B$85,Confirm!AX$2:AX$85,0))</f>
        <v>0</v>
      </c>
      <c r="AY34">
        <f t="array" ref="AY34">SUM(IF($A34&amp;$B34=Confirm!$A$2:$A$85&amp;Confirm!$B$2:$B$85,Confirm!AY$2:AY$85,0))</f>
        <v>0</v>
      </c>
      <c r="AZ34">
        <f t="array" ref="AZ34">SUM(IF($A34&amp;$B34=Confirm!$A$2:$A$85&amp;Confirm!$B$2:$B$85,Confirm!AZ$2:AZ$85,0))</f>
        <v>0</v>
      </c>
      <c r="BA34">
        <f t="array" ref="BA34">SUM(IF($A34&amp;$B34=Confirm!$A$2:$A$85&amp;Confirm!$B$2:$B$85,Confirm!BA$2:BA$85,0))</f>
        <v>0</v>
      </c>
      <c r="BB34">
        <f t="array" ref="BB34">SUM(IF($A34&amp;$B34=Confirm!$A$2:$A$85&amp;Confirm!$B$2:$B$85,Confirm!BB$2:BB$85,0))</f>
        <v>0</v>
      </c>
      <c r="BC34">
        <f t="array" ref="BC34">SUM(IF($A34&amp;$B34=Confirm!$A$2:$A$85&amp;Confirm!$B$2:$B$85,Confirm!BC$2:BC$85,0))</f>
        <v>0</v>
      </c>
      <c r="BD34">
        <f t="array" ref="BD34">SUM(IF($A34&amp;$B34=Confirm!$A$2:$A$85&amp;Confirm!$B$2:$B$85,Confirm!BD$2:BD$85,0))</f>
        <v>0</v>
      </c>
      <c r="BE34">
        <f t="array" ref="BE34">SUM(IF($A34&amp;$B34=Confirm!$A$2:$A$85&amp;Confirm!$B$2:$B$85,Confirm!BE$2:BE$85,0))</f>
        <v>0</v>
      </c>
      <c r="BF34">
        <f t="array" ref="BF34">SUM(IF($A34&amp;$B34=Confirm!$A$2:$A$85&amp;Confirm!$B$2:$B$85,Confirm!BF$2:BF$85,0))</f>
        <v>0</v>
      </c>
      <c r="BG34">
        <f t="array" ref="BG34">SUM(IF($A34&amp;$B34=Confirm!$A$2:$A$85&amp;Confirm!$B$2:$B$85,Confirm!BG$2:BG$85,0))</f>
        <v>0</v>
      </c>
      <c r="BH34">
        <f t="array" ref="BH34">SUM(IF($A34&amp;$B34=Confirm!$A$2:$A$85&amp;Confirm!$B$2:$B$85,Confirm!BH$2:BH$85,0))</f>
        <v>0</v>
      </c>
    </row>
    <row r="35" spans="1:60" x14ac:dyDescent="0.25">
      <c r="A35" t="s">
        <v>5</v>
      </c>
      <c r="B35" t="s">
        <v>50</v>
      </c>
      <c r="C35" s="127">
        <f>IF(ISERROR(SUM(D35:BH35)/Convey!C35),"N/A",SUM(D35:BH35)/Convey!C35)</f>
        <v>1</v>
      </c>
      <c r="D35">
        <f t="array" ref="D35">SUM(IF($A35&amp;$B35=Confirm!$A$2:$A$85&amp;Confirm!$B$2:$B$85,Confirm!D$2:D$85,0))</f>
        <v>13640</v>
      </c>
      <c r="E35">
        <f t="array" ref="E35">SUM(IF($A35&amp;$B35=Confirm!$A$2:$A$85&amp;Confirm!$B$2:$B$85,Confirm!E$2:E$85,0))</f>
        <v>9150</v>
      </c>
      <c r="F35">
        <f t="array" ref="F35">SUM(IF($A35&amp;$B35=Confirm!$A$2:$A$85&amp;Confirm!$B$2:$B$85,Confirm!F$2:F$85,0))</f>
        <v>6045</v>
      </c>
      <c r="G35">
        <f t="array" ref="G35">SUM(IF($A35&amp;$B35=Confirm!$A$2:$A$85&amp;Confirm!$B$2:$B$85,Confirm!G$2:G$85,0))</f>
        <v>4650</v>
      </c>
      <c r="H35">
        <f t="array" ref="H35">SUM(IF($A35&amp;$B35=Confirm!$A$2:$A$85&amp;Confirm!$B$2:$B$85,Confirm!H$2:H$85,0))</f>
        <v>9900</v>
      </c>
      <c r="I35">
        <f t="array" ref="I35">SUM(IF($A35&amp;$B35=Confirm!$A$2:$A$85&amp;Confirm!$B$2:$B$85,Confirm!I$2:I$85,0))</f>
        <v>104935</v>
      </c>
      <c r="J35">
        <f t="array" ref="J35">SUM(IF($A35&amp;$B35=Confirm!$A$2:$A$85&amp;Confirm!$B$2:$B$85,Confirm!J$2:J$85,0))</f>
        <v>105000</v>
      </c>
      <c r="K35">
        <f t="array" ref="K35">SUM(IF($A35&amp;$B35=Confirm!$A$2:$A$85&amp;Confirm!$B$2:$B$85,Confirm!K$2:K$85,0))</f>
        <v>103540</v>
      </c>
      <c r="L35">
        <f t="array" ref="L35">SUM(IF($A35&amp;$B35=Confirm!$A$2:$A$85&amp;Confirm!$B$2:$B$85,Confirm!L$2:L$85,0))</f>
        <v>80755</v>
      </c>
      <c r="M35">
        <f t="array" ref="M35">SUM(IF($A35&amp;$B35=Confirm!$A$2:$A$85&amp;Confirm!$B$2:$B$85,Confirm!M$2:M$85,0))</f>
        <v>54740</v>
      </c>
      <c r="N35">
        <f t="array" ref="N35">SUM(IF($A35&amp;$B35=Confirm!$A$2:$A$85&amp;Confirm!$B$2:$B$85,Confirm!N$2:N$85,0))</f>
        <v>37355</v>
      </c>
      <c r="O35">
        <f t="array" ref="O35">SUM(IF($A35&amp;$B35=Confirm!$A$2:$A$85&amp;Confirm!$B$2:$B$85,Confirm!O$2:O$85,0))</f>
        <v>41100</v>
      </c>
      <c r="P35">
        <f t="array" ref="P35">SUM(IF($A35&amp;$B35=Confirm!$A$2:$A$85&amp;Confirm!$B$2:$B$85,Confirm!P$2:P$85,0))</f>
        <v>58590</v>
      </c>
      <c r="Q35">
        <f t="array" ref="Q35">SUM(IF($A35&amp;$B35=Confirm!$A$2:$A$85&amp;Confirm!$B$2:$B$85,Confirm!Q$2:Q$85,0))</f>
        <v>41850</v>
      </c>
      <c r="R35">
        <f t="array" ref="R35">SUM(IF($A35&amp;$B35=Confirm!$A$2:$A$85&amp;Confirm!$B$2:$B$85,Confirm!R$2:R$85,0))</f>
        <v>20460</v>
      </c>
      <c r="S35">
        <f t="array" ref="S35">SUM(IF($A35&amp;$B35=Confirm!$A$2:$A$85&amp;Confirm!$B$2:$B$85,Confirm!S$2:S$85,0))</f>
        <v>0</v>
      </c>
      <c r="T35">
        <f t="array" ref="T35">SUM(IF($A35&amp;$B35=Confirm!$A$2:$A$85&amp;Confirm!$B$2:$B$85,Confirm!T$2:T$85,0))</f>
        <v>0</v>
      </c>
      <c r="U35">
        <f t="array" ref="U35">SUM(IF($A35&amp;$B35=Confirm!$A$2:$A$85&amp;Confirm!$B$2:$B$85,Confirm!U$2:U$85,0))</f>
        <v>0</v>
      </c>
      <c r="V35">
        <f t="array" ref="V35">SUM(IF($A35&amp;$B35=Confirm!$A$2:$A$85&amp;Confirm!$B$2:$B$85,Confirm!V$2:V$85,0))</f>
        <v>0</v>
      </c>
      <c r="W35">
        <f t="array" ref="W35">SUM(IF($A35&amp;$B35=Confirm!$A$2:$A$85&amp;Confirm!$B$2:$B$85,Confirm!W$2:W$85,0))</f>
        <v>0</v>
      </c>
      <c r="X35">
        <f t="array" ref="X35">SUM(IF($A35&amp;$B35=Confirm!$A$2:$A$85&amp;Confirm!$B$2:$B$85,Confirm!X$2:X$85,0))</f>
        <v>0</v>
      </c>
      <c r="Y35">
        <f t="array" ref="Y35">SUM(IF($A35&amp;$B35=Confirm!$A$2:$A$85&amp;Confirm!$B$2:$B$85,Confirm!Y$2:Y$85,0))</f>
        <v>0</v>
      </c>
      <c r="Z35">
        <f t="array" ref="Z35">SUM(IF($A35&amp;$B35=Confirm!$A$2:$A$85&amp;Confirm!$B$2:$B$85,Confirm!Z$2:Z$85,0))</f>
        <v>0</v>
      </c>
      <c r="AA35">
        <f t="array" ref="AA35">SUM(IF($A35&amp;$B35=Confirm!$A$2:$A$85&amp;Confirm!$B$2:$B$85,Confirm!AA$2:AA$85,0))</f>
        <v>0</v>
      </c>
      <c r="AB35">
        <f t="array" ref="AB35">SUM(IF($A35&amp;$B35=Confirm!$A$2:$A$85&amp;Confirm!$B$2:$B$85,Confirm!AB$2:AB$85,0))</f>
        <v>0</v>
      </c>
      <c r="AC35">
        <f t="array" ref="AC35">SUM(IF($A35&amp;$B35=Confirm!$A$2:$A$85&amp;Confirm!$B$2:$B$85,Confirm!AC$2:AC$85,0))</f>
        <v>0</v>
      </c>
      <c r="AD35">
        <f t="array" ref="AD35">SUM(IF($A35&amp;$B35=Confirm!$A$2:$A$85&amp;Confirm!$B$2:$B$85,Confirm!AD$2:AD$85,0))</f>
        <v>0</v>
      </c>
      <c r="AE35">
        <f t="array" ref="AE35">SUM(IF($A35&amp;$B35=Confirm!$A$2:$A$85&amp;Confirm!$B$2:$B$85,Confirm!AE$2:AE$85,0))</f>
        <v>0</v>
      </c>
      <c r="AF35">
        <f t="array" ref="AF35">SUM(IF($A35&amp;$B35=Confirm!$A$2:$A$85&amp;Confirm!$B$2:$B$85,Confirm!AF$2:AF$85,0))</f>
        <v>0</v>
      </c>
      <c r="AG35">
        <f t="array" ref="AG35">SUM(IF($A35&amp;$B35=Confirm!$A$2:$A$85&amp;Confirm!$B$2:$B$85,Confirm!AG$2:AG$85,0))</f>
        <v>0</v>
      </c>
      <c r="AH35">
        <f t="array" ref="AH35">SUM(IF($A35&amp;$B35=Confirm!$A$2:$A$85&amp;Confirm!$B$2:$B$85,Confirm!AH$2:AH$85,0))</f>
        <v>0</v>
      </c>
      <c r="AI35">
        <f t="array" ref="AI35">SUM(IF($A35&amp;$B35=Confirm!$A$2:$A$85&amp;Confirm!$B$2:$B$85,Confirm!AI$2:AI$85,0))</f>
        <v>0</v>
      </c>
      <c r="AJ35">
        <f t="array" ref="AJ35">SUM(IF($A35&amp;$B35=Confirm!$A$2:$A$85&amp;Confirm!$B$2:$B$85,Confirm!AJ$2:AJ$85,0))</f>
        <v>0</v>
      </c>
      <c r="AK35">
        <f t="array" ref="AK35">SUM(IF($A35&amp;$B35=Confirm!$A$2:$A$85&amp;Confirm!$B$2:$B$85,Confirm!AK$2:AK$85,0))</f>
        <v>0</v>
      </c>
      <c r="AL35">
        <f t="array" ref="AL35">SUM(IF($A35&amp;$B35=Confirm!$A$2:$A$85&amp;Confirm!$B$2:$B$85,Confirm!AL$2:AL$85,0))</f>
        <v>0</v>
      </c>
      <c r="AM35">
        <f t="array" ref="AM35">SUM(IF($A35&amp;$B35=Confirm!$A$2:$A$85&amp;Confirm!$B$2:$B$85,Confirm!AM$2:AM$85,0))</f>
        <v>0</v>
      </c>
      <c r="AN35">
        <f t="array" ref="AN35">SUM(IF($A35&amp;$B35=Confirm!$A$2:$A$85&amp;Confirm!$B$2:$B$85,Confirm!AN$2:AN$85,0))</f>
        <v>0</v>
      </c>
      <c r="AO35">
        <f t="array" ref="AO35">SUM(IF($A35&amp;$B35=Confirm!$A$2:$A$85&amp;Confirm!$B$2:$B$85,Confirm!AO$2:AO$85,0))</f>
        <v>0</v>
      </c>
      <c r="AP35">
        <f t="array" ref="AP35">SUM(IF($A35&amp;$B35=Confirm!$A$2:$A$85&amp;Confirm!$B$2:$B$85,Confirm!AP$2:AP$85,0))</f>
        <v>0</v>
      </c>
      <c r="AQ35">
        <f t="array" ref="AQ35">SUM(IF($A35&amp;$B35=Confirm!$A$2:$A$85&amp;Confirm!$B$2:$B$85,Confirm!AQ$2:AQ$85,0))</f>
        <v>0</v>
      </c>
      <c r="AR35">
        <f t="array" ref="AR35">SUM(IF($A35&amp;$B35=Confirm!$A$2:$A$85&amp;Confirm!$B$2:$B$85,Confirm!AR$2:AR$85,0))</f>
        <v>0</v>
      </c>
      <c r="AS35">
        <f t="array" ref="AS35">SUM(IF($A35&amp;$B35=Confirm!$A$2:$A$85&amp;Confirm!$B$2:$B$85,Confirm!AS$2:AS$85,0))</f>
        <v>0</v>
      </c>
      <c r="AT35">
        <f t="array" ref="AT35">SUM(IF($A35&amp;$B35=Confirm!$A$2:$A$85&amp;Confirm!$B$2:$B$85,Confirm!AT$2:AT$85,0))</f>
        <v>0</v>
      </c>
      <c r="AU35">
        <f t="array" ref="AU35">SUM(IF($A35&amp;$B35=Confirm!$A$2:$A$85&amp;Confirm!$B$2:$B$85,Confirm!AU$2:AU$85,0))</f>
        <v>0</v>
      </c>
      <c r="AV35">
        <f t="array" ref="AV35">SUM(IF($A35&amp;$B35=Confirm!$A$2:$A$85&amp;Confirm!$B$2:$B$85,Confirm!AV$2:AV$85,0))</f>
        <v>0</v>
      </c>
      <c r="AW35">
        <f t="array" ref="AW35">SUM(IF($A35&amp;$B35=Confirm!$A$2:$A$85&amp;Confirm!$B$2:$B$85,Confirm!AW$2:AW$85,0))</f>
        <v>0</v>
      </c>
      <c r="AX35">
        <f t="array" ref="AX35">SUM(IF($A35&amp;$B35=Confirm!$A$2:$A$85&amp;Confirm!$B$2:$B$85,Confirm!AX$2:AX$85,0))</f>
        <v>0</v>
      </c>
      <c r="AY35">
        <f t="array" ref="AY35">SUM(IF($A35&amp;$B35=Confirm!$A$2:$A$85&amp;Confirm!$B$2:$B$85,Confirm!AY$2:AY$85,0))</f>
        <v>0</v>
      </c>
      <c r="AZ35">
        <f t="array" ref="AZ35">SUM(IF($A35&amp;$B35=Confirm!$A$2:$A$85&amp;Confirm!$B$2:$B$85,Confirm!AZ$2:AZ$85,0))</f>
        <v>0</v>
      </c>
      <c r="BA35">
        <f t="array" ref="BA35">SUM(IF($A35&amp;$B35=Confirm!$A$2:$A$85&amp;Confirm!$B$2:$B$85,Confirm!BA$2:BA$85,0))</f>
        <v>0</v>
      </c>
      <c r="BB35">
        <f t="array" ref="BB35">SUM(IF($A35&amp;$B35=Confirm!$A$2:$A$85&amp;Confirm!$B$2:$B$85,Confirm!BB$2:BB$85,0))</f>
        <v>0</v>
      </c>
      <c r="BC35">
        <f t="array" ref="BC35">SUM(IF($A35&amp;$B35=Confirm!$A$2:$A$85&amp;Confirm!$B$2:$B$85,Confirm!BC$2:BC$85,0))</f>
        <v>0</v>
      </c>
      <c r="BD35">
        <f t="array" ref="BD35">SUM(IF($A35&amp;$B35=Confirm!$A$2:$A$85&amp;Confirm!$B$2:$B$85,Confirm!BD$2:BD$85,0))</f>
        <v>0</v>
      </c>
      <c r="BE35">
        <f t="array" ref="BE35">SUM(IF($A35&amp;$B35=Confirm!$A$2:$A$85&amp;Confirm!$B$2:$B$85,Confirm!BE$2:BE$85,0))</f>
        <v>0</v>
      </c>
      <c r="BF35">
        <f t="array" ref="BF35">SUM(IF($A35&amp;$B35=Confirm!$A$2:$A$85&amp;Confirm!$B$2:$B$85,Confirm!BF$2:BF$85,0))</f>
        <v>0</v>
      </c>
      <c r="BG35">
        <f t="array" ref="BG35">SUM(IF($A35&amp;$B35=Confirm!$A$2:$A$85&amp;Confirm!$B$2:$B$85,Confirm!BG$2:BG$85,0))</f>
        <v>0</v>
      </c>
      <c r="BH35">
        <f t="array" ref="BH35">SUM(IF($A35&amp;$B35=Confirm!$A$2:$A$85&amp;Confirm!$B$2:$B$85,Confirm!BH$2:BH$85,0))</f>
        <v>0</v>
      </c>
    </row>
    <row r="36" spans="1:60" x14ac:dyDescent="0.25">
      <c r="A36" t="s">
        <v>6</v>
      </c>
      <c r="B36" t="s">
        <v>49</v>
      </c>
      <c r="C36" s="127" t="str">
        <f>IF(ISERROR(SUM(D36:BH36)/Convey!C36),"N/A",SUM(D36:BH36)/Convey!C36)</f>
        <v>N/A</v>
      </c>
      <c r="D36">
        <f t="array" ref="D36">SUM(IF($A36&amp;$B36=Confirm!$A$2:$A$85&amp;Confirm!$B$2:$B$85,Confirm!D$2:D$85,0))</f>
        <v>0</v>
      </c>
      <c r="E36">
        <f t="array" ref="E36">SUM(IF($A36&amp;$B36=Confirm!$A$2:$A$85&amp;Confirm!$B$2:$B$85,Confirm!E$2:E$85,0))</f>
        <v>0</v>
      </c>
      <c r="F36">
        <f t="array" ref="F36">SUM(IF($A36&amp;$B36=Confirm!$A$2:$A$85&amp;Confirm!$B$2:$B$85,Confirm!F$2:F$85,0))</f>
        <v>0</v>
      </c>
      <c r="G36">
        <f t="array" ref="G36">SUM(IF($A36&amp;$B36=Confirm!$A$2:$A$85&amp;Confirm!$B$2:$B$85,Confirm!G$2:G$85,0))</f>
        <v>0</v>
      </c>
      <c r="H36">
        <f t="array" ref="H36">SUM(IF($A36&amp;$B36=Confirm!$A$2:$A$85&amp;Confirm!$B$2:$B$85,Confirm!H$2:H$85,0))</f>
        <v>0</v>
      </c>
      <c r="I36">
        <f t="array" ref="I36">SUM(IF($A36&amp;$B36=Confirm!$A$2:$A$85&amp;Confirm!$B$2:$B$85,Confirm!I$2:I$85,0))</f>
        <v>0</v>
      </c>
      <c r="J36">
        <f t="array" ref="J36">SUM(IF($A36&amp;$B36=Confirm!$A$2:$A$85&amp;Confirm!$B$2:$B$85,Confirm!J$2:J$85,0))</f>
        <v>0</v>
      </c>
      <c r="K36">
        <f t="array" ref="K36">SUM(IF($A36&amp;$B36=Confirm!$A$2:$A$85&amp;Confirm!$B$2:$B$85,Confirm!K$2:K$85,0))</f>
        <v>0</v>
      </c>
      <c r="L36">
        <f t="array" ref="L36">SUM(IF($A36&amp;$B36=Confirm!$A$2:$A$85&amp;Confirm!$B$2:$B$85,Confirm!L$2:L$85,0))</f>
        <v>0</v>
      </c>
      <c r="M36">
        <f t="array" ref="M36">SUM(IF($A36&amp;$B36=Confirm!$A$2:$A$85&amp;Confirm!$B$2:$B$85,Confirm!M$2:M$85,0))</f>
        <v>0</v>
      </c>
      <c r="N36">
        <f t="array" ref="N36">SUM(IF($A36&amp;$B36=Confirm!$A$2:$A$85&amp;Confirm!$B$2:$B$85,Confirm!N$2:N$85,0))</f>
        <v>0</v>
      </c>
      <c r="O36">
        <f t="array" ref="O36">SUM(IF($A36&amp;$B36=Confirm!$A$2:$A$85&amp;Confirm!$B$2:$B$85,Confirm!O$2:O$85,0))</f>
        <v>0</v>
      </c>
      <c r="P36">
        <f t="array" ref="P36">SUM(IF($A36&amp;$B36=Confirm!$A$2:$A$85&amp;Confirm!$B$2:$B$85,Confirm!P$2:P$85,0))</f>
        <v>0</v>
      </c>
      <c r="Q36">
        <f t="array" ref="Q36">SUM(IF($A36&amp;$B36=Confirm!$A$2:$A$85&amp;Confirm!$B$2:$B$85,Confirm!Q$2:Q$85,0))</f>
        <v>0</v>
      </c>
      <c r="R36">
        <f t="array" ref="R36">SUM(IF($A36&amp;$B36=Confirm!$A$2:$A$85&amp;Confirm!$B$2:$B$85,Confirm!R$2:R$85,0))</f>
        <v>0</v>
      </c>
      <c r="S36">
        <f t="array" ref="S36">SUM(IF($A36&amp;$B36=Confirm!$A$2:$A$85&amp;Confirm!$B$2:$B$85,Confirm!S$2:S$85,0))</f>
        <v>0</v>
      </c>
      <c r="T36">
        <f t="array" ref="T36">SUM(IF($A36&amp;$B36=Confirm!$A$2:$A$85&amp;Confirm!$B$2:$B$85,Confirm!T$2:T$85,0))</f>
        <v>0</v>
      </c>
      <c r="U36">
        <f t="array" ref="U36">SUM(IF($A36&amp;$B36=Confirm!$A$2:$A$85&amp;Confirm!$B$2:$B$85,Confirm!U$2:U$85,0))</f>
        <v>0</v>
      </c>
      <c r="V36">
        <f t="array" ref="V36">SUM(IF($A36&amp;$B36=Confirm!$A$2:$A$85&amp;Confirm!$B$2:$B$85,Confirm!V$2:V$85,0))</f>
        <v>0</v>
      </c>
      <c r="W36">
        <f t="array" ref="W36">SUM(IF($A36&amp;$B36=Confirm!$A$2:$A$85&amp;Confirm!$B$2:$B$85,Confirm!W$2:W$85,0))</f>
        <v>0</v>
      </c>
      <c r="X36">
        <f t="array" ref="X36">SUM(IF($A36&amp;$B36=Confirm!$A$2:$A$85&amp;Confirm!$B$2:$B$85,Confirm!X$2:X$85,0))</f>
        <v>0</v>
      </c>
      <c r="Y36">
        <f t="array" ref="Y36">SUM(IF($A36&amp;$B36=Confirm!$A$2:$A$85&amp;Confirm!$B$2:$B$85,Confirm!Y$2:Y$85,0))</f>
        <v>0</v>
      </c>
      <c r="Z36">
        <f t="array" ref="Z36">SUM(IF($A36&amp;$B36=Confirm!$A$2:$A$85&amp;Confirm!$B$2:$B$85,Confirm!Z$2:Z$85,0))</f>
        <v>0</v>
      </c>
      <c r="AA36">
        <f t="array" ref="AA36">SUM(IF($A36&amp;$B36=Confirm!$A$2:$A$85&amp;Confirm!$B$2:$B$85,Confirm!AA$2:AA$85,0))</f>
        <v>0</v>
      </c>
      <c r="AB36">
        <f t="array" ref="AB36">SUM(IF($A36&amp;$B36=Confirm!$A$2:$A$85&amp;Confirm!$B$2:$B$85,Confirm!AB$2:AB$85,0))</f>
        <v>0</v>
      </c>
      <c r="AC36">
        <f t="array" ref="AC36">SUM(IF($A36&amp;$B36=Confirm!$A$2:$A$85&amp;Confirm!$B$2:$B$85,Confirm!AC$2:AC$85,0))</f>
        <v>0</v>
      </c>
      <c r="AD36">
        <f t="array" ref="AD36">SUM(IF($A36&amp;$B36=Confirm!$A$2:$A$85&amp;Confirm!$B$2:$B$85,Confirm!AD$2:AD$85,0))</f>
        <v>0</v>
      </c>
      <c r="AE36">
        <f t="array" ref="AE36">SUM(IF($A36&amp;$B36=Confirm!$A$2:$A$85&amp;Confirm!$B$2:$B$85,Confirm!AE$2:AE$85,0))</f>
        <v>0</v>
      </c>
      <c r="AF36">
        <f t="array" ref="AF36">SUM(IF($A36&amp;$B36=Confirm!$A$2:$A$85&amp;Confirm!$B$2:$B$85,Confirm!AF$2:AF$85,0))</f>
        <v>0</v>
      </c>
      <c r="AG36">
        <f t="array" ref="AG36">SUM(IF($A36&amp;$B36=Confirm!$A$2:$A$85&amp;Confirm!$B$2:$B$85,Confirm!AG$2:AG$85,0))</f>
        <v>0</v>
      </c>
      <c r="AH36">
        <f t="array" ref="AH36">SUM(IF($A36&amp;$B36=Confirm!$A$2:$A$85&amp;Confirm!$B$2:$B$85,Confirm!AH$2:AH$85,0))</f>
        <v>0</v>
      </c>
      <c r="AI36">
        <f t="array" ref="AI36">SUM(IF($A36&amp;$B36=Confirm!$A$2:$A$85&amp;Confirm!$B$2:$B$85,Confirm!AI$2:AI$85,0))</f>
        <v>0</v>
      </c>
      <c r="AJ36">
        <f t="array" ref="AJ36">SUM(IF($A36&amp;$B36=Confirm!$A$2:$A$85&amp;Confirm!$B$2:$B$85,Confirm!AJ$2:AJ$85,0))</f>
        <v>0</v>
      </c>
      <c r="AK36">
        <f t="array" ref="AK36">SUM(IF($A36&amp;$B36=Confirm!$A$2:$A$85&amp;Confirm!$B$2:$B$85,Confirm!AK$2:AK$85,0))</f>
        <v>0</v>
      </c>
      <c r="AL36">
        <f t="array" ref="AL36">SUM(IF($A36&amp;$B36=Confirm!$A$2:$A$85&amp;Confirm!$B$2:$B$85,Confirm!AL$2:AL$85,0))</f>
        <v>0</v>
      </c>
      <c r="AM36">
        <f t="array" ref="AM36">SUM(IF($A36&amp;$B36=Confirm!$A$2:$A$85&amp;Confirm!$B$2:$B$85,Confirm!AM$2:AM$85,0))</f>
        <v>0</v>
      </c>
      <c r="AN36">
        <f t="array" ref="AN36">SUM(IF($A36&amp;$B36=Confirm!$A$2:$A$85&amp;Confirm!$B$2:$B$85,Confirm!AN$2:AN$85,0))</f>
        <v>0</v>
      </c>
      <c r="AO36">
        <f t="array" ref="AO36">SUM(IF($A36&amp;$B36=Confirm!$A$2:$A$85&amp;Confirm!$B$2:$B$85,Confirm!AO$2:AO$85,0))</f>
        <v>0</v>
      </c>
      <c r="AP36">
        <f t="array" ref="AP36">SUM(IF($A36&amp;$B36=Confirm!$A$2:$A$85&amp;Confirm!$B$2:$B$85,Confirm!AP$2:AP$85,0))</f>
        <v>0</v>
      </c>
      <c r="AQ36">
        <f t="array" ref="AQ36">SUM(IF($A36&amp;$B36=Confirm!$A$2:$A$85&amp;Confirm!$B$2:$B$85,Confirm!AQ$2:AQ$85,0))</f>
        <v>0</v>
      </c>
      <c r="AR36">
        <f t="array" ref="AR36">SUM(IF($A36&amp;$B36=Confirm!$A$2:$A$85&amp;Confirm!$B$2:$B$85,Confirm!AR$2:AR$85,0))</f>
        <v>0</v>
      </c>
      <c r="AS36">
        <f t="array" ref="AS36">SUM(IF($A36&amp;$B36=Confirm!$A$2:$A$85&amp;Confirm!$B$2:$B$85,Confirm!AS$2:AS$85,0))</f>
        <v>0</v>
      </c>
      <c r="AT36">
        <f t="array" ref="AT36">SUM(IF($A36&amp;$B36=Confirm!$A$2:$A$85&amp;Confirm!$B$2:$B$85,Confirm!AT$2:AT$85,0))</f>
        <v>0</v>
      </c>
      <c r="AU36">
        <f t="array" ref="AU36">SUM(IF($A36&amp;$B36=Confirm!$A$2:$A$85&amp;Confirm!$B$2:$B$85,Confirm!AU$2:AU$85,0))</f>
        <v>0</v>
      </c>
      <c r="AV36">
        <f t="array" ref="AV36">SUM(IF($A36&amp;$B36=Confirm!$A$2:$A$85&amp;Confirm!$B$2:$B$85,Confirm!AV$2:AV$85,0))</f>
        <v>0</v>
      </c>
      <c r="AW36">
        <f t="array" ref="AW36">SUM(IF($A36&amp;$B36=Confirm!$A$2:$A$85&amp;Confirm!$B$2:$B$85,Confirm!AW$2:AW$85,0))</f>
        <v>0</v>
      </c>
      <c r="AX36">
        <f t="array" ref="AX36">SUM(IF($A36&amp;$B36=Confirm!$A$2:$A$85&amp;Confirm!$B$2:$B$85,Confirm!AX$2:AX$85,0))</f>
        <v>0</v>
      </c>
      <c r="AY36">
        <f t="array" ref="AY36">SUM(IF($A36&amp;$B36=Confirm!$A$2:$A$85&amp;Confirm!$B$2:$B$85,Confirm!AY$2:AY$85,0))</f>
        <v>0</v>
      </c>
      <c r="AZ36">
        <f t="array" ref="AZ36">SUM(IF($A36&amp;$B36=Confirm!$A$2:$A$85&amp;Confirm!$B$2:$B$85,Confirm!AZ$2:AZ$85,0))</f>
        <v>0</v>
      </c>
      <c r="BA36">
        <f t="array" ref="BA36">SUM(IF($A36&amp;$B36=Confirm!$A$2:$A$85&amp;Confirm!$B$2:$B$85,Confirm!BA$2:BA$85,0))</f>
        <v>0</v>
      </c>
      <c r="BB36">
        <f t="array" ref="BB36">SUM(IF($A36&amp;$B36=Confirm!$A$2:$A$85&amp;Confirm!$B$2:$B$85,Confirm!BB$2:BB$85,0))</f>
        <v>0</v>
      </c>
      <c r="BC36">
        <f t="array" ref="BC36">SUM(IF($A36&amp;$B36=Confirm!$A$2:$A$85&amp;Confirm!$B$2:$B$85,Confirm!BC$2:BC$85,0))</f>
        <v>0</v>
      </c>
      <c r="BD36">
        <f t="array" ref="BD36">SUM(IF($A36&amp;$B36=Confirm!$A$2:$A$85&amp;Confirm!$B$2:$B$85,Confirm!BD$2:BD$85,0))</f>
        <v>0</v>
      </c>
      <c r="BE36">
        <f t="array" ref="BE36">SUM(IF($A36&amp;$B36=Confirm!$A$2:$A$85&amp;Confirm!$B$2:$B$85,Confirm!BE$2:BE$85,0))</f>
        <v>0</v>
      </c>
      <c r="BF36">
        <f t="array" ref="BF36">SUM(IF($A36&amp;$B36=Confirm!$A$2:$A$85&amp;Confirm!$B$2:$B$85,Confirm!BF$2:BF$85,0))</f>
        <v>0</v>
      </c>
      <c r="BG36">
        <f t="array" ref="BG36">SUM(IF($A36&amp;$B36=Confirm!$A$2:$A$85&amp;Confirm!$B$2:$B$85,Confirm!BG$2:BG$85,0))</f>
        <v>0</v>
      </c>
      <c r="BH36">
        <f t="array" ref="BH36">SUM(IF($A36&amp;$B36=Confirm!$A$2:$A$85&amp;Confirm!$B$2:$B$85,Confirm!BH$2:BH$85,0))</f>
        <v>0</v>
      </c>
    </row>
    <row r="37" spans="1:60" x14ac:dyDescent="0.25">
      <c r="A37" t="s">
        <v>6</v>
      </c>
      <c r="B37" t="s">
        <v>50</v>
      </c>
      <c r="C37" s="127">
        <f>IF(ISERROR(SUM(D37:BH37)/Convey!C37),"N/A",SUM(D37:BH37)/Convey!C37)</f>
        <v>1</v>
      </c>
      <c r="D37">
        <f t="array" ref="D37">SUM(IF($A37&amp;$B37=Confirm!$A$2:$A$85&amp;Confirm!$B$2:$B$85,Confirm!D$2:D$85,0))</f>
        <v>31155</v>
      </c>
      <c r="E37">
        <f t="array" ref="E37">SUM(IF($A37&amp;$B37=Confirm!$A$2:$A$85&amp;Confirm!$B$2:$B$85,Confirm!E$2:E$85,0))</f>
        <v>47250</v>
      </c>
      <c r="F37">
        <f t="array" ref="F37">SUM(IF($A37&amp;$B37=Confirm!$A$2:$A$85&amp;Confirm!$B$2:$B$85,Confirm!F$2:F$85,0))</f>
        <v>47275</v>
      </c>
      <c r="G37">
        <f t="array" ref="G37">SUM(IF($A37&amp;$B37=Confirm!$A$2:$A$85&amp;Confirm!$B$2:$B$85,Confirm!G$2:G$85,0))</f>
        <v>46345</v>
      </c>
      <c r="H37">
        <f t="array" ref="H37">SUM(IF($A37&amp;$B37=Confirm!$A$2:$A$85&amp;Confirm!$B$2:$B$85,Confirm!H$2:H$85,0))</f>
        <v>36450</v>
      </c>
      <c r="I37">
        <f t="array" ref="I37">SUM(IF($A37&amp;$B37=Confirm!$A$2:$A$85&amp;Confirm!$B$2:$B$85,Confirm!I$2:I$85,0))</f>
        <v>15965</v>
      </c>
      <c r="J37">
        <f t="array" ref="J37">SUM(IF($A37&amp;$B37=Confirm!$A$2:$A$85&amp;Confirm!$B$2:$B$85,Confirm!J$2:J$85,0))</f>
        <v>0</v>
      </c>
      <c r="K37">
        <f t="array" ref="K37">SUM(IF($A37&amp;$B37=Confirm!$A$2:$A$85&amp;Confirm!$B$2:$B$85,Confirm!K$2:K$85,0))</f>
        <v>0</v>
      </c>
      <c r="L37">
        <f t="array" ref="L37">SUM(IF($A37&amp;$B37=Confirm!$A$2:$A$85&amp;Confirm!$B$2:$B$85,Confirm!L$2:L$85,0))</f>
        <v>0</v>
      </c>
      <c r="M37">
        <f t="array" ref="M37">SUM(IF($A37&amp;$B37=Confirm!$A$2:$A$85&amp;Confirm!$B$2:$B$85,Confirm!M$2:M$85,0))</f>
        <v>0</v>
      </c>
      <c r="N37">
        <f t="array" ref="N37">SUM(IF($A37&amp;$B37=Confirm!$A$2:$A$85&amp;Confirm!$B$2:$B$85,Confirm!N$2:N$85,0))</f>
        <v>0</v>
      </c>
      <c r="O37">
        <f t="array" ref="O37">SUM(IF($A37&amp;$B37=Confirm!$A$2:$A$85&amp;Confirm!$B$2:$B$85,Confirm!O$2:O$85,0))</f>
        <v>0</v>
      </c>
      <c r="P37">
        <f t="array" ref="P37">SUM(IF($A37&amp;$B37=Confirm!$A$2:$A$85&amp;Confirm!$B$2:$B$85,Confirm!P$2:P$85,0))</f>
        <v>0</v>
      </c>
      <c r="Q37">
        <f t="array" ref="Q37">SUM(IF($A37&amp;$B37=Confirm!$A$2:$A$85&amp;Confirm!$B$2:$B$85,Confirm!Q$2:Q$85,0))</f>
        <v>0</v>
      </c>
      <c r="R37">
        <f t="array" ref="R37">SUM(IF($A37&amp;$B37=Confirm!$A$2:$A$85&amp;Confirm!$B$2:$B$85,Confirm!R$2:R$85,0))</f>
        <v>0</v>
      </c>
      <c r="S37">
        <f t="array" ref="S37">SUM(IF($A37&amp;$B37=Confirm!$A$2:$A$85&amp;Confirm!$B$2:$B$85,Confirm!S$2:S$85,0))</f>
        <v>0</v>
      </c>
      <c r="T37">
        <f t="array" ref="T37">SUM(IF($A37&amp;$B37=Confirm!$A$2:$A$85&amp;Confirm!$B$2:$B$85,Confirm!T$2:T$85,0))</f>
        <v>0</v>
      </c>
      <c r="U37">
        <f t="array" ref="U37">SUM(IF($A37&amp;$B37=Confirm!$A$2:$A$85&amp;Confirm!$B$2:$B$85,Confirm!U$2:U$85,0))</f>
        <v>0</v>
      </c>
      <c r="V37">
        <f t="array" ref="V37">SUM(IF($A37&amp;$B37=Confirm!$A$2:$A$85&amp;Confirm!$B$2:$B$85,Confirm!V$2:V$85,0))</f>
        <v>0</v>
      </c>
      <c r="W37">
        <f t="array" ref="W37">SUM(IF($A37&amp;$B37=Confirm!$A$2:$A$85&amp;Confirm!$B$2:$B$85,Confirm!W$2:W$85,0))</f>
        <v>0</v>
      </c>
      <c r="X37">
        <f t="array" ref="X37">SUM(IF($A37&amp;$B37=Confirm!$A$2:$A$85&amp;Confirm!$B$2:$B$85,Confirm!X$2:X$85,0))</f>
        <v>0</v>
      </c>
      <c r="Y37">
        <f t="array" ref="Y37">SUM(IF($A37&amp;$B37=Confirm!$A$2:$A$85&amp;Confirm!$B$2:$B$85,Confirm!Y$2:Y$85,0))</f>
        <v>0</v>
      </c>
      <c r="Z37">
        <f t="array" ref="Z37">SUM(IF($A37&amp;$B37=Confirm!$A$2:$A$85&amp;Confirm!$B$2:$B$85,Confirm!Z$2:Z$85,0))</f>
        <v>0</v>
      </c>
      <c r="AA37">
        <f t="array" ref="AA37">SUM(IF($A37&amp;$B37=Confirm!$A$2:$A$85&amp;Confirm!$B$2:$B$85,Confirm!AA$2:AA$85,0))</f>
        <v>0</v>
      </c>
      <c r="AB37">
        <f t="array" ref="AB37">SUM(IF($A37&amp;$B37=Confirm!$A$2:$A$85&amp;Confirm!$B$2:$B$85,Confirm!AB$2:AB$85,0))</f>
        <v>0</v>
      </c>
      <c r="AC37">
        <f t="array" ref="AC37">SUM(IF($A37&amp;$B37=Confirm!$A$2:$A$85&amp;Confirm!$B$2:$B$85,Confirm!AC$2:AC$85,0))</f>
        <v>0</v>
      </c>
      <c r="AD37">
        <f t="array" ref="AD37">SUM(IF($A37&amp;$B37=Confirm!$A$2:$A$85&amp;Confirm!$B$2:$B$85,Confirm!AD$2:AD$85,0))</f>
        <v>0</v>
      </c>
      <c r="AE37">
        <f t="array" ref="AE37">SUM(IF($A37&amp;$B37=Confirm!$A$2:$A$85&amp;Confirm!$B$2:$B$85,Confirm!AE$2:AE$85,0))</f>
        <v>0</v>
      </c>
      <c r="AF37">
        <f t="array" ref="AF37">SUM(IF($A37&amp;$B37=Confirm!$A$2:$A$85&amp;Confirm!$B$2:$B$85,Confirm!AF$2:AF$85,0))</f>
        <v>0</v>
      </c>
      <c r="AG37">
        <f t="array" ref="AG37">SUM(IF($A37&amp;$B37=Confirm!$A$2:$A$85&amp;Confirm!$B$2:$B$85,Confirm!AG$2:AG$85,0))</f>
        <v>0</v>
      </c>
      <c r="AH37">
        <f t="array" ref="AH37">SUM(IF($A37&amp;$B37=Confirm!$A$2:$A$85&amp;Confirm!$B$2:$B$85,Confirm!AH$2:AH$85,0))</f>
        <v>0</v>
      </c>
      <c r="AI37">
        <f t="array" ref="AI37">SUM(IF($A37&amp;$B37=Confirm!$A$2:$A$85&amp;Confirm!$B$2:$B$85,Confirm!AI$2:AI$85,0))</f>
        <v>0</v>
      </c>
      <c r="AJ37">
        <f t="array" ref="AJ37">SUM(IF($A37&amp;$B37=Confirm!$A$2:$A$85&amp;Confirm!$B$2:$B$85,Confirm!AJ$2:AJ$85,0))</f>
        <v>0</v>
      </c>
      <c r="AK37">
        <f t="array" ref="AK37">SUM(IF($A37&amp;$B37=Confirm!$A$2:$A$85&amp;Confirm!$B$2:$B$85,Confirm!AK$2:AK$85,0))</f>
        <v>0</v>
      </c>
      <c r="AL37">
        <f t="array" ref="AL37">SUM(IF($A37&amp;$B37=Confirm!$A$2:$A$85&amp;Confirm!$B$2:$B$85,Confirm!AL$2:AL$85,0))</f>
        <v>0</v>
      </c>
      <c r="AM37">
        <f t="array" ref="AM37">SUM(IF($A37&amp;$B37=Confirm!$A$2:$A$85&amp;Confirm!$B$2:$B$85,Confirm!AM$2:AM$85,0))</f>
        <v>0</v>
      </c>
      <c r="AN37">
        <f t="array" ref="AN37">SUM(IF($A37&amp;$B37=Confirm!$A$2:$A$85&amp;Confirm!$B$2:$B$85,Confirm!AN$2:AN$85,0))</f>
        <v>0</v>
      </c>
      <c r="AO37">
        <f t="array" ref="AO37">SUM(IF($A37&amp;$B37=Confirm!$A$2:$A$85&amp;Confirm!$B$2:$B$85,Confirm!AO$2:AO$85,0))</f>
        <v>0</v>
      </c>
      <c r="AP37">
        <f t="array" ref="AP37">SUM(IF($A37&amp;$B37=Confirm!$A$2:$A$85&amp;Confirm!$B$2:$B$85,Confirm!AP$2:AP$85,0))</f>
        <v>0</v>
      </c>
      <c r="AQ37">
        <f t="array" ref="AQ37">SUM(IF($A37&amp;$B37=Confirm!$A$2:$A$85&amp;Confirm!$B$2:$B$85,Confirm!AQ$2:AQ$85,0))</f>
        <v>0</v>
      </c>
      <c r="AR37">
        <f t="array" ref="AR37">SUM(IF($A37&amp;$B37=Confirm!$A$2:$A$85&amp;Confirm!$B$2:$B$85,Confirm!AR$2:AR$85,0))</f>
        <v>0</v>
      </c>
      <c r="AS37">
        <f t="array" ref="AS37">SUM(IF($A37&amp;$B37=Confirm!$A$2:$A$85&amp;Confirm!$B$2:$B$85,Confirm!AS$2:AS$85,0))</f>
        <v>0</v>
      </c>
      <c r="AT37">
        <f t="array" ref="AT37">SUM(IF($A37&amp;$B37=Confirm!$A$2:$A$85&amp;Confirm!$B$2:$B$85,Confirm!AT$2:AT$85,0))</f>
        <v>0</v>
      </c>
      <c r="AU37">
        <f t="array" ref="AU37">SUM(IF($A37&amp;$B37=Confirm!$A$2:$A$85&amp;Confirm!$B$2:$B$85,Confirm!AU$2:AU$85,0))</f>
        <v>0</v>
      </c>
      <c r="AV37">
        <f t="array" ref="AV37">SUM(IF($A37&amp;$B37=Confirm!$A$2:$A$85&amp;Confirm!$B$2:$B$85,Confirm!AV$2:AV$85,0))</f>
        <v>0</v>
      </c>
      <c r="AW37">
        <f t="array" ref="AW37">SUM(IF($A37&amp;$B37=Confirm!$A$2:$A$85&amp;Confirm!$B$2:$B$85,Confirm!AW$2:AW$85,0))</f>
        <v>0</v>
      </c>
      <c r="AX37">
        <f t="array" ref="AX37">SUM(IF($A37&amp;$B37=Confirm!$A$2:$A$85&amp;Confirm!$B$2:$B$85,Confirm!AX$2:AX$85,0))</f>
        <v>0</v>
      </c>
      <c r="AY37">
        <f t="array" ref="AY37">SUM(IF($A37&amp;$B37=Confirm!$A$2:$A$85&amp;Confirm!$B$2:$B$85,Confirm!AY$2:AY$85,0))</f>
        <v>0</v>
      </c>
      <c r="AZ37">
        <f t="array" ref="AZ37">SUM(IF($A37&amp;$B37=Confirm!$A$2:$A$85&amp;Confirm!$B$2:$B$85,Confirm!AZ$2:AZ$85,0))</f>
        <v>0</v>
      </c>
      <c r="BA37">
        <f t="array" ref="BA37">SUM(IF($A37&amp;$B37=Confirm!$A$2:$A$85&amp;Confirm!$B$2:$B$85,Confirm!BA$2:BA$85,0))</f>
        <v>0</v>
      </c>
      <c r="BB37">
        <f t="array" ref="BB37">SUM(IF($A37&amp;$B37=Confirm!$A$2:$A$85&amp;Confirm!$B$2:$B$85,Confirm!BB$2:BB$85,0))</f>
        <v>0</v>
      </c>
      <c r="BC37">
        <f t="array" ref="BC37">SUM(IF($A37&amp;$B37=Confirm!$A$2:$A$85&amp;Confirm!$B$2:$B$85,Confirm!BC$2:BC$85,0))</f>
        <v>0</v>
      </c>
      <c r="BD37">
        <f t="array" ref="BD37">SUM(IF($A37&amp;$B37=Confirm!$A$2:$A$85&amp;Confirm!$B$2:$B$85,Confirm!BD$2:BD$85,0))</f>
        <v>0</v>
      </c>
      <c r="BE37">
        <f t="array" ref="BE37">SUM(IF($A37&amp;$B37=Confirm!$A$2:$A$85&amp;Confirm!$B$2:$B$85,Confirm!BE$2:BE$85,0))</f>
        <v>0</v>
      </c>
      <c r="BF37">
        <f t="array" ref="BF37">SUM(IF($A37&amp;$B37=Confirm!$A$2:$A$85&amp;Confirm!$B$2:$B$85,Confirm!BF$2:BF$85,0))</f>
        <v>0</v>
      </c>
      <c r="BG37">
        <f t="array" ref="BG37">SUM(IF($A37&amp;$B37=Confirm!$A$2:$A$85&amp;Confirm!$B$2:$B$85,Confirm!BG$2:BG$85,0))</f>
        <v>0</v>
      </c>
      <c r="BH37">
        <f t="array" ref="BH37">SUM(IF($A37&amp;$B37=Confirm!$A$2:$A$85&amp;Confirm!$B$2:$B$85,Confirm!BH$2:BH$85,0))</f>
        <v>0</v>
      </c>
    </row>
    <row r="38" spans="1:60" x14ac:dyDescent="0.25">
      <c r="A38" t="s">
        <v>7</v>
      </c>
      <c r="B38" t="s">
        <v>49</v>
      </c>
      <c r="C38" s="127" t="str">
        <f>IF(ISERROR(SUM(D38:BH38)/Convey!C38),"N/A",SUM(D38:BH38)/Convey!C38)</f>
        <v>N/A</v>
      </c>
      <c r="D38">
        <f t="array" ref="D38">SUM(IF($A38&amp;$B38=Confirm!$A$2:$A$85&amp;Confirm!$B$2:$B$85,Confirm!D$2:D$85,0))</f>
        <v>0</v>
      </c>
      <c r="E38">
        <f t="array" ref="E38">SUM(IF($A38&amp;$B38=Confirm!$A$2:$A$85&amp;Confirm!$B$2:$B$85,Confirm!E$2:E$85,0))</f>
        <v>0</v>
      </c>
      <c r="F38">
        <f t="array" ref="F38">SUM(IF($A38&amp;$B38=Confirm!$A$2:$A$85&amp;Confirm!$B$2:$B$85,Confirm!F$2:F$85,0))</f>
        <v>0</v>
      </c>
      <c r="G38">
        <f t="array" ref="G38">SUM(IF($A38&amp;$B38=Confirm!$A$2:$A$85&amp;Confirm!$B$2:$B$85,Confirm!G$2:G$85,0))</f>
        <v>0</v>
      </c>
      <c r="H38">
        <f t="array" ref="H38">SUM(IF($A38&amp;$B38=Confirm!$A$2:$A$85&amp;Confirm!$B$2:$B$85,Confirm!H$2:H$85,0))</f>
        <v>0</v>
      </c>
      <c r="I38">
        <f t="array" ref="I38">SUM(IF($A38&amp;$B38=Confirm!$A$2:$A$85&amp;Confirm!$B$2:$B$85,Confirm!I$2:I$85,0))</f>
        <v>0</v>
      </c>
      <c r="J38">
        <f t="array" ref="J38">SUM(IF($A38&amp;$B38=Confirm!$A$2:$A$85&amp;Confirm!$B$2:$B$85,Confirm!J$2:J$85,0))</f>
        <v>0</v>
      </c>
      <c r="K38">
        <f t="array" ref="K38">SUM(IF($A38&amp;$B38=Confirm!$A$2:$A$85&amp;Confirm!$B$2:$B$85,Confirm!K$2:K$85,0))</f>
        <v>0</v>
      </c>
      <c r="L38">
        <f t="array" ref="L38">SUM(IF($A38&amp;$B38=Confirm!$A$2:$A$85&amp;Confirm!$B$2:$B$85,Confirm!L$2:L$85,0))</f>
        <v>0</v>
      </c>
      <c r="M38">
        <f t="array" ref="M38">SUM(IF($A38&amp;$B38=Confirm!$A$2:$A$85&amp;Confirm!$B$2:$B$85,Confirm!M$2:M$85,0))</f>
        <v>0</v>
      </c>
      <c r="N38">
        <f t="array" ref="N38">SUM(IF($A38&amp;$B38=Confirm!$A$2:$A$85&amp;Confirm!$B$2:$B$85,Confirm!N$2:N$85,0))</f>
        <v>0</v>
      </c>
      <c r="O38">
        <f t="array" ref="O38">SUM(IF($A38&amp;$B38=Confirm!$A$2:$A$85&amp;Confirm!$B$2:$B$85,Confirm!O$2:O$85,0))</f>
        <v>0</v>
      </c>
      <c r="P38">
        <f t="array" ref="P38">SUM(IF($A38&amp;$B38=Confirm!$A$2:$A$85&amp;Confirm!$B$2:$B$85,Confirm!P$2:P$85,0))</f>
        <v>0</v>
      </c>
      <c r="Q38">
        <f t="array" ref="Q38">SUM(IF($A38&amp;$B38=Confirm!$A$2:$A$85&amp;Confirm!$B$2:$B$85,Confirm!Q$2:Q$85,0))</f>
        <v>0</v>
      </c>
      <c r="R38">
        <f t="array" ref="R38">SUM(IF($A38&amp;$B38=Confirm!$A$2:$A$85&amp;Confirm!$B$2:$B$85,Confirm!R$2:R$85,0))</f>
        <v>0</v>
      </c>
      <c r="S38">
        <f t="array" ref="S38">SUM(IF($A38&amp;$B38=Confirm!$A$2:$A$85&amp;Confirm!$B$2:$B$85,Confirm!S$2:S$85,0))</f>
        <v>0</v>
      </c>
      <c r="T38">
        <f t="array" ref="T38">SUM(IF($A38&amp;$B38=Confirm!$A$2:$A$85&amp;Confirm!$B$2:$B$85,Confirm!T$2:T$85,0))</f>
        <v>0</v>
      </c>
      <c r="U38">
        <f t="array" ref="U38">SUM(IF($A38&amp;$B38=Confirm!$A$2:$A$85&amp;Confirm!$B$2:$B$85,Confirm!U$2:U$85,0))</f>
        <v>0</v>
      </c>
      <c r="V38">
        <f t="array" ref="V38">SUM(IF($A38&amp;$B38=Confirm!$A$2:$A$85&amp;Confirm!$B$2:$B$85,Confirm!V$2:V$85,0))</f>
        <v>0</v>
      </c>
      <c r="W38">
        <f t="array" ref="W38">SUM(IF($A38&amp;$B38=Confirm!$A$2:$A$85&amp;Confirm!$B$2:$B$85,Confirm!W$2:W$85,0))</f>
        <v>0</v>
      </c>
      <c r="X38">
        <f t="array" ref="X38">SUM(IF($A38&amp;$B38=Confirm!$A$2:$A$85&amp;Confirm!$B$2:$B$85,Confirm!X$2:X$85,0))</f>
        <v>0</v>
      </c>
      <c r="Y38">
        <f t="array" ref="Y38">SUM(IF($A38&amp;$B38=Confirm!$A$2:$A$85&amp;Confirm!$B$2:$B$85,Confirm!Y$2:Y$85,0))</f>
        <v>0</v>
      </c>
      <c r="Z38">
        <f t="array" ref="Z38">SUM(IF($A38&amp;$B38=Confirm!$A$2:$A$85&amp;Confirm!$B$2:$B$85,Confirm!Z$2:Z$85,0))</f>
        <v>0</v>
      </c>
      <c r="AA38">
        <f t="array" ref="AA38">SUM(IF($A38&amp;$B38=Confirm!$A$2:$A$85&amp;Confirm!$B$2:$B$85,Confirm!AA$2:AA$85,0))</f>
        <v>0</v>
      </c>
      <c r="AB38">
        <f t="array" ref="AB38">SUM(IF($A38&amp;$B38=Confirm!$A$2:$A$85&amp;Confirm!$B$2:$B$85,Confirm!AB$2:AB$85,0))</f>
        <v>0</v>
      </c>
      <c r="AC38">
        <f t="array" ref="AC38">SUM(IF($A38&amp;$B38=Confirm!$A$2:$A$85&amp;Confirm!$B$2:$B$85,Confirm!AC$2:AC$85,0))</f>
        <v>0</v>
      </c>
      <c r="AD38">
        <f t="array" ref="AD38">SUM(IF($A38&amp;$B38=Confirm!$A$2:$A$85&amp;Confirm!$B$2:$B$85,Confirm!AD$2:AD$85,0))</f>
        <v>0</v>
      </c>
      <c r="AE38">
        <f t="array" ref="AE38">SUM(IF($A38&amp;$B38=Confirm!$A$2:$A$85&amp;Confirm!$B$2:$B$85,Confirm!AE$2:AE$85,0))</f>
        <v>0</v>
      </c>
      <c r="AF38">
        <f t="array" ref="AF38">SUM(IF($A38&amp;$B38=Confirm!$A$2:$A$85&amp;Confirm!$B$2:$B$85,Confirm!AF$2:AF$85,0))</f>
        <v>0</v>
      </c>
      <c r="AG38">
        <f t="array" ref="AG38">SUM(IF($A38&amp;$B38=Confirm!$A$2:$A$85&amp;Confirm!$B$2:$B$85,Confirm!AG$2:AG$85,0))</f>
        <v>0</v>
      </c>
      <c r="AH38">
        <f t="array" ref="AH38">SUM(IF($A38&amp;$B38=Confirm!$A$2:$A$85&amp;Confirm!$B$2:$B$85,Confirm!AH$2:AH$85,0))</f>
        <v>0</v>
      </c>
      <c r="AI38">
        <f t="array" ref="AI38">SUM(IF($A38&amp;$B38=Confirm!$A$2:$A$85&amp;Confirm!$B$2:$B$85,Confirm!AI$2:AI$85,0))</f>
        <v>0</v>
      </c>
      <c r="AJ38">
        <f t="array" ref="AJ38">SUM(IF($A38&amp;$B38=Confirm!$A$2:$A$85&amp;Confirm!$B$2:$B$85,Confirm!AJ$2:AJ$85,0))</f>
        <v>0</v>
      </c>
      <c r="AK38">
        <f t="array" ref="AK38">SUM(IF($A38&amp;$B38=Confirm!$A$2:$A$85&amp;Confirm!$B$2:$B$85,Confirm!AK$2:AK$85,0))</f>
        <v>0</v>
      </c>
      <c r="AL38">
        <f t="array" ref="AL38">SUM(IF($A38&amp;$B38=Confirm!$A$2:$A$85&amp;Confirm!$B$2:$B$85,Confirm!AL$2:AL$85,0))</f>
        <v>0</v>
      </c>
      <c r="AM38">
        <f t="array" ref="AM38">SUM(IF($A38&amp;$B38=Confirm!$A$2:$A$85&amp;Confirm!$B$2:$B$85,Confirm!AM$2:AM$85,0))</f>
        <v>0</v>
      </c>
      <c r="AN38">
        <f t="array" ref="AN38">SUM(IF($A38&amp;$B38=Confirm!$A$2:$A$85&amp;Confirm!$B$2:$B$85,Confirm!AN$2:AN$85,0))</f>
        <v>0</v>
      </c>
      <c r="AO38">
        <f t="array" ref="AO38">SUM(IF($A38&amp;$B38=Confirm!$A$2:$A$85&amp;Confirm!$B$2:$B$85,Confirm!AO$2:AO$85,0))</f>
        <v>0</v>
      </c>
      <c r="AP38">
        <f t="array" ref="AP38">SUM(IF($A38&amp;$B38=Confirm!$A$2:$A$85&amp;Confirm!$B$2:$B$85,Confirm!AP$2:AP$85,0))</f>
        <v>0</v>
      </c>
      <c r="AQ38">
        <f t="array" ref="AQ38">SUM(IF($A38&amp;$B38=Confirm!$A$2:$A$85&amp;Confirm!$B$2:$B$85,Confirm!AQ$2:AQ$85,0))</f>
        <v>0</v>
      </c>
      <c r="AR38">
        <f t="array" ref="AR38">SUM(IF($A38&amp;$B38=Confirm!$A$2:$A$85&amp;Confirm!$B$2:$B$85,Confirm!AR$2:AR$85,0))</f>
        <v>0</v>
      </c>
      <c r="AS38">
        <f t="array" ref="AS38">SUM(IF($A38&amp;$B38=Confirm!$A$2:$A$85&amp;Confirm!$B$2:$B$85,Confirm!AS$2:AS$85,0))</f>
        <v>0</v>
      </c>
      <c r="AT38">
        <f t="array" ref="AT38">SUM(IF($A38&amp;$B38=Confirm!$A$2:$A$85&amp;Confirm!$B$2:$B$85,Confirm!AT$2:AT$85,0))</f>
        <v>0</v>
      </c>
      <c r="AU38">
        <f t="array" ref="AU38">SUM(IF($A38&amp;$B38=Confirm!$A$2:$A$85&amp;Confirm!$B$2:$B$85,Confirm!AU$2:AU$85,0))</f>
        <v>0</v>
      </c>
      <c r="AV38">
        <f t="array" ref="AV38">SUM(IF($A38&amp;$B38=Confirm!$A$2:$A$85&amp;Confirm!$B$2:$B$85,Confirm!AV$2:AV$85,0))</f>
        <v>0</v>
      </c>
      <c r="AW38">
        <f t="array" ref="AW38">SUM(IF($A38&amp;$B38=Confirm!$A$2:$A$85&amp;Confirm!$B$2:$B$85,Confirm!AW$2:AW$85,0))</f>
        <v>0</v>
      </c>
      <c r="AX38">
        <f t="array" ref="AX38">SUM(IF($A38&amp;$B38=Confirm!$A$2:$A$85&amp;Confirm!$B$2:$B$85,Confirm!AX$2:AX$85,0))</f>
        <v>0</v>
      </c>
      <c r="AY38">
        <f t="array" ref="AY38">SUM(IF($A38&amp;$B38=Confirm!$A$2:$A$85&amp;Confirm!$B$2:$B$85,Confirm!AY$2:AY$85,0))</f>
        <v>0</v>
      </c>
      <c r="AZ38">
        <f t="array" ref="AZ38">SUM(IF($A38&amp;$B38=Confirm!$A$2:$A$85&amp;Confirm!$B$2:$B$85,Confirm!AZ$2:AZ$85,0))</f>
        <v>0</v>
      </c>
      <c r="BA38">
        <f t="array" ref="BA38">SUM(IF($A38&amp;$B38=Confirm!$A$2:$A$85&amp;Confirm!$B$2:$B$85,Confirm!BA$2:BA$85,0))</f>
        <v>0</v>
      </c>
      <c r="BB38">
        <f t="array" ref="BB38">SUM(IF($A38&amp;$B38=Confirm!$A$2:$A$85&amp;Confirm!$B$2:$B$85,Confirm!BB$2:BB$85,0))</f>
        <v>0</v>
      </c>
      <c r="BC38">
        <f t="array" ref="BC38">SUM(IF($A38&amp;$B38=Confirm!$A$2:$A$85&amp;Confirm!$B$2:$B$85,Confirm!BC$2:BC$85,0))</f>
        <v>0</v>
      </c>
      <c r="BD38">
        <f t="array" ref="BD38">SUM(IF($A38&amp;$B38=Confirm!$A$2:$A$85&amp;Confirm!$B$2:$B$85,Confirm!BD$2:BD$85,0))</f>
        <v>0</v>
      </c>
      <c r="BE38">
        <f t="array" ref="BE38">SUM(IF($A38&amp;$B38=Confirm!$A$2:$A$85&amp;Confirm!$B$2:$B$85,Confirm!BE$2:BE$85,0))</f>
        <v>0</v>
      </c>
      <c r="BF38">
        <f t="array" ref="BF38">SUM(IF($A38&amp;$B38=Confirm!$A$2:$A$85&amp;Confirm!$B$2:$B$85,Confirm!BF$2:BF$85,0))</f>
        <v>0</v>
      </c>
      <c r="BG38">
        <f t="array" ref="BG38">SUM(IF($A38&amp;$B38=Confirm!$A$2:$A$85&amp;Confirm!$B$2:$B$85,Confirm!BG$2:BG$85,0))</f>
        <v>0</v>
      </c>
      <c r="BH38">
        <f t="array" ref="BH38">SUM(IF($A38&amp;$B38=Confirm!$A$2:$A$85&amp;Confirm!$B$2:$B$85,Confirm!BH$2:BH$85,0))</f>
        <v>0</v>
      </c>
    </row>
    <row r="39" spans="1:60" x14ac:dyDescent="0.25">
      <c r="A39" t="s">
        <v>7</v>
      </c>
      <c r="B39" t="s">
        <v>50</v>
      </c>
      <c r="C39" s="127">
        <f>IF(ISERROR(SUM(D39:BH39)/Convey!C39),"N/A",SUM(D39:BH39)/Convey!C39)</f>
        <v>1</v>
      </c>
      <c r="D39">
        <f t="array" ref="D39">SUM(IF($A39&amp;$B39=Confirm!$A$2:$A$85&amp;Confirm!$B$2:$B$85,Confirm!D$2:D$85,0))</f>
        <v>4340</v>
      </c>
      <c r="E39">
        <f t="array" ref="E39">SUM(IF($A39&amp;$B39=Confirm!$A$2:$A$85&amp;Confirm!$B$2:$B$85,Confirm!E$2:E$85,0))</f>
        <v>3750</v>
      </c>
      <c r="F39">
        <f t="array" ref="F39">SUM(IF($A39&amp;$B39=Confirm!$A$2:$A$85&amp;Confirm!$B$2:$B$85,Confirm!F$2:F$85,0))</f>
        <v>71455</v>
      </c>
      <c r="G39">
        <f t="array" ref="G39">SUM(IF($A39&amp;$B39=Confirm!$A$2:$A$85&amp;Confirm!$B$2:$B$85,Confirm!G$2:G$85,0))</f>
        <v>209250</v>
      </c>
      <c r="H39">
        <f t="array" ref="H39">SUM(IF($A39&amp;$B39=Confirm!$A$2:$A$85&amp;Confirm!$B$2:$B$85,Confirm!H$2:H$85,0))</f>
        <v>209250</v>
      </c>
      <c r="I39">
        <f t="array" ref="I39">SUM(IF($A39&amp;$B39=Confirm!$A$2:$A$85&amp;Confirm!$B$2:$B$85,Confirm!I$2:I$85,0))</f>
        <v>205530</v>
      </c>
      <c r="J39">
        <f t="array" ref="J39">SUM(IF($A39&amp;$B39=Confirm!$A$2:$A$85&amp;Confirm!$B$2:$B$85,Confirm!J$2:J$85,0))</f>
        <v>168150</v>
      </c>
      <c r="K39">
        <f t="array" ref="K39">SUM(IF($A39&amp;$B39=Confirm!$A$2:$A$85&amp;Confirm!$B$2:$B$85,Confirm!K$2:K$85,0))</f>
        <v>130975</v>
      </c>
      <c r="L39">
        <f t="array" ref="L39">SUM(IF($A39&amp;$B39=Confirm!$A$2:$A$85&amp;Confirm!$B$2:$B$85,Confirm!L$2:L$85,0))</f>
        <v>101990</v>
      </c>
      <c r="M39">
        <f t="array" ref="M39">SUM(IF($A39&amp;$B39=Confirm!$A$2:$A$85&amp;Confirm!$B$2:$B$85,Confirm!M$2:M$85,0))</f>
        <v>79100</v>
      </c>
      <c r="N39">
        <f t="array" ref="N39">SUM(IF($A39&amp;$B39=Confirm!$A$2:$A$85&amp;Confirm!$B$2:$B$85,Confirm!N$2:N$85,0))</f>
        <v>61535</v>
      </c>
      <c r="O39">
        <f t="array" ref="O39">SUM(IF($A39&amp;$B39=Confirm!$A$2:$A$85&amp;Confirm!$B$2:$B$85,Confirm!O$2:O$85,0))</f>
        <v>47850</v>
      </c>
      <c r="P39">
        <f t="array" ref="P39">SUM(IF($A39&amp;$B39=Confirm!$A$2:$A$85&amp;Confirm!$B$2:$B$85,Confirm!P$2:P$85,0))</f>
        <v>37355</v>
      </c>
      <c r="Q39">
        <f t="array" ref="Q39">SUM(IF($A39&amp;$B39=Confirm!$A$2:$A$85&amp;Confirm!$B$2:$B$85,Confirm!Q$2:Q$85,0))</f>
        <v>28950</v>
      </c>
      <c r="R39">
        <f t="array" ref="R39">SUM(IF($A39&amp;$B39=Confirm!$A$2:$A$85&amp;Confirm!$B$2:$B$85,Confirm!R$2:R$85,0))</f>
        <v>16740</v>
      </c>
      <c r="S39">
        <f t="array" ref="S39">SUM(IF($A39&amp;$B39=Confirm!$A$2:$A$85&amp;Confirm!$B$2:$B$85,Confirm!S$2:S$85,0))</f>
        <v>0</v>
      </c>
      <c r="T39">
        <f t="array" ref="T39">SUM(IF($A39&amp;$B39=Confirm!$A$2:$A$85&amp;Confirm!$B$2:$B$85,Confirm!T$2:T$85,0))</f>
        <v>0</v>
      </c>
      <c r="U39">
        <f t="array" ref="U39">SUM(IF($A39&amp;$B39=Confirm!$A$2:$A$85&amp;Confirm!$B$2:$B$85,Confirm!U$2:U$85,0))</f>
        <v>0</v>
      </c>
      <c r="V39">
        <f t="array" ref="V39">SUM(IF($A39&amp;$B39=Confirm!$A$2:$A$85&amp;Confirm!$B$2:$B$85,Confirm!V$2:V$85,0))</f>
        <v>0</v>
      </c>
      <c r="W39">
        <f t="array" ref="W39">SUM(IF($A39&amp;$B39=Confirm!$A$2:$A$85&amp;Confirm!$B$2:$B$85,Confirm!W$2:W$85,0))</f>
        <v>0</v>
      </c>
      <c r="X39">
        <f t="array" ref="X39">SUM(IF($A39&amp;$B39=Confirm!$A$2:$A$85&amp;Confirm!$B$2:$B$85,Confirm!X$2:X$85,0))</f>
        <v>0</v>
      </c>
      <c r="Y39">
        <f t="array" ref="Y39">SUM(IF($A39&amp;$B39=Confirm!$A$2:$A$85&amp;Confirm!$B$2:$B$85,Confirm!Y$2:Y$85,0))</f>
        <v>0</v>
      </c>
      <c r="Z39">
        <f t="array" ref="Z39">SUM(IF($A39&amp;$B39=Confirm!$A$2:$A$85&amp;Confirm!$B$2:$B$85,Confirm!Z$2:Z$85,0))</f>
        <v>0</v>
      </c>
      <c r="AA39">
        <f t="array" ref="AA39">SUM(IF($A39&amp;$B39=Confirm!$A$2:$A$85&amp;Confirm!$B$2:$B$85,Confirm!AA$2:AA$85,0))</f>
        <v>0</v>
      </c>
      <c r="AB39">
        <f t="array" ref="AB39">SUM(IF($A39&amp;$B39=Confirm!$A$2:$A$85&amp;Confirm!$B$2:$B$85,Confirm!AB$2:AB$85,0))</f>
        <v>0</v>
      </c>
      <c r="AC39">
        <f t="array" ref="AC39">SUM(IF($A39&amp;$B39=Confirm!$A$2:$A$85&amp;Confirm!$B$2:$B$85,Confirm!AC$2:AC$85,0))</f>
        <v>0</v>
      </c>
      <c r="AD39">
        <f t="array" ref="AD39">SUM(IF($A39&amp;$B39=Confirm!$A$2:$A$85&amp;Confirm!$B$2:$B$85,Confirm!AD$2:AD$85,0))</f>
        <v>0</v>
      </c>
      <c r="AE39">
        <f t="array" ref="AE39">SUM(IF($A39&amp;$B39=Confirm!$A$2:$A$85&amp;Confirm!$B$2:$B$85,Confirm!AE$2:AE$85,0))</f>
        <v>0</v>
      </c>
      <c r="AF39">
        <f t="array" ref="AF39">SUM(IF($A39&amp;$B39=Confirm!$A$2:$A$85&amp;Confirm!$B$2:$B$85,Confirm!AF$2:AF$85,0))</f>
        <v>0</v>
      </c>
      <c r="AG39">
        <f t="array" ref="AG39">SUM(IF($A39&amp;$B39=Confirm!$A$2:$A$85&amp;Confirm!$B$2:$B$85,Confirm!AG$2:AG$85,0))</f>
        <v>0</v>
      </c>
      <c r="AH39">
        <f t="array" ref="AH39">SUM(IF($A39&amp;$B39=Confirm!$A$2:$A$85&amp;Confirm!$B$2:$B$85,Confirm!AH$2:AH$85,0))</f>
        <v>0</v>
      </c>
      <c r="AI39">
        <f t="array" ref="AI39">SUM(IF($A39&amp;$B39=Confirm!$A$2:$A$85&amp;Confirm!$B$2:$B$85,Confirm!AI$2:AI$85,0))</f>
        <v>0</v>
      </c>
      <c r="AJ39">
        <f t="array" ref="AJ39">SUM(IF($A39&amp;$B39=Confirm!$A$2:$A$85&amp;Confirm!$B$2:$B$85,Confirm!AJ$2:AJ$85,0))</f>
        <v>0</v>
      </c>
      <c r="AK39">
        <f t="array" ref="AK39">SUM(IF($A39&amp;$B39=Confirm!$A$2:$A$85&amp;Confirm!$B$2:$B$85,Confirm!AK$2:AK$85,0))</f>
        <v>0</v>
      </c>
      <c r="AL39">
        <f t="array" ref="AL39">SUM(IF($A39&amp;$B39=Confirm!$A$2:$A$85&amp;Confirm!$B$2:$B$85,Confirm!AL$2:AL$85,0))</f>
        <v>0</v>
      </c>
      <c r="AM39">
        <f t="array" ref="AM39">SUM(IF($A39&amp;$B39=Confirm!$A$2:$A$85&amp;Confirm!$B$2:$B$85,Confirm!AM$2:AM$85,0))</f>
        <v>0</v>
      </c>
      <c r="AN39">
        <f t="array" ref="AN39">SUM(IF($A39&amp;$B39=Confirm!$A$2:$A$85&amp;Confirm!$B$2:$B$85,Confirm!AN$2:AN$85,0))</f>
        <v>0</v>
      </c>
      <c r="AO39">
        <f t="array" ref="AO39">SUM(IF($A39&amp;$B39=Confirm!$A$2:$A$85&amp;Confirm!$B$2:$B$85,Confirm!AO$2:AO$85,0))</f>
        <v>0</v>
      </c>
      <c r="AP39">
        <f t="array" ref="AP39">SUM(IF($A39&amp;$B39=Confirm!$A$2:$A$85&amp;Confirm!$B$2:$B$85,Confirm!AP$2:AP$85,0))</f>
        <v>0</v>
      </c>
      <c r="AQ39">
        <f t="array" ref="AQ39">SUM(IF($A39&amp;$B39=Confirm!$A$2:$A$85&amp;Confirm!$B$2:$B$85,Confirm!AQ$2:AQ$85,0))</f>
        <v>0</v>
      </c>
      <c r="AR39">
        <f t="array" ref="AR39">SUM(IF($A39&amp;$B39=Confirm!$A$2:$A$85&amp;Confirm!$B$2:$B$85,Confirm!AR$2:AR$85,0))</f>
        <v>0</v>
      </c>
      <c r="AS39">
        <f t="array" ref="AS39">SUM(IF($A39&amp;$B39=Confirm!$A$2:$A$85&amp;Confirm!$B$2:$B$85,Confirm!AS$2:AS$85,0))</f>
        <v>0</v>
      </c>
      <c r="AT39">
        <f t="array" ref="AT39">SUM(IF($A39&amp;$B39=Confirm!$A$2:$A$85&amp;Confirm!$B$2:$B$85,Confirm!AT$2:AT$85,0))</f>
        <v>0</v>
      </c>
      <c r="AU39">
        <f t="array" ref="AU39">SUM(IF($A39&amp;$B39=Confirm!$A$2:$A$85&amp;Confirm!$B$2:$B$85,Confirm!AU$2:AU$85,0))</f>
        <v>0</v>
      </c>
      <c r="AV39">
        <f t="array" ref="AV39">SUM(IF($A39&amp;$B39=Confirm!$A$2:$A$85&amp;Confirm!$B$2:$B$85,Confirm!AV$2:AV$85,0))</f>
        <v>0</v>
      </c>
      <c r="AW39">
        <f t="array" ref="AW39">SUM(IF($A39&amp;$B39=Confirm!$A$2:$A$85&amp;Confirm!$B$2:$B$85,Confirm!AW$2:AW$85,0))</f>
        <v>0</v>
      </c>
      <c r="AX39">
        <f t="array" ref="AX39">SUM(IF($A39&amp;$B39=Confirm!$A$2:$A$85&amp;Confirm!$B$2:$B$85,Confirm!AX$2:AX$85,0))</f>
        <v>0</v>
      </c>
      <c r="AY39">
        <f t="array" ref="AY39">SUM(IF($A39&amp;$B39=Confirm!$A$2:$A$85&amp;Confirm!$B$2:$B$85,Confirm!AY$2:AY$85,0))</f>
        <v>0</v>
      </c>
      <c r="AZ39">
        <f t="array" ref="AZ39">SUM(IF($A39&amp;$B39=Confirm!$A$2:$A$85&amp;Confirm!$B$2:$B$85,Confirm!AZ$2:AZ$85,0))</f>
        <v>0</v>
      </c>
      <c r="BA39">
        <f t="array" ref="BA39">SUM(IF($A39&amp;$B39=Confirm!$A$2:$A$85&amp;Confirm!$B$2:$B$85,Confirm!BA$2:BA$85,0))</f>
        <v>0</v>
      </c>
      <c r="BB39">
        <f t="array" ref="BB39">SUM(IF($A39&amp;$B39=Confirm!$A$2:$A$85&amp;Confirm!$B$2:$B$85,Confirm!BB$2:BB$85,0))</f>
        <v>0</v>
      </c>
      <c r="BC39">
        <f t="array" ref="BC39">SUM(IF($A39&amp;$B39=Confirm!$A$2:$A$85&amp;Confirm!$B$2:$B$85,Confirm!BC$2:BC$85,0))</f>
        <v>0</v>
      </c>
      <c r="BD39">
        <f t="array" ref="BD39">SUM(IF($A39&amp;$B39=Confirm!$A$2:$A$85&amp;Confirm!$B$2:$B$85,Confirm!BD$2:BD$85,0))</f>
        <v>0</v>
      </c>
      <c r="BE39">
        <f t="array" ref="BE39">SUM(IF($A39&amp;$B39=Confirm!$A$2:$A$85&amp;Confirm!$B$2:$B$85,Confirm!BE$2:BE$85,0))</f>
        <v>0</v>
      </c>
      <c r="BF39">
        <f t="array" ref="BF39">SUM(IF($A39&amp;$B39=Confirm!$A$2:$A$85&amp;Confirm!$B$2:$B$85,Confirm!BF$2:BF$85,0))</f>
        <v>0</v>
      </c>
      <c r="BG39">
        <f t="array" ref="BG39">SUM(IF($A39&amp;$B39=Confirm!$A$2:$A$85&amp;Confirm!$B$2:$B$85,Confirm!BG$2:BG$85,0))</f>
        <v>0</v>
      </c>
      <c r="BH39">
        <f t="array" ref="BH39">SUM(IF($A39&amp;$B39=Confirm!$A$2:$A$85&amp;Confirm!$B$2:$B$85,Confirm!BH$2:BH$85,0))</f>
        <v>0</v>
      </c>
    </row>
    <row r="40" spans="1:60" x14ac:dyDescent="0.25">
      <c r="A40" t="s">
        <v>12</v>
      </c>
      <c r="B40" t="s">
        <v>49</v>
      </c>
      <c r="C40" s="127">
        <f>IF(ISERROR(SUM(D40:BH40)/Convey!C40),"N/A",SUM(D40:BH40)/Convey!C40)</f>
        <v>0.96782146100947186</v>
      </c>
      <c r="D40">
        <f t="array" ref="D40">SUM(IF($A40&amp;$B40=Confirm!$A$2:$A$85&amp;Confirm!$B$2:$B$85,Confirm!D$2:D$85,0))</f>
        <v>0</v>
      </c>
      <c r="E40">
        <f t="array" ref="E40">SUM(IF($A40&amp;$B40=Confirm!$A$2:$A$85&amp;Confirm!$B$2:$B$85,Confirm!E$2:E$85,0))</f>
        <v>1200</v>
      </c>
      <c r="F40">
        <f t="array" ref="F40">SUM(IF($A40&amp;$B40=Confirm!$A$2:$A$85&amp;Confirm!$B$2:$B$85,Confirm!F$2:F$85,0))</f>
        <v>1085</v>
      </c>
      <c r="G40">
        <f t="array" ref="G40">SUM(IF($A40&amp;$B40=Confirm!$A$2:$A$85&amp;Confirm!$B$2:$B$85,Confirm!G$2:G$85,0))</f>
        <v>1085</v>
      </c>
      <c r="H40">
        <f t="array" ref="H40">SUM(IF($A40&amp;$B40=Confirm!$A$2:$A$85&amp;Confirm!$B$2:$B$85,Confirm!H$2:H$85,0))</f>
        <v>1050</v>
      </c>
      <c r="I40">
        <f t="array" ref="I40">SUM(IF($A40&amp;$B40=Confirm!$A$2:$A$85&amp;Confirm!$B$2:$B$85,Confirm!I$2:I$85,0))</f>
        <v>930</v>
      </c>
      <c r="J40">
        <f t="array" ref="J40">SUM(IF($A40&amp;$B40=Confirm!$A$2:$A$85&amp;Confirm!$B$2:$B$85,Confirm!J$2:J$85,0))</f>
        <v>900</v>
      </c>
      <c r="K40">
        <f t="array" ref="K40">SUM(IF($A40&amp;$B40=Confirm!$A$2:$A$85&amp;Confirm!$B$2:$B$85,Confirm!K$2:K$85,0))</f>
        <v>930</v>
      </c>
      <c r="L40">
        <f t="array" ref="L40">SUM(IF($A40&amp;$B40=Confirm!$A$2:$A$85&amp;Confirm!$B$2:$B$85,Confirm!L$2:L$85,0))</f>
        <v>775</v>
      </c>
      <c r="M40">
        <f t="array" ref="M40">SUM(IF($A40&amp;$B40=Confirm!$A$2:$A$85&amp;Confirm!$B$2:$B$85,Confirm!M$2:M$85,0))</f>
        <v>840</v>
      </c>
      <c r="N40">
        <f t="array" ref="N40">SUM(IF($A40&amp;$B40=Confirm!$A$2:$A$85&amp;Confirm!$B$2:$B$85,Confirm!N$2:N$85,0))</f>
        <v>775</v>
      </c>
      <c r="O40">
        <f t="array" ref="O40">SUM(IF($A40&amp;$B40=Confirm!$A$2:$A$85&amp;Confirm!$B$2:$B$85,Confirm!O$2:O$85,0))</f>
        <v>750</v>
      </c>
      <c r="P40">
        <f t="array" ref="P40">SUM(IF($A40&amp;$B40=Confirm!$A$2:$A$85&amp;Confirm!$B$2:$B$85,Confirm!P$2:P$85,0))</f>
        <v>620</v>
      </c>
      <c r="Q40">
        <f t="array" ref="Q40">SUM(IF($A40&amp;$B40=Confirm!$A$2:$A$85&amp;Confirm!$B$2:$B$85,Confirm!Q$2:Q$85,0))</f>
        <v>600</v>
      </c>
      <c r="R40">
        <f t="array" ref="R40">SUM(IF($A40&amp;$B40=Confirm!$A$2:$A$85&amp;Confirm!$B$2:$B$85,Confirm!R$2:R$85,0))</f>
        <v>620</v>
      </c>
      <c r="S40">
        <f t="array" ref="S40">SUM(IF($A40&amp;$B40=Confirm!$A$2:$A$85&amp;Confirm!$B$2:$B$85,Confirm!S$2:S$85,0))</f>
        <v>620</v>
      </c>
      <c r="T40">
        <f t="array" ref="T40">SUM(IF($A40&amp;$B40=Confirm!$A$2:$A$85&amp;Confirm!$B$2:$B$85,Confirm!T$2:T$85,0))</f>
        <v>600</v>
      </c>
      <c r="U40">
        <f t="array" ref="U40">SUM(IF($A40&amp;$B40=Confirm!$A$2:$A$85&amp;Confirm!$B$2:$B$85,Confirm!U$2:U$85,0))</f>
        <v>620</v>
      </c>
      <c r="V40">
        <f t="array" ref="V40">SUM(IF($A40&amp;$B40=Confirm!$A$2:$A$85&amp;Confirm!$B$2:$B$85,Confirm!V$2:V$85,0))</f>
        <v>600</v>
      </c>
      <c r="W40">
        <f t="array" ref="W40">SUM(IF($A40&amp;$B40=Confirm!$A$2:$A$85&amp;Confirm!$B$2:$B$85,Confirm!W$2:W$85,0))</f>
        <v>620</v>
      </c>
      <c r="X40">
        <f t="array" ref="X40">SUM(IF($A40&amp;$B40=Confirm!$A$2:$A$85&amp;Confirm!$B$2:$B$85,Confirm!X$2:X$85,0))</f>
        <v>620</v>
      </c>
      <c r="Y40">
        <f t="array" ref="Y40">SUM(IF($A40&amp;$B40=Confirm!$A$2:$A$85&amp;Confirm!$B$2:$B$85,Confirm!Y$2:Y$85,0))</f>
        <v>560</v>
      </c>
      <c r="Z40">
        <f t="array" ref="Z40">SUM(IF($A40&amp;$B40=Confirm!$A$2:$A$85&amp;Confirm!$B$2:$B$85,Confirm!Z$2:Z$85,0))</f>
        <v>620</v>
      </c>
      <c r="AA40">
        <f t="array" ref="AA40">SUM(IF($A40&amp;$B40=Confirm!$A$2:$A$85&amp;Confirm!$B$2:$B$85,Confirm!AA$2:AA$85,0))</f>
        <v>600</v>
      </c>
      <c r="AB40">
        <f t="array" ref="AB40">SUM(IF($A40&amp;$B40=Confirm!$A$2:$A$85&amp;Confirm!$B$2:$B$85,Confirm!AB$2:AB$85,0))</f>
        <v>620</v>
      </c>
      <c r="AC40">
        <f t="array" ref="AC40">SUM(IF($A40&amp;$B40=Confirm!$A$2:$A$85&amp;Confirm!$B$2:$B$85,Confirm!AC$2:AC$85,0))</f>
        <v>600</v>
      </c>
      <c r="AD40">
        <f t="array" ref="AD40">SUM(IF($A40&amp;$B40=Confirm!$A$2:$A$85&amp;Confirm!$B$2:$B$85,Confirm!AD$2:AD$85,0))</f>
        <v>620</v>
      </c>
      <c r="AE40">
        <f t="array" ref="AE40">SUM(IF($A40&amp;$B40=Confirm!$A$2:$A$85&amp;Confirm!$B$2:$B$85,Confirm!AE$2:AE$85,0))</f>
        <v>620</v>
      </c>
      <c r="AF40">
        <f t="array" ref="AF40">SUM(IF($A40&amp;$B40=Confirm!$A$2:$A$85&amp;Confirm!$B$2:$B$85,Confirm!AF$2:AF$85,0))</f>
        <v>600</v>
      </c>
      <c r="AG40">
        <f t="array" ref="AG40">SUM(IF($A40&amp;$B40=Confirm!$A$2:$A$85&amp;Confirm!$B$2:$B$85,Confirm!AG$2:AG$85,0))</f>
        <v>620</v>
      </c>
      <c r="AH40">
        <f t="array" ref="AH40">SUM(IF($A40&amp;$B40=Confirm!$A$2:$A$85&amp;Confirm!$B$2:$B$85,Confirm!AH$2:AH$85,0))</f>
        <v>600</v>
      </c>
      <c r="AI40">
        <f t="array" ref="AI40">SUM(IF($A40&amp;$B40=Confirm!$A$2:$A$85&amp;Confirm!$B$2:$B$85,Confirm!AI$2:AI$85,0))</f>
        <v>620</v>
      </c>
      <c r="AJ40">
        <f t="array" ref="AJ40">SUM(IF($A40&amp;$B40=Confirm!$A$2:$A$85&amp;Confirm!$B$2:$B$85,Confirm!AJ$2:AJ$85,0))</f>
        <v>620</v>
      </c>
      <c r="AK40">
        <f t="array" ref="AK40">SUM(IF($A40&amp;$B40=Confirm!$A$2:$A$85&amp;Confirm!$B$2:$B$85,Confirm!AK$2:AK$85,0))</f>
        <v>580</v>
      </c>
      <c r="AL40">
        <f t="array" ref="AL40">SUM(IF($A40&amp;$B40=Confirm!$A$2:$A$85&amp;Confirm!$B$2:$B$85,Confirm!AL$2:AL$85,0))</f>
        <v>620</v>
      </c>
      <c r="AM40">
        <f t="array" ref="AM40">SUM(IF($A40&amp;$B40=Confirm!$A$2:$A$85&amp;Confirm!$B$2:$B$85,Confirm!AM$2:AM$85,0))</f>
        <v>600</v>
      </c>
      <c r="AN40">
        <f t="array" ref="AN40">SUM(IF($A40&amp;$B40=Confirm!$A$2:$A$85&amp;Confirm!$B$2:$B$85,Confirm!AN$2:AN$85,0))</f>
        <v>620</v>
      </c>
      <c r="AO40">
        <f t="array" ref="AO40">SUM(IF($A40&amp;$B40=Confirm!$A$2:$A$85&amp;Confirm!$B$2:$B$85,Confirm!AO$2:AO$85,0))</f>
        <v>600</v>
      </c>
      <c r="AP40">
        <f t="array" ref="AP40">SUM(IF($A40&amp;$B40=Confirm!$A$2:$A$85&amp;Confirm!$B$2:$B$85,Confirm!AP$2:AP$85,0))</f>
        <v>620</v>
      </c>
      <c r="AQ40">
        <f t="array" ref="AQ40">SUM(IF($A40&amp;$B40=Confirm!$A$2:$A$85&amp;Confirm!$B$2:$B$85,Confirm!AQ$2:AQ$85,0))</f>
        <v>620</v>
      </c>
      <c r="AR40">
        <f t="array" ref="AR40">SUM(IF($A40&amp;$B40=Confirm!$A$2:$A$85&amp;Confirm!$B$2:$B$85,Confirm!AR$2:AR$85,0))</f>
        <v>600</v>
      </c>
      <c r="AS40">
        <f t="array" ref="AS40">SUM(IF($A40&amp;$B40=Confirm!$A$2:$A$85&amp;Confirm!$B$2:$B$85,Confirm!AS$2:AS$85,0))</f>
        <v>620</v>
      </c>
      <c r="AT40">
        <f t="array" ref="AT40">SUM(IF($A40&amp;$B40=Confirm!$A$2:$A$85&amp;Confirm!$B$2:$B$85,Confirm!AT$2:AT$85,0))</f>
        <v>600</v>
      </c>
      <c r="AU40">
        <f t="array" ref="AU40">SUM(IF($A40&amp;$B40=Confirm!$A$2:$A$85&amp;Confirm!$B$2:$B$85,Confirm!AU$2:AU$85,0))</f>
        <v>620</v>
      </c>
      <c r="AV40">
        <f t="array" ref="AV40">SUM(IF($A40&amp;$B40=Confirm!$A$2:$A$85&amp;Confirm!$B$2:$B$85,Confirm!AV$2:AV$85,0))</f>
        <v>620</v>
      </c>
      <c r="AW40">
        <f t="array" ref="AW40">SUM(IF($A40&amp;$B40=Confirm!$A$2:$A$85&amp;Confirm!$B$2:$B$85,Confirm!AW$2:AW$85,0))</f>
        <v>560</v>
      </c>
      <c r="AX40">
        <f t="array" ref="AX40">SUM(IF($A40&amp;$B40=Confirm!$A$2:$A$85&amp;Confirm!$B$2:$B$85,Confirm!AX$2:AX$85,0))</f>
        <v>620</v>
      </c>
      <c r="AY40">
        <f t="array" ref="AY40">SUM(IF($A40&amp;$B40=Confirm!$A$2:$A$85&amp;Confirm!$B$2:$B$85,Confirm!AY$2:AY$85,0))</f>
        <v>600</v>
      </c>
      <c r="AZ40">
        <f t="array" ref="AZ40">SUM(IF($A40&amp;$B40=Confirm!$A$2:$A$85&amp;Confirm!$B$2:$B$85,Confirm!AZ$2:AZ$85,0))</f>
        <v>620</v>
      </c>
      <c r="BA40">
        <f t="array" ref="BA40">SUM(IF($A40&amp;$B40=Confirm!$A$2:$A$85&amp;Confirm!$B$2:$B$85,Confirm!BA$2:BA$85,0))</f>
        <v>600</v>
      </c>
      <c r="BB40">
        <f t="array" ref="BB40">SUM(IF($A40&amp;$B40=Confirm!$A$2:$A$85&amp;Confirm!$B$2:$B$85,Confirm!BB$2:BB$85,0))</f>
        <v>620</v>
      </c>
      <c r="BC40">
        <f t="array" ref="BC40">SUM(IF($A40&amp;$B40=Confirm!$A$2:$A$85&amp;Confirm!$B$2:$B$85,Confirm!BC$2:BC$85,0))</f>
        <v>620</v>
      </c>
      <c r="BD40">
        <f t="array" ref="BD40">SUM(IF($A40&amp;$B40=Confirm!$A$2:$A$85&amp;Confirm!$B$2:$B$85,Confirm!BD$2:BD$85,0))</f>
        <v>600</v>
      </c>
      <c r="BE40">
        <f t="array" ref="BE40">SUM(IF($A40&amp;$B40=Confirm!$A$2:$A$85&amp;Confirm!$B$2:$B$85,Confirm!BE$2:BE$85,0))</f>
        <v>465</v>
      </c>
      <c r="BF40">
        <f t="array" ref="BF40">SUM(IF($A40&amp;$B40=Confirm!$A$2:$A$85&amp;Confirm!$B$2:$B$85,Confirm!BF$2:BF$85,0))</f>
        <v>600</v>
      </c>
      <c r="BG40">
        <f t="array" ref="BG40">SUM(IF($A40&amp;$B40=Confirm!$A$2:$A$85&amp;Confirm!$B$2:$B$85,Confirm!BG$2:BG$85,0))</f>
        <v>465</v>
      </c>
      <c r="BH40">
        <f t="array" ref="BH40">SUM(IF($A40&amp;$B40=Confirm!$A$2:$A$85&amp;Confirm!$B$2:$B$85,Confirm!BH$2:BH$85,0))</f>
        <v>465</v>
      </c>
    </row>
    <row r="41" spans="1:60" x14ac:dyDescent="0.25">
      <c r="A41" t="s">
        <v>12</v>
      </c>
      <c r="B41" t="s">
        <v>50</v>
      </c>
      <c r="C41" s="127">
        <f>IF(ISERROR(SUM(D41:BH41)/Convey!C41),"N/A",SUM(D41:BH41)/Convey!C41)</f>
        <v>1</v>
      </c>
      <c r="D41">
        <f t="array" ref="D41">SUM(IF($A41&amp;$B41=Confirm!$A$2:$A$85&amp;Confirm!$B$2:$B$85,Confirm!D$2:D$85,0))</f>
        <v>71455</v>
      </c>
      <c r="E41">
        <f t="array" ref="E41">SUM(IF($A41&amp;$B41=Confirm!$A$2:$A$85&amp;Confirm!$B$2:$B$85,Confirm!E$2:E$85,0))</f>
        <v>70350</v>
      </c>
      <c r="F41">
        <f t="array" ref="F41">SUM(IF($A41&amp;$B41=Confirm!$A$2:$A$85&amp;Confirm!$B$2:$B$85,Confirm!F$2:F$85,0))</f>
        <v>69285</v>
      </c>
      <c r="G41">
        <f t="array" ref="G41">SUM(IF($A41&amp;$B41=Confirm!$A$2:$A$85&amp;Confirm!$B$2:$B$85,Confirm!G$2:G$85,0))</f>
        <v>68355</v>
      </c>
      <c r="H41">
        <f t="array" ref="H41">SUM(IF($A41&amp;$B41=Confirm!$A$2:$A$85&amp;Confirm!$B$2:$B$85,Confirm!H$2:H$85,0))</f>
        <v>67350</v>
      </c>
      <c r="I41">
        <f t="array" ref="I41">SUM(IF($A41&amp;$B41=Confirm!$A$2:$A$85&amp;Confirm!$B$2:$B$85,Confirm!I$2:I$85,0))</f>
        <v>66340</v>
      </c>
      <c r="J41">
        <f t="array" ref="J41">SUM(IF($A41&amp;$B41=Confirm!$A$2:$A$85&amp;Confirm!$B$2:$B$85,Confirm!J$2:J$85,0))</f>
        <v>65250</v>
      </c>
      <c r="K41">
        <f t="array" ref="K41">SUM(IF($A41&amp;$B41=Confirm!$A$2:$A$85&amp;Confirm!$B$2:$B$85,Confirm!K$2:K$85,0))</f>
        <v>64325</v>
      </c>
      <c r="L41">
        <f t="array" ref="L41">SUM(IF($A41&amp;$B41=Confirm!$A$2:$A$85&amp;Confirm!$B$2:$B$85,Confirm!L$2:L$85,0))</f>
        <v>63395</v>
      </c>
      <c r="M41">
        <f t="array" ref="M41">SUM(IF($A41&amp;$B41=Confirm!$A$2:$A$85&amp;Confirm!$B$2:$B$85,Confirm!M$2:M$85,0))</f>
        <v>62440</v>
      </c>
      <c r="N41">
        <f t="array" ref="N41">SUM(IF($A41&amp;$B41=Confirm!$A$2:$A$85&amp;Confirm!$B$2:$B$85,Confirm!N$2:N$85,0))</f>
        <v>61535</v>
      </c>
      <c r="O41">
        <f t="array" ref="O41">SUM(IF($A41&amp;$B41=Confirm!$A$2:$A$85&amp;Confirm!$B$2:$B$85,Confirm!O$2:O$85,0))</f>
        <v>60600</v>
      </c>
      <c r="P41">
        <f t="array" ref="P41">SUM(IF($A41&amp;$B41=Confirm!$A$2:$A$85&amp;Confirm!$B$2:$B$85,Confirm!P$2:P$85,0))</f>
        <v>59675</v>
      </c>
      <c r="Q41">
        <f t="array" ref="Q41">SUM(IF($A41&amp;$B41=Confirm!$A$2:$A$85&amp;Confirm!$B$2:$B$85,Confirm!Q$2:Q$85,0))</f>
        <v>58800</v>
      </c>
      <c r="R41">
        <f t="array" ref="R41">SUM(IF($A41&amp;$B41=Confirm!$A$2:$A$85&amp;Confirm!$B$2:$B$85,Confirm!R$2:R$85,0))</f>
        <v>57970</v>
      </c>
      <c r="S41">
        <f t="array" ref="S41">SUM(IF($A41&amp;$B41=Confirm!$A$2:$A$85&amp;Confirm!$B$2:$B$85,Confirm!S$2:S$85,0))</f>
        <v>57195</v>
      </c>
      <c r="T41">
        <f t="array" ref="T41">SUM(IF($A41&amp;$B41=Confirm!$A$2:$A$85&amp;Confirm!$B$2:$B$85,Confirm!T$2:T$85,0))</f>
        <v>56250</v>
      </c>
      <c r="U41">
        <f t="array" ref="U41">SUM(IF($A41&amp;$B41=Confirm!$A$2:$A$85&amp;Confirm!$B$2:$B$85,Confirm!U$2:U$85,0))</f>
        <v>55490</v>
      </c>
      <c r="V41">
        <f t="array" ref="V41">SUM(IF($A41&amp;$B41=Confirm!$A$2:$A$85&amp;Confirm!$B$2:$B$85,Confirm!V$2:V$85,0))</f>
        <v>54600</v>
      </c>
      <c r="W41">
        <f t="array" ref="W41">SUM(IF($A41&amp;$B41=Confirm!$A$2:$A$85&amp;Confirm!$B$2:$B$85,Confirm!W$2:W$85,0))</f>
        <v>53785</v>
      </c>
      <c r="X41">
        <f t="array" ref="X41">SUM(IF($A41&amp;$B41=Confirm!$A$2:$A$85&amp;Confirm!$B$2:$B$85,Confirm!X$2:X$85,0))</f>
        <v>53010</v>
      </c>
      <c r="Y41">
        <f t="array" ref="Y41">SUM(IF($A41&amp;$B41=Confirm!$A$2:$A$85&amp;Confirm!$B$2:$B$85,Confirm!Y$2:Y$85,0))</f>
        <v>52220</v>
      </c>
      <c r="Z41">
        <f t="array" ref="Z41">SUM(IF($A41&amp;$B41=Confirm!$A$2:$A$85&amp;Confirm!$B$2:$B$85,Confirm!Z$2:Z$85,0))</f>
        <v>51460</v>
      </c>
      <c r="AA41">
        <f t="array" ref="AA41">SUM(IF($A41&amp;$B41=Confirm!$A$2:$A$85&amp;Confirm!$B$2:$B$85,Confirm!AA$2:AA$85,0))</f>
        <v>50700</v>
      </c>
      <c r="AB41">
        <f t="array" ref="AB41">SUM(IF($A41&amp;$B41=Confirm!$A$2:$A$85&amp;Confirm!$B$2:$B$85,Confirm!AB$2:AB$85,0))</f>
        <v>49910</v>
      </c>
      <c r="AC41">
        <f t="array" ref="AC41">SUM(IF($A41&amp;$B41=Confirm!$A$2:$A$85&amp;Confirm!$B$2:$B$85,Confirm!AC$2:AC$85,0))</f>
        <v>49200</v>
      </c>
      <c r="AD41">
        <f t="array" ref="AD41">SUM(IF($A41&amp;$B41=Confirm!$A$2:$A$85&amp;Confirm!$B$2:$B$85,Confirm!AD$2:AD$85,0))</f>
        <v>48515</v>
      </c>
      <c r="AE41">
        <f t="array" ref="AE41">SUM(IF($A41&amp;$B41=Confirm!$A$2:$A$85&amp;Confirm!$B$2:$B$85,Confirm!AE$2:AE$85,0))</f>
        <v>47740</v>
      </c>
      <c r="AF41">
        <f t="array" ref="AF41">SUM(IF($A41&amp;$B41=Confirm!$A$2:$A$85&amp;Confirm!$B$2:$B$85,Confirm!AF$2:AF$85,0))</f>
        <v>47100</v>
      </c>
      <c r="AG41">
        <f t="array" ref="AG41">SUM(IF($A41&amp;$B41=Confirm!$A$2:$A$85&amp;Confirm!$B$2:$B$85,Confirm!AG$2:AG$85,0))</f>
        <v>46345</v>
      </c>
      <c r="AH41">
        <f t="array" ref="AH41">SUM(IF($A41&amp;$B41=Confirm!$A$2:$A$85&amp;Confirm!$B$2:$B$85,Confirm!AH$2:AH$85,0))</f>
        <v>45750</v>
      </c>
      <c r="AI41">
        <f t="array" ref="AI41">SUM(IF($A41&amp;$B41=Confirm!$A$2:$A$85&amp;Confirm!$B$2:$B$85,Confirm!AI$2:AI$85,0))</f>
        <v>44950</v>
      </c>
      <c r="AJ41">
        <f t="array" ref="AJ41">SUM(IF($A41&amp;$B41=Confirm!$A$2:$A$85&amp;Confirm!$B$2:$B$85,Confirm!AJ$2:AJ$85,0))</f>
        <v>44330</v>
      </c>
      <c r="AK41">
        <f t="array" ref="AK41">SUM(IF($A41&amp;$B41=Confirm!$A$2:$A$85&amp;Confirm!$B$2:$B$85,Confirm!AK$2:AK$85,0))</f>
        <v>43645</v>
      </c>
      <c r="AL41">
        <f t="array" ref="AL41">SUM(IF($A41&amp;$B41=Confirm!$A$2:$A$85&amp;Confirm!$B$2:$B$85,Confirm!AL$2:AL$85,0))</f>
        <v>43090</v>
      </c>
      <c r="AM41">
        <f t="array" ref="AM41">SUM(IF($A41&amp;$B41=Confirm!$A$2:$A$85&amp;Confirm!$B$2:$B$85,Confirm!AM$2:AM$85,0))</f>
        <v>42450</v>
      </c>
      <c r="AN41">
        <f t="array" ref="AN41">SUM(IF($A41&amp;$B41=Confirm!$A$2:$A$85&amp;Confirm!$B$2:$B$85,Confirm!AN$2:AN$85,0))</f>
        <v>41695</v>
      </c>
      <c r="AO41">
        <f t="array" ref="AO41">SUM(IF($A41&amp;$B41=Confirm!$A$2:$A$85&amp;Confirm!$B$2:$B$85,Confirm!AO$2:AO$85,0))</f>
        <v>41100</v>
      </c>
      <c r="AP41">
        <f t="array" ref="AP41">SUM(IF($A41&amp;$B41=Confirm!$A$2:$A$85&amp;Confirm!$B$2:$B$85,Confirm!AP$2:AP$85,0))</f>
        <v>40610</v>
      </c>
      <c r="AQ41">
        <f t="array" ref="AQ41">SUM(IF($A41&amp;$B41=Confirm!$A$2:$A$85&amp;Confirm!$B$2:$B$85,Confirm!AQ$2:AQ$85,0))</f>
        <v>39990</v>
      </c>
      <c r="AR41">
        <f t="array" ref="AR41">SUM(IF($A41&amp;$B41=Confirm!$A$2:$A$85&amp;Confirm!$B$2:$B$85,Confirm!AR$2:AR$85,0))</f>
        <v>39300</v>
      </c>
      <c r="AS41">
        <f t="array" ref="AS41">SUM(IF($A41&amp;$B41=Confirm!$A$2:$A$85&amp;Confirm!$B$2:$B$85,Confirm!AS$2:AS$85,0))</f>
        <v>38750</v>
      </c>
      <c r="AT41">
        <f t="array" ref="AT41">SUM(IF($A41&amp;$B41=Confirm!$A$2:$A$85&amp;Confirm!$B$2:$B$85,Confirm!AT$2:AT$85,0))</f>
        <v>38250</v>
      </c>
      <c r="AU41">
        <f t="array" ref="AU41">SUM(IF($A41&amp;$B41=Confirm!$A$2:$A$85&amp;Confirm!$B$2:$B$85,Confirm!AU$2:AU$85,0))</f>
        <v>37665</v>
      </c>
      <c r="AV41">
        <f t="array" ref="AV41">SUM(IF($A41&amp;$B41=Confirm!$A$2:$A$85&amp;Confirm!$B$2:$B$85,Confirm!AV$2:AV$85,0))</f>
        <v>37045</v>
      </c>
      <c r="AW41">
        <f t="array" ref="AW41">SUM(IF($A41&amp;$B41=Confirm!$A$2:$A$85&amp;Confirm!$B$2:$B$85,Confirm!AW$2:AW$85,0))</f>
        <v>36540</v>
      </c>
      <c r="AX41">
        <f t="array" ref="AX41">SUM(IF($A41&amp;$B41=Confirm!$A$2:$A$85&amp;Confirm!$B$2:$B$85,Confirm!AX$2:AX$85,0))</f>
        <v>35960</v>
      </c>
      <c r="AY41">
        <f t="array" ref="AY41">SUM(IF($A41&amp;$B41=Confirm!$A$2:$A$85&amp;Confirm!$B$2:$B$85,Confirm!AY$2:AY$85,0))</f>
        <v>35400</v>
      </c>
      <c r="AZ41">
        <f t="array" ref="AZ41">SUM(IF($A41&amp;$B41=Confirm!$A$2:$A$85&amp;Confirm!$B$2:$B$85,Confirm!AZ$2:AZ$85,0))</f>
        <v>34875</v>
      </c>
      <c r="BA41">
        <f t="array" ref="BA41">SUM(IF($A41&amp;$B41=Confirm!$A$2:$A$85&amp;Confirm!$B$2:$B$85,Confirm!BA$2:BA$85,0))</f>
        <v>34350</v>
      </c>
      <c r="BB41">
        <f t="array" ref="BB41">SUM(IF($A41&amp;$B41=Confirm!$A$2:$A$85&amp;Confirm!$B$2:$B$85,Confirm!BB$2:BB$85,0))</f>
        <v>33945</v>
      </c>
      <c r="BC41">
        <f t="array" ref="BC41">SUM(IF($A41&amp;$B41=Confirm!$A$2:$A$85&amp;Confirm!$B$2:$B$85,Confirm!BC$2:BC$85,0))</f>
        <v>33325</v>
      </c>
      <c r="BD41">
        <f t="array" ref="BD41">SUM(IF($A41&amp;$B41=Confirm!$A$2:$A$85&amp;Confirm!$B$2:$B$85,Confirm!BD$2:BD$85,0))</f>
        <v>32850</v>
      </c>
      <c r="BE41">
        <f t="array" ref="BE41">SUM(IF($A41&amp;$B41=Confirm!$A$2:$A$85&amp;Confirm!$B$2:$B$85,Confirm!BE$2:BE$85,0))</f>
        <v>32395</v>
      </c>
      <c r="BF41">
        <f t="array" ref="BF41">SUM(IF($A41&amp;$B41=Confirm!$A$2:$A$85&amp;Confirm!$B$2:$B$85,Confirm!BF$2:BF$85,0))</f>
        <v>31950</v>
      </c>
      <c r="BG41">
        <f t="array" ref="BG41">SUM(IF($A41&amp;$B41=Confirm!$A$2:$A$85&amp;Confirm!$B$2:$B$85,Confirm!BG$2:BG$85,0))</f>
        <v>31465</v>
      </c>
      <c r="BH41">
        <f t="array" ref="BH41">SUM(IF($A41&amp;$B41=Confirm!$A$2:$A$85&amp;Confirm!$B$2:$B$85,Confirm!BH$2:BH$85,0))</f>
        <v>31000</v>
      </c>
    </row>
    <row r="42" spans="1:60" x14ac:dyDescent="0.25">
      <c r="A42" t="s">
        <v>34</v>
      </c>
      <c r="B42" t="s">
        <v>49</v>
      </c>
      <c r="C42" s="127">
        <f>IF(ISERROR(SUM(D42:BH42)/Convey!C42),"N/A",SUM(D42:BH42)/Convey!C42)</f>
        <v>1</v>
      </c>
      <c r="D42">
        <f t="array" ref="D42">SUM(IF($A42&amp;$B42=Confirm!$A$2:$A$85&amp;Confirm!$B$2:$B$85,Confirm!D$2:D$85,0))</f>
        <v>1705</v>
      </c>
      <c r="E42">
        <f t="array" ref="E42">SUM(IF($A42&amp;$B42=Confirm!$A$2:$A$85&amp;Confirm!$B$2:$B$85,Confirm!E$2:E$85,0))</f>
        <v>1650</v>
      </c>
      <c r="F42">
        <f t="array" ref="F42">SUM(IF($A42&amp;$B42=Confirm!$A$2:$A$85&amp;Confirm!$B$2:$B$85,Confirm!F$2:F$85,0))</f>
        <v>1550</v>
      </c>
      <c r="G42">
        <f t="array" ref="G42">SUM(IF($A42&amp;$B42=Confirm!$A$2:$A$85&amp;Confirm!$B$2:$B$85,Confirm!G$2:G$85,0))</f>
        <v>1550</v>
      </c>
      <c r="H42">
        <f t="array" ref="H42">SUM(IF($A42&amp;$B42=Confirm!$A$2:$A$85&amp;Confirm!$B$2:$B$85,Confirm!H$2:H$85,0))</f>
        <v>1500</v>
      </c>
      <c r="I42">
        <f t="array" ref="I42">SUM(IF($A42&amp;$B42=Confirm!$A$2:$A$85&amp;Confirm!$B$2:$B$85,Confirm!I$2:I$85,0))</f>
        <v>1395</v>
      </c>
      <c r="J42">
        <f t="array" ref="J42">SUM(IF($A42&amp;$B42=Confirm!$A$2:$A$85&amp;Confirm!$B$2:$B$85,Confirm!J$2:J$85,0))</f>
        <v>1350</v>
      </c>
      <c r="K42">
        <f t="array" ref="K42">SUM(IF($A42&amp;$B42=Confirm!$A$2:$A$85&amp;Confirm!$B$2:$B$85,Confirm!K$2:K$85,0))</f>
        <v>1395</v>
      </c>
      <c r="L42">
        <f t="array" ref="L42">SUM(IF($A42&amp;$B42=Confirm!$A$2:$A$85&amp;Confirm!$B$2:$B$85,Confirm!L$2:L$85,0))</f>
        <v>1240</v>
      </c>
      <c r="M42">
        <f t="array" ref="M42">SUM(IF($A42&amp;$B42=Confirm!$A$2:$A$85&amp;Confirm!$B$2:$B$85,Confirm!M$2:M$85,0))</f>
        <v>1260</v>
      </c>
      <c r="N42">
        <f t="array" ref="N42">SUM(IF($A42&amp;$B42=Confirm!$A$2:$A$85&amp;Confirm!$B$2:$B$85,Confirm!N$2:N$85,0))</f>
        <v>1240</v>
      </c>
      <c r="O42">
        <f t="array" ref="O42">SUM(IF($A42&amp;$B42=Confirm!$A$2:$A$85&amp;Confirm!$B$2:$B$85,Confirm!O$2:O$85,0))</f>
        <v>1200</v>
      </c>
      <c r="P42">
        <f t="array" ref="P42">SUM(IF($A42&amp;$B42=Confirm!$A$2:$A$85&amp;Confirm!$B$2:$B$85,Confirm!P$2:P$85,0))</f>
        <v>1085</v>
      </c>
      <c r="Q42">
        <f t="array" ref="Q42">SUM(IF($A42&amp;$B42=Confirm!$A$2:$A$85&amp;Confirm!$B$2:$B$85,Confirm!Q$2:Q$85,0))</f>
        <v>1050</v>
      </c>
      <c r="R42">
        <f t="array" ref="R42">SUM(IF($A42&amp;$B42=Confirm!$A$2:$A$85&amp;Confirm!$B$2:$B$85,Confirm!R$2:R$85,0))</f>
        <v>1085</v>
      </c>
      <c r="S42">
        <f t="array" ref="S42">SUM(IF($A42&amp;$B42=Confirm!$A$2:$A$85&amp;Confirm!$B$2:$B$85,Confirm!S$2:S$85,0))</f>
        <v>1085</v>
      </c>
      <c r="T42">
        <f t="array" ref="T42">SUM(IF($A42&amp;$B42=Confirm!$A$2:$A$85&amp;Confirm!$B$2:$B$85,Confirm!T$2:T$85,0))</f>
        <v>1050</v>
      </c>
      <c r="U42">
        <f t="array" ref="U42">SUM(IF($A42&amp;$B42=Confirm!$A$2:$A$85&amp;Confirm!$B$2:$B$85,Confirm!U$2:U$85,0))</f>
        <v>930</v>
      </c>
      <c r="V42">
        <f t="array" ref="V42">SUM(IF($A42&amp;$B42=Confirm!$A$2:$A$85&amp;Confirm!$B$2:$B$85,Confirm!V$2:V$85,0))</f>
        <v>900</v>
      </c>
      <c r="W42">
        <f t="array" ref="W42">SUM(IF($A42&amp;$B42=Confirm!$A$2:$A$85&amp;Confirm!$B$2:$B$85,Confirm!W$2:W$85,0))</f>
        <v>930</v>
      </c>
      <c r="X42">
        <f t="array" ref="X42">SUM(IF($A42&amp;$B42=Confirm!$A$2:$A$85&amp;Confirm!$B$2:$B$85,Confirm!X$2:X$85,0))</f>
        <v>930</v>
      </c>
      <c r="Y42">
        <f t="array" ref="Y42">SUM(IF($A42&amp;$B42=Confirm!$A$2:$A$85&amp;Confirm!$B$2:$B$85,Confirm!Y$2:Y$85,0))</f>
        <v>840</v>
      </c>
      <c r="Z42">
        <f t="array" ref="Z42">SUM(IF($A42&amp;$B42=Confirm!$A$2:$A$85&amp;Confirm!$B$2:$B$85,Confirm!Z$2:Z$85,0))</f>
        <v>775</v>
      </c>
      <c r="AA42">
        <f t="array" ref="AA42">SUM(IF($A42&amp;$B42=Confirm!$A$2:$A$85&amp;Confirm!$B$2:$B$85,Confirm!AA$2:AA$85,0))</f>
        <v>900</v>
      </c>
      <c r="AB42">
        <f t="array" ref="AB42">SUM(IF($A42&amp;$B42=Confirm!$A$2:$A$85&amp;Confirm!$B$2:$B$85,Confirm!AB$2:AB$85,0))</f>
        <v>775</v>
      </c>
      <c r="AC42">
        <f t="array" ref="AC42">SUM(IF($A42&amp;$B42=Confirm!$A$2:$A$85&amp;Confirm!$B$2:$B$85,Confirm!AC$2:AC$85,0))</f>
        <v>750</v>
      </c>
      <c r="AD42">
        <f t="array" ref="AD42">SUM(IF($A42&amp;$B42=Confirm!$A$2:$A$85&amp;Confirm!$B$2:$B$85,Confirm!AD$2:AD$85,0))</f>
        <v>775</v>
      </c>
      <c r="AE42">
        <f t="array" ref="AE42">SUM(IF($A42&amp;$B42=Confirm!$A$2:$A$85&amp;Confirm!$B$2:$B$85,Confirm!AE$2:AE$85,0))</f>
        <v>775</v>
      </c>
      <c r="AF42">
        <f t="array" ref="AF42">SUM(IF($A42&amp;$B42=Confirm!$A$2:$A$85&amp;Confirm!$B$2:$B$85,Confirm!AF$2:AF$85,0))</f>
        <v>750</v>
      </c>
      <c r="AG42">
        <f t="array" ref="AG42">SUM(IF($A42&amp;$B42=Confirm!$A$2:$A$85&amp;Confirm!$B$2:$B$85,Confirm!AG$2:AG$85,0))</f>
        <v>620</v>
      </c>
      <c r="AH42">
        <f t="array" ref="AH42">SUM(IF($A42&amp;$B42=Confirm!$A$2:$A$85&amp;Confirm!$B$2:$B$85,Confirm!AH$2:AH$85,0))</f>
        <v>600</v>
      </c>
      <c r="AI42">
        <f t="array" ref="AI42">SUM(IF($A42&amp;$B42=Confirm!$A$2:$A$85&amp;Confirm!$B$2:$B$85,Confirm!AI$2:AI$85,0))</f>
        <v>620</v>
      </c>
      <c r="AJ42">
        <f t="array" ref="AJ42">SUM(IF($A42&amp;$B42=Confirm!$A$2:$A$85&amp;Confirm!$B$2:$B$85,Confirm!AJ$2:AJ$85,0))</f>
        <v>620</v>
      </c>
      <c r="AK42">
        <f t="array" ref="AK42">SUM(IF($A42&amp;$B42=Confirm!$A$2:$A$85&amp;Confirm!$B$2:$B$85,Confirm!AK$2:AK$85,0))</f>
        <v>580</v>
      </c>
      <c r="AL42">
        <f t="array" ref="AL42">SUM(IF($A42&amp;$B42=Confirm!$A$2:$A$85&amp;Confirm!$B$2:$B$85,Confirm!AL$2:AL$85,0))</f>
        <v>620</v>
      </c>
      <c r="AM42">
        <f t="array" ref="AM42">SUM(IF($A42&amp;$B42=Confirm!$A$2:$A$85&amp;Confirm!$B$2:$B$85,Confirm!AM$2:AM$85,0))</f>
        <v>600</v>
      </c>
      <c r="AN42">
        <f t="array" ref="AN42">SUM(IF($A42&amp;$B42=Confirm!$A$2:$A$85&amp;Confirm!$B$2:$B$85,Confirm!AN$2:AN$85,0))</f>
        <v>620</v>
      </c>
      <c r="AO42">
        <f t="array" ref="AO42">SUM(IF($A42&amp;$B42=Confirm!$A$2:$A$85&amp;Confirm!$B$2:$B$85,Confirm!AO$2:AO$85,0))</f>
        <v>600</v>
      </c>
      <c r="AP42">
        <f t="array" ref="AP42">SUM(IF($A42&amp;$B42=Confirm!$A$2:$A$85&amp;Confirm!$B$2:$B$85,Confirm!AP$2:AP$85,0))</f>
        <v>465</v>
      </c>
      <c r="AQ42">
        <f t="array" ref="AQ42">SUM(IF($A42&amp;$B42=Confirm!$A$2:$A$85&amp;Confirm!$B$2:$B$85,Confirm!AQ$2:AQ$85,0))</f>
        <v>465</v>
      </c>
      <c r="AR42">
        <f t="array" ref="AR42">SUM(IF($A42&amp;$B42=Confirm!$A$2:$A$85&amp;Confirm!$B$2:$B$85,Confirm!AR$2:AR$85,0))</f>
        <v>450</v>
      </c>
      <c r="AS42">
        <f t="array" ref="AS42">SUM(IF($A42&amp;$B42=Confirm!$A$2:$A$85&amp;Confirm!$B$2:$B$85,Confirm!AS$2:AS$85,0))</f>
        <v>465</v>
      </c>
      <c r="AT42">
        <f t="array" ref="AT42">SUM(IF($A42&amp;$B42=Confirm!$A$2:$A$85&amp;Confirm!$B$2:$B$85,Confirm!AT$2:AT$85,0))</f>
        <v>450</v>
      </c>
      <c r="AU42">
        <f t="array" ref="AU42">SUM(IF($A42&amp;$B42=Confirm!$A$2:$A$85&amp;Confirm!$B$2:$B$85,Confirm!AU$2:AU$85,0))</f>
        <v>465</v>
      </c>
      <c r="AV42">
        <f t="array" ref="AV42">SUM(IF($A42&amp;$B42=Confirm!$A$2:$A$85&amp;Confirm!$B$2:$B$85,Confirm!AV$2:AV$85,0))</f>
        <v>465</v>
      </c>
      <c r="AW42">
        <f t="array" ref="AW42">SUM(IF($A42&amp;$B42=Confirm!$A$2:$A$85&amp;Confirm!$B$2:$B$85,Confirm!AW$2:AW$85,0))</f>
        <v>420</v>
      </c>
      <c r="AX42">
        <f t="array" ref="AX42">SUM(IF($A42&amp;$B42=Confirm!$A$2:$A$85&amp;Confirm!$B$2:$B$85,Confirm!AX$2:AX$85,0))</f>
        <v>465</v>
      </c>
      <c r="AY42">
        <f t="array" ref="AY42">SUM(IF($A42&amp;$B42=Confirm!$A$2:$A$85&amp;Confirm!$B$2:$B$85,Confirm!AY$2:AY$85,0))</f>
        <v>450</v>
      </c>
      <c r="AZ42">
        <f t="array" ref="AZ42">SUM(IF($A42&amp;$B42=Confirm!$A$2:$A$85&amp;Confirm!$B$2:$B$85,Confirm!AZ$2:AZ$85,0))</f>
        <v>465</v>
      </c>
      <c r="BA42">
        <f t="array" ref="BA42">SUM(IF($A42&amp;$B42=Confirm!$A$2:$A$85&amp;Confirm!$B$2:$B$85,Confirm!BA$2:BA$85,0))</f>
        <v>450</v>
      </c>
      <c r="BB42">
        <f t="array" ref="BB42">SUM(IF($A42&amp;$B42=Confirm!$A$2:$A$85&amp;Confirm!$B$2:$B$85,Confirm!BB$2:BB$85,0))</f>
        <v>310</v>
      </c>
      <c r="BC42">
        <f t="array" ref="BC42">SUM(IF($A42&amp;$B42=Confirm!$A$2:$A$85&amp;Confirm!$B$2:$B$85,Confirm!BC$2:BC$85,0))</f>
        <v>310</v>
      </c>
      <c r="BD42">
        <f t="array" ref="BD42">SUM(IF($A42&amp;$B42=Confirm!$A$2:$A$85&amp;Confirm!$B$2:$B$85,Confirm!BD$2:BD$85,0))</f>
        <v>300</v>
      </c>
      <c r="BE42">
        <f t="array" ref="BE42">SUM(IF($A42&amp;$B42=Confirm!$A$2:$A$85&amp;Confirm!$B$2:$B$85,Confirm!BE$2:BE$85,0))</f>
        <v>310</v>
      </c>
      <c r="BF42">
        <f t="array" ref="BF42">SUM(IF($A42&amp;$B42=Confirm!$A$2:$A$85&amp;Confirm!$B$2:$B$85,Confirm!BF$2:BF$85,0))</f>
        <v>300</v>
      </c>
      <c r="BG42">
        <f t="array" ref="BG42">SUM(IF($A42&amp;$B42=Confirm!$A$2:$A$85&amp;Confirm!$B$2:$B$85,Confirm!BG$2:BG$85,0))</f>
        <v>310</v>
      </c>
      <c r="BH42">
        <f t="array" ref="BH42">SUM(IF($A42&amp;$B42=Confirm!$A$2:$A$85&amp;Confirm!$B$2:$B$85,Confirm!BH$2:BH$85,0))</f>
        <v>310</v>
      </c>
    </row>
    <row r="43" spans="1:60" x14ac:dyDescent="0.25">
      <c r="A43" t="s">
        <v>34</v>
      </c>
      <c r="B43" t="s">
        <v>50</v>
      </c>
      <c r="C43" s="127">
        <f>IF(ISERROR(SUM(D43:BH43)/Convey!C43),"N/A",SUM(D43:BH43)/Convey!C43)</f>
        <v>1</v>
      </c>
      <c r="D43">
        <f t="array" ref="D43">SUM(IF($A43&amp;$B43=Confirm!$A$2:$A$85&amp;Confirm!$B$2:$B$85,Confirm!D$2:D$85,0))</f>
        <v>2170</v>
      </c>
      <c r="E43">
        <f t="array" ref="E43">SUM(IF($A43&amp;$B43=Confirm!$A$2:$A$85&amp;Confirm!$B$2:$B$85,Confirm!E$2:E$85,0))</f>
        <v>2100</v>
      </c>
      <c r="F43">
        <f t="array" ref="F43">SUM(IF($A43&amp;$B43=Confirm!$A$2:$A$85&amp;Confirm!$B$2:$B$85,Confirm!F$2:F$85,0))</f>
        <v>1860</v>
      </c>
      <c r="G43">
        <f t="array" ref="G43">SUM(IF($A43&amp;$B43=Confirm!$A$2:$A$85&amp;Confirm!$B$2:$B$85,Confirm!G$2:G$85,0))</f>
        <v>1705</v>
      </c>
      <c r="H43">
        <f t="array" ref="H43">SUM(IF($A43&amp;$B43=Confirm!$A$2:$A$85&amp;Confirm!$B$2:$B$85,Confirm!H$2:H$85,0))</f>
        <v>1650</v>
      </c>
      <c r="I43">
        <f t="array" ref="I43">SUM(IF($A43&amp;$B43=Confirm!$A$2:$A$85&amp;Confirm!$B$2:$B$85,Confirm!I$2:I$85,0))</f>
        <v>1550</v>
      </c>
      <c r="J43">
        <f t="array" ref="J43">SUM(IF($A43&amp;$B43=Confirm!$A$2:$A$85&amp;Confirm!$B$2:$B$85,Confirm!J$2:J$85,0))</f>
        <v>1350</v>
      </c>
      <c r="K43">
        <f t="array" ref="K43">SUM(IF($A43&amp;$B43=Confirm!$A$2:$A$85&amp;Confirm!$B$2:$B$85,Confirm!K$2:K$85,0))</f>
        <v>1240</v>
      </c>
      <c r="L43">
        <f t="array" ref="L43">SUM(IF($A43&amp;$B43=Confirm!$A$2:$A$85&amp;Confirm!$B$2:$B$85,Confirm!L$2:L$85,0))</f>
        <v>1240</v>
      </c>
      <c r="M43">
        <f t="array" ref="M43">SUM(IF($A43&amp;$B43=Confirm!$A$2:$A$85&amp;Confirm!$B$2:$B$85,Confirm!M$2:M$85,0))</f>
        <v>1120</v>
      </c>
      <c r="N43">
        <f t="array" ref="N43">SUM(IF($A43&amp;$B43=Confirm!$A$2:$A$85&amp;Confirm!$B$2:$B$85,Confirm!N$2:N$85,0))</f>
        <v>1085</v>
      </c>
      <c r="O43">
        <f t="array" ref="O43">SUM(IF($A43&amp;$B43=Confirm!$A$2:$A$85&amp;Confirm!$B$2:$B$85,Confirm!O$2:O$85,0))</f>
        <v>900</v>
      </c>
      <c r="P43">
        <f t="array" ref="P43">SUM(IF($A43&amp;$B43=Confirm!$A$2:$A$85&amp;Confirm!$B$2:$B$85,Confirm!P$2:P$85,0))</f>
        <v>930</v>
      </c>
      <c r="Q43">
        <f t="array" ref="Q43">SUM(IF($A43&amp;$B43=Confirm!$A$2:$A$85&amp;Confirm!$B$2:$B$85,Confirm!Q$2:Q$85,0))</f>
        <v>900</v>
      </c>
      <c r="R43">
        <f t="array" ref="R43">SUM(IF($A43&amp;$B43=Confirm!$A$2:$A$85&amp;Confirm!$B$2:$B$85,Confirm!R$2:R$85,0))</f>
        <v>775</v>
      </c>
      <c r="S43">
        <f t="array" ref="S43">SUM(IF($A43&amp;$B43=Confirm!$A$2:$A$85&amp;Confirm!$B$2:$B$85,Confirm!S$2:S$85,0))</f>
        <v>775</v>
      </c>
      <c r="T43">
        <f t="array" ref="T43">SUM(IF($A43&amp;$B43=Confirm!$A$2:$A$85&amp;Confirm!$B$2:$B$85,Confirm!T$2:T$85,0))</f>
        <v>600</v>
      </c>
      <c r="U43">
        <f t="array" ref="U43">SUM(IF($A43&amp;$B43=Confirm!$A$2:$A$85&amp;Confirm!$B$2:$B$85,Confirm!U$2:U$85,0))</f>
        <v>620</v>
      </c>
      <c r="V43">
        <f t="array" ref="V43">SUM(IF($A43&amp;$B43=Confirm!$A$2:$A$85&amp;Confirm!$B$2:$B$85,Confirm!V$2:V$85,0))</f>
        <v>600</v>
      </c>
      <c r="W43">
        <f t="array" ref="W43">SUM(IF($A43&amp;$B43=Confirm!$A$2:$A$85&amp;Confirm!$B$2:$B$85,Confirm!W$2:W$85,0))</f>
        <v>465</v>
      </c>
      <c r="X43">
        <f t="array" ref="X43">SUM(IF($A43&amp;$B43=Confirm!$A$2:$A$85&amp;Confirm!$B$2:$B$85,Confirm!X$2:X$85,0))</f>
        <v>0</v>
      </c>
      <c r="Y43">
        <f t="array" ref="Y43">SUM(IF($A43&amp;$B43=Confirm!$A$2:$A$85&amp;Confirm!$B$2:$B$85,Confirm!Y$2:Y$85,0))</f>
        <v>0</v>
      </c>
      <c r="Z43">
        <f t="array" ref="Z43">SUM(IF($A43&amp;$B43=Confirm!$A$2:$A$85&amp;Confirm!$B$2:$B$85,Confirm!Z$2:Z$85,0))</f>
        <v>0</v>
      </c>
      <c r="AA43">
        <f t="array" ref="AA43">SUM(IF($A43&amp;$B43=Confirm!$A$2:$A$85&amp;Confirm!$B$2:$B$85,Confirm!AA$2:AA$85,0))</f>
        <v>0</v>
      </c>
      <c r="AB43">
        <f t="array" ref="AB43">SUM(IF($A43&amp;$B43=Confirm!$A$2:$A$85&amp;Confirm!$B$2:$B$85,Confirm!AB$2:AB$85,0))</f>
        <v>0</v>
      </c>
      <c r="AC43">
        <f t="array" ref="AC43">SUM(IF($A43&amp;$B43=Confirm!$A$2:$A$85&amp;Confirm!$B$2:$B$85,Confirm!AC$2:AC$85,0))</f>
        <v>0</v>
      </c>
      <c r="AD43">
        <f t="array" ref="AD43">SUM(IF($A43&amp;$B43=Confirm!$A$2:$A$85&amp;Confirm!$B$2:$B$85,Confirm!AD$2:AD$85,0))</f>
        <v>0</v>
      </c>
      <c r="AE43">
        <f t="array" ref="AE43">SUM(IF($A43&amp;$B43=Confirm!$A$2:$A$85&amp;Confirm!$B$2:$B$85,Confirm!AE$2:AE$85,0))</f>
        <v>0</v>
      </c>
      <c r="AF43">
        <f t="array" ref="AF43">SUM(IF($A43&amp;$B43=Confirm!$A$2:$A$85&amp;Confirm!$B$2:$B$85,Confirm!AF$2:AF$85,0))</f>
        <v>0</v>
      </c>
      <c r="AG43">
        <f t="array" ref="AG43">SUM(IF($A43&amp;$B43=Confirm!$A$2:$A$85&amp;Confirm!$B$2:$B$85,Confirm!AG$2:AG$85,0))</f>
        <v>0</v>
      </c>
      <c r="AH43">
        <f t="array" ref="AH43">SUM(IF($A43&amp;$B43=Confirm!$A$2:$A$85&amp;Confirm!$B$2:$B$85,Confirm!AH$2:AH$85,0))</f>
        <v>0</v>
      </c>
      <c r="AI43">
        <f t="array" ref="AI43">SUM(IF($A43&amp;$B43=Confirm!$A$2:$A$85&amp;Confirm!$B$2:$B$85,Confirm!AI$2:AI$85,0))</f>
        <v>0</v>
      </c>
      <c r="AJ43">
        <f t="array" ref="AJ43">SUM(IF($A43&amp;$B43=Confirm!$A$2:$A$85&amp;Confirm!$B$2:$B$85,Confirm!AJ$2:AJ$85,0))</f>
        <v>0</v>
      </c>
      <c r="AK43">
        <f t="array" ref="AK43">SUM(IF($A43&amp;$B43=Confirm!$A$2:$A$85&amp;Confirm!$B$2:$B$85,Confirm!AK$2:AK$85,0))</f>
        <v>0</v>
      </c>
      <c r="AL43">
        <f t="array" ref="AL43">SUM(IF($A43&amp;$B43=Confirm!$A$2:$A$85&amp;Confirm!$B$2:$B$85,Confirm!AL$2:AL$85,0))</f>
        <v>0</v>
      </c>
      <c r="AM43">
        <f t="array" ref="AM43">SUM(IF($A43&amp;$B43=Confirm!$A$2:$A$85&amp;Confirm!$B$2:$B$85,Confirm!AM$2:AM$85,0))</f>
        <v>0</v>
      </c>
      <c r="AN43">
        <f t="array" ref="AN43">SUM(IF($A43&amp;$B43=Confirm!$A$2:$A$85&amp;Confirm!$B$2:$B$85,Confirm!AN$2:AN$85,0))</f>
        <v>0</v>
      </c>
      <c r="AO43">
        <f t="array" ref="AO43">SUM(IF($A43&amp;$B43=Confirm!$A$2:$A$85&amp;Confirm!$B$2:$B$85,Confirm!AO$2:AO$85,0))</f>
        <v>0</v>
      </c>
      <c r="AP43">
        <f t="array" ref="AP43">SUM(IF($A43&amp;$B43=Confirm!$A$2:$A$85&amp;Confirm!$B$2:$B$85,Confirm!AP$2:AP$85,0))</f>
        <v>0</v>
      </c>
      <c r="AQ43">
        <f t="array" ref="AQ43">SUM(IF($A43&amp;$B43=Confirm!$A$2:$A$85&amp;Confirm!$B$2:$B$85,Confirm!AQ$2:AQ$85,0))</f>
        <v>0</v>
      </c>
      <c r="AR43">
        <f t="array" ref="AR43">SUM(IF($A43&amp;$B43=Confirm!$A$2:$A$85&amp;Confirm!$B$2:$B$85,Confirm!AR$2:AR$85,0))</f>
        <v>0</v>
      </c>
      <c r="AS43">
        <f t="array" ref="AS43">SUM(IF($A43&amp;$B43=Confirm!$A$2:$A$85&amp;Confirm!$B$2:$B$85,Confirm!AS$2:AS$85,0))</f>
        <v>0</v>
      </c>
      <c r="AT43">
        <f t="array" ref="AT43">SUM(IF($A43&amp;$B43=Confirm!$A$2:$A$85&amp;Confirm!$B$2:$B$85,Confirm!AT$2:AT$85,0))</f>
        <v>0</v>
      </c>
      <c r="AU43">
        <f t="array" ref="AU43">SUM(IF($A43&amp;$B43=Confirm!$A$2:$A$85&amp;Confirm!$B$2:$B$85,Confirm!AU$2:AU$85,0))</f>
        <v>0</v>
      </c>
      <c r="AV43">
        <f t="array" ref="AV43">SUM(IF($A43&amp;$B43=Confirm!$A$2:$A$85&amp;Confirm!$B$2:$B$85,Confirm!AV$2:AV$85,0))</f>
        <v>0</v>
      </c>
      <c r="AW43">
        <f t="array" ref="AW43">SUM(IF($A43&amp;$B43=Confirm!$A$2:$A$85&amp;Confirm!$B$2:$B$85,Confirm!AW$2:AW$85,0))</f>
        <v>0</v>
      </c>
      <c r="AX43">
        <f t="array" ref="AX43">SUM(IF($A43&amp;$B43=Confirm!$A$2:$A$85&amp;Confirm!$B$2:$B$85,Confirm!AX$2:AX$85,0))</f>
        <v>0</v>
      </c>
      <c r="AY43">
        <f t="array" ref="AY43">SUM(IF($A43&amp;$B43=Confirm!$A$2:$A$85&amp;Confirm!$B$2:$B$85,Confirm!AY$2:AY$85,0))</f>
        <v>0</v>
      </c>
      <c r="AZ43">
        <f t="array" ref="AZ43">SUM(IF($A43&amp;$B43=Confirm!$A$2:$A$85&amp;Confirm!$B$2:$B$85,Confirm!AZ$2:AZ$85,0))</f>
        <v>0</v>
      </c>
      <c r="BA43">
        <f t="array" ref="BA43">SUM(IF($A43&amp;$B43=Confirm!$A$2:$A$85&amp;Confirm!$B$2:$B$85,Confirm!BA$2:BA$85,0))</f>
        <v>0</v>
      </c>
      <c r="BB43">
        <f t="array" ref="BB43">SUM(IF($A43&amp;$B43=Confirm!$A$2:$A$85&amp;Confirm!$B$2:$B$85,Confirm!BB$2:BB$85,0))</f>
        <v>0</v>
      </c>
      <c r="BC43">
        <f t="array" ref="BC43">SUM(IF($A43&amp;$B43=Confirm!$A$2:$A$85&amp;Confirm!$B$2:$B$85,Confirm!BC$2:BC$85,0))</f>
        <v>0</v>
      </c>
      <c r="BD43">
        <f t="array" ref="BD43">SUM(IF($A43&amp;$B43=Confirm!$A$2:$A$85&amp;Confirm!$B$2:$B$85,Confirm!BD$2:BD$85,0))</f>
        <v>0</v>
      </c>
      <c r="BE43">
        <f t="array" ref="BE43">SUM(IF($A43&amp;$B43=Confirm!$A$2:$A$85&amp;Confirm!$B$2:$B$85,Confirm!BE$2:BE$85,0))</f>
        <v>0</v>
      </c>
      <c r="BF43">
        <f t="array" ref="BF43">SUM(IF($A43&amp;$B43=Confirm!$A$2:$A$85&amp;Confirm!$B$2:$B$85,Confirm!BF$2:BF$85,0))</f>
        <v>0</v>
      </c>
      <c r="BG43">
        <f t="array" ref="BG43">SUM(IF($A43&amp;$B43=Confirm!$A$2:$A$85&amp;Confirm!$B$2:$B$85,Confirm!BG$2:BG$85,0))</f>
        <v>0</v>
      </c>
      <c r="BH43">
        <f t="array" ref="BH43">SUM(IF($A43&amp;$B43=Confirm!$A$2:$A$85&amp;Confirm!$B$2:$B$85,Confirm!BH$2:BH$85,0))</f>
        <v>0</v>
      </c>
    </row>
    <row r="44" spans="1:60" x14ac:dyDescent="0.25">
      <c r="A44" t="s">
        <v>20</v>
      </c>
      <c r="B44" t="s">
        <v>49</v>
      </c>
      <c r="C44" s="127">
        <f>IF(ISERROR(SUM(D44:BH44)/Convey!C44),"N/A",SUM(D44:BH44)/Convey!C44)</f>
        <v>1</v>
      </c>
      <c r="D44">
        <f t="array" ref="D44">SUM(IF($A44&amp;$B44=Confirm!$A$2:$A$85&amp;Confirm!$B$2:$B$85,Confirm!D$2:D$85,0))</f>
        <v>1240</v>
      </c>
      <c r="E44">
        <f t="array" ref="E44">SUM(IF($A44&amp;$B44=Confirm!$A$2:$A$85&amp;Confirm!$B$2:$B$85,Confirm!E$2:E$85,0))</f>
        <v>1350</v>
      </c>
      <c r="F44">
        <f t="array" ref="F44">SUM(IF($A44&amp;$B44=Confirm!$A$2:$A$85&amp;Confirm!$B$2:$B$85,Confirm!F$2:F$85,0))</f>
        <v>1240</v>
      </c>
      <c r="G44">
        <f t="array" ref="G44">SUM(IF($A44&amp;$B44=Confirm!$A$2:$A$85&amp;Confirm!$B$2:$B$85,Confirm!G$2:G$85,0))</f>
        <v>1240</v>
      </c>
      <c r="H44">
        <f t="array" ref="H44">SUM(IF($A44&amp;$B44=Confirm!$A$2:$A$85&amp;Confirm!$B$2:$B$85,Confirm!H$2:H$85,0))</f>
        <v>1200</v>
      </c>
      <c r="I44">
        <f t="array" ref="I44">SUM(IF($A44&amp;$B44=Confirm!$A$2:$A$85&amp;Confirm!$B$2:$B$85,Confirm!I$2:I$85,0))</f>
        <v>1240</v>
      </c>
      <c r="J44">
        <f t="array" ref="J44">SUM(IF($A44&amp;$B44=Confirm!$A$2:$A$85&amp;Confirm!$B$2:$B$85,Confirm!J$2:J$85,0))</f>
        <v>1200</v>
      </c>
      <c r="K44">
        <f t="array" ref="K44">SUM(IF($A44&amp;$B44=Confirm!$A$2:$A$85&amp;Confirm!$B$2:$B$85,Confirm!K$2:K$85,0))</f>
        <v>1240</v>
      </c>
      <c r="L44">
        <f t="array" ref="L44">SUM(IF($A44&amp;$B44=Confirm!$A$2:$A$85&amp;Confirm!$B$2:$B$85,Confirm!L$2:L$85,0))</f>
        <v>1085</v>
      </c>
      <c r="M44">
        <f t="array" ref="M44">SUM(IF($A44&amp;$B44=Confirm!$A$2:$A$85&amp;Confirm!$B$2:$B$85,Confirm!M$2:M$85,0))</f>
        <v>1120</v>
      </c>
      <c r="N44">
        <f t="array" ref="N44">SUM(IF($A44&amp;$B44=Confirm!$A$2:$A$85&amp;Confirm!$B$2:$B$85,Confirm!N$2:N$85,0))</f>
        <v>1085</v>
      </c>
      <c r="O44">
        <f t="array" ref="O44">SUM(IF($A44&amp;$B44=Confirm!$A$2:$A$85&amp;Confirm!$B$2:$B$85,Confirm!O$2:O$85,0))</f>
        <v>1050</v>
      </c>
      <c r="P44">
        <f t="array" ref="P44">SUM(IF($A44&amp;$B44=Confirm!$A$2:$A$85&amp;Confirm!$B$2:$B$85,Confirm!P$2:P$85,0))</f>
        <v>1085</v>
      </c>
      <c r="Q44">
        <f t="array" ref="Q44">SUM(IF($A44&amp;$B44=Confirm!$A$2:$A$85&amp;Confirm!$B$2:$B$85,Confirm!Q$2:Q$85,0))</f>
        <v>1050</v>
      </c>
      <c r="R44">
        <f t="array" ref="R44">SUM(IF($A44&amp;$B44=Confirm!$A$2:$A$85&amp;Confirm!$B$2:$B$85,Confirm!R$2:R$85,0))</f>
        <v>1085</v>
      </c>
      <c r="S44">
        <f t="array" ref="S44">SUM(IF($A44&amp;$B44=Confirm!$A$2:$A$85&amp;Confirm!$B$2:$B$85,Confirm!S$2:S$85,0))</f>
        <v>1085</v>
      </c>
      <c r="T44">
        <f t="array" ref="T44">SUM(IF($A44&amp;$B44=Confirm!$A$2:$A$85&amp;Confirm!$B$2:$B$85,Confirm!T$2:T$85,0))</f>
        <v>1050</v>
      </c>
      <c r="U44">
        <f t="array" ref="U44">SUM(IF($A44&amp;$B44=Confirm!$A$2:$A$85&amp;Confirm!$B$2:$B$85,Confirm!U$2:U$85,0))</f>
        <v>1085</v>
      </c>
      <c r="V44">
        <f t="array" ref="V44">SUM(IF($A44&amp;$B44=Confirm!$A$2:$A$85&amp;Confirm!$B$2:$B$85,Confirm!V$2:V$85,0))</f>
        <v>1050</v>
      </c>
      <c r="W44">
        <f t="array" ref="W44">SUM(IF($A44&amp;$B44=Confirm!$A$2:$A$85&amp;Confirm!$B$2:$B$85,Confirm!W$2:W$85,0))</f>
        <v>930</v>
      </c>
      <c r="X44">
        <f t="array" ref="X44">SUM(IF($A44&amp;$B44=Confirm!$A$2:$A$85&amp;Confirm!$B$2:$B$85,Confirm!X$2:X$85,0))</f>
        <v>930</v>
      </c>
      <c r="Y44">
        <f t="array" ref="Y44">SUM(IF($A44&amp;$B44=Confirm!$A$2:$A$85&amp;Confirm!$B$2:$B$85,Confirm!Y$2:Y$85,0))</f>
        <v>980</v>
      </c>
      <c r="Z44">
        <f t="array" ref="Z44">SUM(IF($A44&amp;$B44=Confirm!$A$2:$A$85&amp;Confirm!$B$2:$B$85,Confirm!Z$2:Z$85,0))</f>
        <v>930</v>
      </c>
      <c r="AA44">
        <f t="array" ref="AA44">SUM(IF($A44&amp;$B44=Confirm!$A$2:$A$85&amp;Confirm!$B$2:$B$85,Confirm!AA$2:AA$85,0))</f>
        <v>900</v>
      </c>
      <c r="AB44">
        <f t="array" ref="AB44">SUM(IF($A44&amp;$B44=Confirm!$A$2:$A$85&amp;Confirm!$B$2:$B$85,Confirm!AB$2:AB$85,0))</f>
        <v>930</v>
      </c>
      <c r="AC44">
        <f t="array" ref="AC44">SUM(IF($A44&amp;$B44=Confirm!$A$2:$A$85&amp;Confirm!$B$2:$B$85,Confirm!AC$2:AC$85,0))</f>
        <v>900</v>
      </c>
      <c r="AD44">
        <f t="array" ref="AD44">SUM(IF($A44&amp;$B44=Confirm!$A$2:$A$85&amp;Confirm!$B$2:$B$85,Confirm!AD$2:AD$85,0))</f>
        <v>930</v>
      </c>
      <c r="AE44">
        <f t="array" ref="AE44">SUM(IF($A44&amp;$B44=Confirm!$A$2:$A$85&amp;Confirm!$B$2:$B$85,Confirm!AE$2:AE$85,0))</f>
        <v>930</v>
      </c>
      <c r="AF44">
        <f t="array" ref="AF44">SUM(IF($A44&amp;$B44=Confirm!$A$2:$A$85&amp;Confirm!$B$2:$B$85,Confirm!AF$2:AF$85,0))</f>
        <v>900</v>
      </c>
      <c r="AG44">
        <f t="array" ref="AG44">SUM(IF($A44&amp;$B44=Confirm!$A$2:$A$85&amp;Confirm!$B$2:$B$85,Confirm!AG$2:AG$85,0))</f>
        <v>930</v>
      </c>
      <c r="AH44">
        <f t="array" ref="AH44">SUM(IF($A44&amp;$B44=Confirm!$A$2:$A$85&amp;Confirm!$B$2:$B$85,Confirm!AH$2:AH$85,0))</f>
        <v>900</v>
      </c>
      <c r="AI44">
        <f t="array" ref="AI44">SUM(IF($A44&amp;$B44=Confirm!$A$2:$A$85&amp;Confirm!$B$2:$B$85,Confirm!AI$2:AI$85,0))</f>
        <v>775</v>
      </c>
      <c r="AJ44">
        <f t="array" ref="AJ44">SUM(IF($A44&amp;$B44=Confirm!$A$2:$A$85&amp;Confirm!$B$2:$B$85,Confirm!AJ$2:AJ$85,0))</f>
        <v>775</v>
      </c>
      <c r="AK44">
        <f t="array" ref="AK44">SUM(IF($A44&amp;$B44=Confirm!$A$2:$A$85&amp;Confirm!$B$2:$B$85,Confirm!AK$2:AK$85,0))</f>
        <v>870</v>
      </c>
      <c r="AL44">
        <f t="array" ref="AL44">SUM(IF($A44&amp;$B44=Confirm!$A$2:$A$85&amp;Confirm!$B$2:$B$85,Confirm!AL$2:AL$85,0))</f>
        <v>775</v>
      </c>
      <c r="AM44">
        <f t="array" ref="AM44">SUM(IF($A44&amp;$B44=Confirm!$A$2:$A$85&amp;Confirm!$B$2:$B$85,Confirm!AM$2:AM$85,0))</f>
        <v>750</v>
      </c>
      <c r="AN44">
        <f t="array" ref="AN44">SUM(IF($A44&amp;$B44=Confirm!$A$2:$A$85&amp;Confirm!$B$2:$B$85,Confirm!AN$2:AN$85,0))</f>
        <v>775</v>
      </c>
      <c r="AO44">
        <f t="array" ref="AO44">SUM(IF($A44&amp;$B44=Confirm!$A$2:$A$85&amp;Confirm!$B$2:$B$85,Confirm!AO$2:AO$85,0))</f>
        <v>750</v>
      </c>
      <c r="AP44">
        <f t="array" ref="AP44">SUM(IF($A44&amp;$B44=Confirm!$A$2:$A$85&amp;Confirm!$B$2:$B$85,Confirm!AP$2:AP$85,0))</f>
        <v>775</v>
      </c>
      <c r="AQ44">
        <f t="array" ref="AQ44">SUM(IF($A44&amp;$B44=Confirm!$A$2:$A$85&amp;Confirm!$B$2:$B$85,Confirm!AQ$2:AQ$85,0))</f>
        <v>775</v>
      </c>
      <c r="AR44">
        <f t="array" ref="AR44">SUM(IF($A44&amp;$B44=Confirm!$A$2:$A$85&amp;Confirm!$B$2:$B$85,Confirm!AR$2:AR$85,0))</f>
        <v>750</v>
      </c>
      <c r="AS44">
        <f t="array" ref="AS44">SUM(IF($A44&amp;$B44=Confirm!$A$2:$A$85&amp;Confirm!$B$2:$B$85,Confirm!AS$2:AS$85,0))</f>
        <v>775</v>
      </c>
      <c r="AT44">
        <f t="array" ref="AT44">SUM(IF($A44&amp;$B44=Confirm!$A$2:$A$85&amp;Confirm!$B$2:$B$85,Confirm!AT$2:AT$85,0))</f>
        <v>750</v>
      </c>
      <c r="AU44">
        <f t="array" ref="AU44">SUM(IF($A44&amp;$B44=Confirm!$A$2:$A$85&amp;Confirm!$B$2:$B$85,Confirm!AU$2:AU$85,0))</f>
        <v>775</v>
      </c>
      <c r="AV44">
        <f t="array" ref="AV44">SUM(IF($A44&amp;$B44=Confirm!$A$2:$A$85&amp;Confirm!$B$2:$B$85,Confirm!AV$2:AV$85,0))</f>
        <v>620</v>
      </c>
      <c r="AW44">
        <f t="array" ref="AW44">SUM(IF($A44&amp;$B44=Confirm!$A$2:$A$85&amp;Confirm!$B$2:$B$85,Confirm!AW$2:AW$85,0))</f>
        <v>700</v>
      </c>
      <c r="AX44">
        <f t="array" ref="AX44">SUM(IF($A44&amp;$B44=Confirm!$A$2:$A$85&amp;Confirm!$B$2:$B$85,Confirm!AX$2:AX$85,0))</f>
        <v>620</v>
      </c>
      <c r="AY44">
        <f t="array" ref="AY44">SUM(IF($A44&amp;$B44=Confirm!$A$2:$A$85&amp;Confirm!$B$2:$B$85,Confirm!AY$2:AY$85,0))</f>
        <v>600</v>
      </c>
      <c r="AZ44">
        <f t="array" ref="AZ44">SUM(IF($A44&amp;$B44=Confirm!$A$2:$A$85&amp;Confirm!$B$2:$B$85,Confirm!AZ$2:AZ$85,0))</f>
        <v>620</v>
      </c>
      <c r="BA44">
        <f t="array" ref="BA44">SUM(IF($A44&amp;$B44=Confirm!$A$2:$A$85&amp;Confirm!$B$2:$B$85,Confirm!BA$2:BA$85,0))</f>
        <v>600</v>
      </c>
      <c r="BB44">
        <f t="array" ref="BB44">SUM(IF($A44&amp;$B44=Confirm!$A$2:$A$85&amp;Confirm!$B$2:$B$85,Confirm!BB$2:BB$85,0))</f>
        <v>620</v>
      </c>
      <c r="BC44">
        <f t="array" ref="BC44">SUM(IF($A44&amp;$B44=Confirm!$A$2:$A$85&amp;Confirm!$B$2:$B$85,Confirm!BC$2:BC$85,0))</f>
        <v>620</v>
      </c>
      <c r="BD44">
        <f t="array" ref="BD44">SUM(IF($A44&amp;$B44=Confirm!$A$2:$A$85&amp;Confirm!$B$2:$B$85,Confirm!BD$2:BD$85,0))</f>
        <v>600</v>
      </c>
      <c r="BE44">
        <f t="array" ref="BE44">SUM(IF($A44&amp;$B44=Confirm!$A$2:$A$85&amp;Confirm!$B$2:$B$85,Confirm!BE$2:BE$85,0))</f>
        <v>620</v>
      </c>
      <c r="BF44">
        <f t="array" ref="BF44">SUM(IF($A44&amp;$B44=Confirm!$A$2:$A$85&amp;Confirm!$B$2:$B$85,Confirm!BF$2:BF$85,0))</f>
        <v>600</v>
      </c>
      <c r="BG44">
        <f t="array" ref="BG44">SUM(IF($A44&amp;$B44=Confirm!$A$2:$A$85&amp;Confirm!$B$2:$B$85,Confirm!BG$2:BG$85,0))</f>
        <v>620</v>
      </c>
      <c r="BH44">
        <f t="array" ref="BH44">SUM(IF($A44&amp;$B44=Confirm!$A$2:$A$85&amp;Confirm!$B$2:$B$85,Confirm!BH$2:BH$85,0))</f>
        <v>620</v>
      </c>
    </row>
    <row r="45" spans="1:60" x14ac:dyDescent="0.25">
      <c r="A45" t="s">
        <v>20</v>
      </c>
      <c r="B45" t="s">
        <v>50</v>
      </c>
      <c r="C45" s="127">
        <f>IF(ISERROR(SUM(D45:BH45)/Convey!C45),"N/A",SUM(D45:BH45)/Convey!C45)</f>
        <v>1</v>
      </c>
      <c r="D45">
        <f t="array" ref="D45">SUM(IF($A45&amp;$B45=Confirm!$A$2:$A$85&amp;Confirm!$B$2:$B$85,Confirm!D$2:D$85,0))</f>
        <v>29605</v>
      </c>
      <c r="E45">
        <f t="array" ref="E45">SUM(IF($A45&amp;$B45=Confirm!$A$2:$A$85&amp;Confirm!$B$2:$B$85,Confirm!E$2:E$85,0))</f>
        <v>29100</v>
      </c>
      <c r="F45">
        <f t="array" ref="F45">SUM(IF($A45&amp;$B45=Confirm!$A$2:$A$85&amp;Confirm!$B$2:$B$85,Confirm!F$2:F$85,0))</f>
        <v>28675</v>
      </c>
      <c r="G45">
        <f t="array" ref="G45">SUM(IF($A45&amp;$B45=Confirm!$A$2:$A$85&amp;Confirm!$B$2:$B$85,Confirm!G$2:G$85,0))</f>
        <v>28210</v>
      </c>
      <c r="H45">
        <f t="array" ref="H45">SUM(IF($A45&amp;$B45=Confirm!$A$2:$A$85&amp;Confirm!$B$2:$B$85,Confirm!H$2:H$85,0))</f>
        <v>27900</v>
      </c>
      <c r="I45">
        <f t="array" ref="I45">SUM(IF($A45&amp;$B45=Confirm!$A$2:$A$85&amp;Confirm!$B$2:$B$85,Confirm!I$2:I$85,0))</f>
        <v>27435</v>
      </c>
      <c r="J45">
        <f t="array" ref="J45">SUM(IF($A45&amp;$B45=Confirm!$A$2:$A$85&amp;Confirm!$B$2:$B$85,Confirm!J$2:J$85,0))</f>
        <v>27000</v>
      </c>
      <c r="K45">
        <f t="array" ref="K45">SUM(IF($A45&amp;$B45=Confirm!$A$2:$A$85&amp;Confirm!$B$2:$B$85,Confirm!K$2:K$85,0))</f>
        <v>26660</v>
      </c>
      <c r="L45">
        <f t="array" ref="L45">SUM(IF($A45&amp;$B45=Confirm!$A$2:$A$85&amp;Confirm!$B$2:$B$85,Confirm!L$2:L$85,0))</f>
        <v>26195</v>
      </c>
      <c r="M45">
        <f t="array" ref="M45">SUM(IF($A45&amp;$B45=Confirm!$A$2:$A$85&amp;Confirm!$B$2:$B$85,Confirm!M$2:M$85,0))</f>
        <v>25900</v>
      </c>
      <c r="N45">
        <f t="array" ref="N45">SUM(IF($A45&amp;$B45=Confirm!$A$2:$A$85&amp;Confirm!$B$2:$B$85,Confirm!N$2:N$85,0))</f>
        <v>25420</v>
      </c>
      <c r="O45">
        <f t="array" ref="O45">SUM(IF($A45&amp;$B45=Confirm!$A$2:$A$85&amp;Confirm!$B$2:$B$85,Confirm!O$2:O$85,0))</f>
        <v>25050</v>
      </c>
      <c r="P45">
        <f t="array" ref="P45">SUM(IF($A45&amp;$B45=Confirm!$A$2:$A$85&amp;Confirm!$B$2:$B$85,Confirm!P$2:P$85,0))</f>
        <v>24800</v>
      </c>
      <c r="Q45">
        <f t="array" ref="Q45">SUM(IF($A45&amp;$B45=Confirm!$A$2:$A$85&amp;Confirm!$B$2:$B$85,Confirm!Q$2:Q$85,0))</f>
        <v>24300</v>
      </c>
      <c r="R45">
        <f t="array" ref="R45">SUM(IF($A45&amp;$B45=Confirm!$A$2:$A$85&amp;Confirm!$B$2:$B$85,Confirm!R$2:R$85,0))</f>
        <v>24025</v>
      </c>
      <c r="S45">
        <f t="array" ref="S45">SUM(IF($A45&amp;$B45=Confirm!$A$2:$A$85&amp;Confirm!$B$2:$B$85,Confirm!S$2:S$85,0))</f>
        <v>23715</v>
      </c>
      <c r="T45">
        <f t="array" ref="T45">SUM(IF($A45&amp;$B45=Confirm!$A$2:$A$85&amp;Confirm!$B$2:$B$85,Confirm!T$2:T$85,0))</f>
        <v>23250</v>
      </c>
      <c r="U45">
        <f t="array" ref="U45">SUM(IF($A45&amp;$B45=Confirm!$A$2:$A$85&amp;Confirm!$B$2:$B$85,Confirm!U$2:U$85,0))</f>
        <v>22940</v>
      </c>
      <c r="V45">
        <f t="array" ref="V45">SUM(IF($A45&amp;$B45=Confirm!$A$2:$A$85&amp;Confirm!$B$2:$B$85,Confirm!V$2:V$85,0))</f>
        <v>22650</v>
      </c>
      <c r="W45">
        <f t="array" ref="W45">SUM(IF($A45&amp;$B45=Confirm!$A$2:$A$85&amp;Confirm!$B$2:$B$85,Confirm!W$2:W$85,0))</f>
        <v>22320</v>
      </c>
      <c r="X45">
        <f t="array" ref="X45">SUM(IF($A45&amp;$B45=Confirm!$A$2:$A$85&amp;Confirm!$B$2:$B$85,Confirm!X$2:X$85,0))</f>
        <v>22010</v>
      </c>
      <c r="Y45">
        <f t="array" ref="Y45">SUM(IF($A45&amp;$B45=Confirm!$A$2:$A$85&amp;Confirm!$B$2:$B$85,Confirm!Y$2:Y$85,0))</f>
        <v>21700</v>
      </c>
      <c r="Z45">
        <f t="array" ref="Z45">SUM(IF($A45&amp;$B45=Confirm!$A$2:$A$85&amp;Confirm!$B$2:$B$85,Confirm!Z$2:Z$85,0))</f>
        <v>21390</v>
      </c>
      <c r="AA45">
        <f t="array" ref="AA45">SUM(IF($A45&amp;$B45=Confirm!$A$2:$A$85&amp;Confirm!$B$2:$B$85,Confirm!AA$2:AA$85,0))</f>
        <v>21000</v>
      </c>
      <c r="AB45">
        <f t="array" ref="AB45">SUM(IF($A45&amp;$B45=Confirm!$A$2:$A$85&amp;Confirm!$B$2:$B$85,Confirm!AB$2:AB$85,0))</f>
        <v>20770</v>
      </c>
      <c r="AC45">
        <f t="array" ref="AC45">SUM(IF($A45&amp;$B45=Confirm!$A$2:$A$85&amp;Confirm!$B$2:$B$85,Confirm!AC$2:AC$85,0))</f>
        <v>20400</v>
      </c>
      <c r="AD45">
        <f t="array" ref="AD45">SUM(IF($A45&amp;$B45=Confirm!$A$2:$A$85&amp;Confirm!$B$2:$B$85,Confirm!AD$2:AD$85,0))</f>
        <v>20150</v>
      </c>
      <c r="AE45">
        <f t="array" ref="AE45">SUM(IF($A45&amp;$B45=Confirm!$A$2:$A$85&amp;Confirm!$B$2:$B$85,Confirm!AE$2:AE$85,0))</f>
        <v>19840</v>
      </c>
      <c r="AF45">
        <f t="array" ref="AF45">SUM(IF($A45&amp;$B45=Confirm!$A$2:$A$85&amp;Confirm!$B$2:$B$85,Confirm!AF$2:AF$85,0))</f>
        <v>19500</v>
      </c>
      <c r="AG45">
        <f t="array" ref="AG45">SUM(IF($A45&amp;$B45=Confirm!$A$2:$A$85&amp;Confirm!$B$2:$B$85,Confirm!AG$2:AG$85,0))</f>
        <v>19220</v>
      </c>
      <c r="AH45">
        <f t="array" ref="AH45">SUM(IF($A45&amp;$B45=Confirm!$A$2:$A$85&amp;Confirm!$B$2:$B$85,Confirm!AH$2:AH$85,0))</f>
        <v>18900</v>
      </c>
      <c r="AI45">
        <f t="array" ref="AI45">SUM(IF($A45&amp;$B45=Confirm!$A$2:$A$85&amp;Confirm!$B$2:$B$85,Confirm!AI$2:AI$85,0))</f>
        <v>18600</v>
      </c>
      <c r="AJ45">
        <f t="array" ref="AJ45">SUM(IF($A45&amp;$B45=Confirm!$A$2:$A$85&amp;Confirm!$B$2:$B$85,Confirm!AJ$2:AJ$85,0))</f>
        <v>18445</v>
      </c>
      <c r="AK45">
        <f t="array" ref="AK45">SUM(IF($A45&amp;$B45=Confirm!$A$2:$A$85&amp;Confirm!$B$2:$B$85,Confirm!AK$2:AK$85,0))</f>
        <v>18125</v>
      </c>
      <c r="AL45">
        <f t="array" ref="AL45">SUM(IF($A45&amp;$B45=Confirm!$A$2:$A$85&amp;Confirm!$B$2:$B$85,Confirm!AL$2:AL$85,0))</f>
        <v>17825</v>
      </c>
      <c r="AM45">
        <f t="array" ref="AM45">SUM(IF($A45&amp;$B45=Confirm!$A$2:$A$85&amp;Confirm!$B$2:$B$85,Confirm!AM$2:AM$85,0))</f>
        <v>17550</v>
      </c>
      <c r="AN45">
        <f t="array" ref="AN45">SUM(IF($A45&amp;$B45=Confirm!$A$2:$A$85&amp;Confirm!$B$2:$B$85,Confirm!AN$2:AN$85,0))</f>
        <v>17360</v>
      </c>
      <c r="AO45">
        <f t="array" ref="AO45">SUM(IF($A45&amp;$B45=Confirm!$A$2:$A$85&amp;Confirm!$B$2:$B$85,Confirm!AO$2:AO$85,0))</f>
        <v>17100</v>
      </c>
      <c r="AP45">
        <f t="array" ref="AP45">SUM(IF($A45&amp;$B45=Confirm!$A$2:$A$85&amp;Confirm!$B$2:$B$85,Confirm!AP$2:AP$85,0))</f>
        <v>16895</v>
      </c>
      <c r="AQ45">
        <f t="array" ref="AQ45">SUM(IF($A45&amp;$B45=Confirm!$A$2:$A$85&amp;Confirm!$B$2:$B$85,Confirm!AQ$2:AQ$85,0))</f>
        <v>16585</v>
      </c>
      <c r="AR45">
        <f t="array" ref="AR45">SUM(IF($A45&amp;$B45=Confirm!$A$2:$A$85&amp;Confirm!$B$2:$B$85,Confirm!AR$2:AR$85,0))</f>
        <v>16350</v>
      </c>
      <c r="AS45">
        <f t="array" ref="AS45">SUM(IF($A45&amp;$B45=Confirm!$A$2:$A$85&amp;Confirm!$B$2:$B$85,Confirm!AS$2:AS$85,0))</f>
        <v>16120</v>
      </c>
      <c r="AT45">
        <f t="array" ref="AT45">SUM(IF($A45&amp;$B45=Confirm!$A$2:$A$85&amp;Confirm!$B$2:$B$85,Confirm!AT$2:AT$85,0))</f>
        <v>15900</v>
      </c>
      <c r="AU45">
        <f t="array" ref="AU45">SUM(IF($A45&amp;$B45=Confirm!$A$2:$A$85&amp;Confirm!$B$2:$B$85,Confirm!AU$2:AU$85,0))</f>
        <v>15655</v>
      </c>
      <c r="AV45">
        <f t="array" ref="AV45">SUM(IF($A45&amp;$B45=Confirm!$A$2:$A$85&amp;Confirm!$B$2:$B$85,Confirm!AV$2:AV$85,0))</f>
        <v>15345</v>
      </c>
      <c r="AW45">
        <f t="array" ref="AW45">SUM(IF($A45&amp;$B45=Confirm!$A$2:$A$85&amp;Confirm!$B$2:$B$85,Confirm!AW$2:AW$85,0))</f>
        <v>15120</v>
      </c>
      <c r="AX45">
        <f t="array" ref="AX45">SUM(IF($A45&amp;$B45=Confirm!$A$2:$A$85&amp;Confirm!$B$2:$B$85,Confirm!AX$2:AX$85,0))</f>
        <v>14880</v>
      </c>
      <c r="AY45">
        <f t="array" ref="AY45">SUM(IF($A45&amp;$B45=Confirm!$A$2:$A$85&amp;Confirm!$B$2:$B$85,Confirm!AY$2:AY$85,0))</f>
        <v>14700</v>
      </c>
      <c r="AZ45">
        <f t="array" ref="AZ45">SUM(IF($A45&amp;$B45=Confirm!$A$2:$A$85&amp;Confirm!$B$2:$B$85,Confirm!AZ$2:AZ$85,0))</f>
        <v>14570</v>
      </c>
      <c r="BA45">
        <f t="array" ref="BA45">SUM(IF($A45&amp;$B45=Confirm!$A$2:$A$85&amp;Confirm!$B$2:$B$85,Confirm!BA$2:BA$85,0))</f>
        <v>14250</v>
      </c>
      <c r="BB45">
        <f t="array" ref="BB45">SUM(IF($A45&amp;$B45=Confirm!$A$2:$A$85&amp;Confirm!$B$2:$B$85,Confirm!BB$2:BB$85,0))</f>
        <v>14105</v>
      </c>
      <c r="BC45">
        <f t="array" ref="BC45">SUM(IF($A45&amp;$B45=Confirm!$A$2:$A$85&amp;Confirm!$B$2:$B$85,Confirm!BC$2:BC$85,0))</f>
        <v>13950</v>
      </c>
      <c r="BD45">
        <f t="array" ref="BD45">SUM(IF($A45&amp;$B45=Confirm!$A$2:$A$85&amp;Confirm!$B$2:$B$85,Confirm!BD$2:BD$85,0))</f>
        <v>13650</v>
      </c>
      <c r="BE45">
        <f t="array" ref="BE45">SUM(IF($A45&amp;$B45=Confirm!$A$2:$A$85&amp;Confirm!$B$2:$B$85,Confirm!BE$2:BE$85,0))</f>
        <v>13485</v>
      </c>
      <c r="BF45">
        <f t="array" ref="BF45">SUM(IF($A45&amp;$B45=Confirm!$A$2:$A$85&amp;Confirm!$B$2:$B$85,Confirm!BF$2:BF$85,0))</f>
        <v>13200</v>
      </c>
      <c r="BG45">
        <f t="array" ref="BG45">SUM(IF($A45&amp;$B45=Confirm!$A$2:$A$85&amp;Confirm!$B$2:$B$85,Confirm!BG$2:BG$85,0))</f>
        <v>13020</v>
      </c>
      <c r="BH45">
        <f t="array" ref="BH45">SUM(IF($A45&amp;$B45=Confirm!$A$2:$A$85&amp;Confirm!$B$2:$B$85,Confirm!BH$2:BH$85,0))</f>
        <v>12865</v>
      </c>
    </row>
    <row r="46" spans="1:60" x14ac:dyDescent="0.25">
      <c r="A46" t="s">
        <v>19</v>
      </c>
      <c r="B46" t="s">
        <v>49</v>
      </c>
      <c r="C46" s="127" t="str">
        <f>IF(ISERROR(SUM(D46:BH46)/Convey!C46),"N/A",SUM(D46:BH46)/Convey!C46)</f>
        <v>N/A</v>
      </c>
      <c r="D46">
        <f t="array" ref="D46">SUM(IF($A46&amp;$B46=Confirm!$A$2:$A$85&amp;Confirm!$B$2:$B$85,Confirm!D$2:D$85,0))</f>
        <v>0</v>
      </c>
      <c r="E46">
        <f t="array" ref="E46">SUM(IF($A46&amp;$B46=Confirm!$A$2:$A$85&amp;Confirm!$B$2:$B$85,Confirm!E$2:E$85,0))</f>
        <v>0</v>
      </c>
      <c r="F46">
        <f t="array" ref="F46">SUM(IF($A46&amp;$B46=Confirm!$A$2:$A$85&amp;Confirm!$B$2:$B$85,Confirm!F$2:F$85,0))</f>
        <v>0</v>
      </c>
      <c r="G46">
        <f t="array" ref="G46">SUM(IF($A46&amp;$B46=Confirm!$A$2:$A$85&amp;Confirm!$B$2:$B$85,Confirm!G$2:G$85,0))</f>
        <v>0</v>
      </c>
      <c r="H46">
        <f t="array" ref="H46">SUM(IF($A46&amp;$B46=Confirm!$A$2:$A$85&amp;Confirm!$B$2:$B$85,Confirm!H$2:H$85,0))</f>
        <v>0</v>
      </c>
      <c r="I46">
        <f t="array" ref="I46">SUM(IF($A46&amp;$B46=Confirm!$A$2:$A$85&amp;Confirm!$B$2:$B$85,Confirm!I$2:I$85,0))</f>
        <v>0</v>
      </c>
      <c r="J46">
        <f t="array" ref="J46">SUM(IF($A46&amp;$B46=Confirm!$A$2:$A$85&amp;Confirm!$B$2:$B$85,Confirm!J$2:J$85,0))</f>
        <v>0</v>
      </c>
      <c r="K46">
        <f t="array" ref="K46">SUM(IF($A46&amp;$B46=Confirm!$A$2:$A$85&amp;Confirm!$B$2:$B$85,Confirm!K$2:K$85,0))</f>
        <v>0</v>
      </c>
      <c r="L46">
        <f t="array" ref="L46">SUM(IF($A46&amp;$B46=Confirm!$A$2:$A$85&amp;Confirm!$B$2:$B$85,Confirm!L$2:L$85,0))</f>
        <v>0</v>
      </c>
      <c r="M46">
        <f t="array" ref="M46">SUM(IF($A46&amp;$B46=Confirm!$A$2:$A$85&amp;Confirm!$B$2:$B$85,Confirm!M$2:M$85,0))</f>
        <v>0</v>
      </c>
      <c r="N46">
        <f t="array" ref="N46">SUM(IF($A46&amp;$B46=Confirm!$A$2:$A$85&amp;Confirm!$B$2:$B$85,Confirm!N$2:N$85,0))</f>
        <v>0</v>
      </c>
      <c r="O46">
        <f t="array" ref="O46">SUM(IF($A46&amp;$B46=Confirm!$A$2:$A$85&amp;Confirm!$B$2:$B$85,Confirm!O$2:O$85,0))</f>
        <v>0</v>
      </c>
      <c r="P46">
        <f t="array" ref="P46">SUM(IF($A46&amp;$B46=Confirm!$A$2:$A$85&amp;Confirm!$B$2:$B$85,Confirm!P$2:P$85,0))</f>
        <v>0</v>
      </c>
      <c r="Q46">
        <f t="array" ref="Q46">SUM(IF($A46&amp;$B46=Confirm!$A$2:$A$85&amp;Confirm!$B$2:$B$85,Confirm!Q$2:Q$85,0))</f>
        <v>0</v>
      </c>
      <c r="R46">
        <f t="array" ref="R46">SUM(IF($A46&amp;$B46=Confirm!$A$2:$A$85&amp;Confirm!$B$2:$B$85,Confirm!R$2:R$85,0))</f>
        <v>0</v>
      </c>
      <c r="S46">
        <f t="array" ref="S46">SUM(IF($A46&amp;$B46=Confirm!$A$2:$A$85&amp;Confirm!$B$2:$B$85,Confirm!S$2:S$85,0))</f>
        <v>0</v>
      </c>
      <c r="T46">
        <f t="array" ref="T46">SUM(IF($A46&amp;$B46=Confirm!$A$2:$A$85&amp;Confirm!$B$2:$B$85,Confirm!T$2:T$85,0))</f>
        <v>0</v>
      </c>
      <c r="U46">
        <f t="array" ref="U46">SUM(IF($A46&amp;$B46=Confirm!$A$2:$A$85&amp;Confirm!$B$2:$B$85,Confirm!U$2:U$85,0))</f>
        <v>0</v>
      </c>
      <c r="V46">
        <f t="array" ref="V46">SUM(IF($A46&amp;$B46=Confirm!$A$2:$A$85&amp;Confirm!$B$2:$B$85,Confirm!V$2:V$85,0))</f>
        <v>0</v>
      </c>
      <c r="W46">
        <f t="array" ref="W46">SUM(IF($A46&amp;$B46=Confirm!$A$2:$A$85&amp;Confirm!$B$2:$B$85,Confirm!W$2:W$85,0))</f>
        <v>0</v>
      </c>
      <c r="X46">
        <f t="array" ref="X46">SUM(IF($A46&amp;$B46=Confirm!$A$2:$A$85&amp;Confirm!$B$2:$B$85,Confirm!X$2:X$85,0))</f>
        <v>0</v>
      </c>
      <c r="Y46">
        <f t="array" ref="Y46">SUM(IF($A46&amp;$B46=Confirm!$A$2:$A$85&amp;Confirm!$B$2:$B$85,Confirm!Y$2:Y$85,0))</f>
        <v>0</v>
      </c>
      <c r="Z46">
        <f t="array" ref="Z46">SUM(IF($A46&amp;$B46=Confirm!$A$2:$A$85&amp;Confirm!$B$2:$B$85,Confirm!Z$2:Z$85,0))</f>
        <v>0</v>
      </c>
      <c r="AA46">
        <f t="array" ref="AA46">SUM(IF($A46&amp;$B46=Confirm!$A$2:$A$85&amp;Confirm!$B$2:$B$85,Confirm!AA$2:AA$85,0))</f>
        <v>0</v>
      </c>
      <c r="AB46">
        <f t="array" ref="AB46">SUM(IF($A46&amp;$B46=Confirm!$A$2:$A$85&amp;Confirm!$B$2:$B$85,Confirm!AB$2:AB$85,0))</f>
        <v>0</v>
      </c>
      <c r="AC46">
        <f t="array" ref="AC46">SUM(IF($A46&amp;$B46=Confirm!$A$2:$A$85&amp;Confirm!$B$2:$B$85,Confirm!AC$2:AC$85,0))</f>
        <v>0</v>
      </c>
      <c r="AD46">
        <f t="array" ref="AD46">SUM(IF($A46&amp;$B46=Confirm!$A$2:$A$85&amp;Confirm!$B$2:$B$85,Confirm!AD$2:AD$85,0))</f>
        <v>0</v>
      </c>
      <c r="AE46">
        <f t="array" ref="AE46">SUM(IF($A46&amp;$B46=Confirm!$A$2:$A$85&amp;Confirm!$B$2:$B$85,Confirm!AE$2:AE$85,0))</f>
        <v>0</v>
      </c>
      <c r="AF46">
        <f t="array" ref="AF46">SUM(IF($A46&amp;$B46=Confirm!$A$2:$A$85&amp;Confirm!$B$2:$B$85,Confirm!AF$2:AF$85,0))</f>
        <v>0</v>
      </c>
      <c r="AG46">
        <f t="array" ref="AG46">SUM(IF($A46&amp;$B46=Confirm!$A$2:$A$85&amp;Confirm!$B$2:$B$85,Confirm!AG$2:AG$85,0))</f>
        <v>0</v>
      </c>
      <c r="AH46">
        <f t="array" ref="AH46">SUM(IF($A46&amp;$B46=Confirm!$A$2:$A$85&amp;Confirm!$B$2:$B$85,Confirm!AH$2:AH$85,0))</f>
        <v>0</v>
      </c>
      <c r="AI46">
        <f t="array" ref="AI46">SUM(IF($A46&amp;$B46=Confirm!$A$2:$A$85&amp;Confirm!$B$2:$B$85,Confirm!AI$2:AI$85,0))</f>
        <v>0</v>
      </c>
      <c r="AJ46">
        <f t="array" ref="AJ46">SUM(IF($A46&amp;$B46=Confirm!$A$2:$A$85&amp;Confirm!$B$2:$B$85,Confirm!AJ$2:AJ$85,0))</f>
        <v>0</v>
      </c>
      <c r="AK46">
        <f t="array" ref="AK46">SUM(IF($A46&amp;$B46=Confirm!$A$2:$A$85&amp;Confirm!$B$2:$B$85,Confirm!AK$2:AK$85,0))</f>
        <v>0</v>
      </c>
      <c r="AL46">
        <f t="array" ref="AL46">SUM(IF($A46&amp;$B46=Confirm!$A$2:$A$85&amp;Confirm!$B$2:$B$85,Confirm!AL$2:AL$85,0))</f>
        <v>0</v>
      </c>
      <c r="AM46">
        <f t="array" ref="AM46">SUM(IF($A46&amp;$B46=Confirm!$A$2:$A$85&amp;Confirm!$B$2:$B$85,Confirm!AM$2:AM$85,0))</f>
        <v>0</v>
      </c>
      <c r="AN46">
        <f t="array" ref="AN46">SUM(IF($A46&amp;$B46=Confirm!$A$2:$A$85&amp;Confirm!$B$2:$B$85,Confirm!AN$2:AN$85,0))</f>
        <v>0</v>
      </c>
      <c r="AO46">
        <f t="array" ref="AO46">SUM(IF($A46&amp;$B46=Confirm!$A$2:$A$85&amp;Confirm!$B$2:$B$85,Confirm!AO$2:AO$85,0))</f>
        <v>0</v>
      </c>
      <c r="AP46">
        <f t="array" ref="AP46">SUM(IF($A46&amp;$B46=Confirm!$A$2:$A$85&amp;Confirm!$B$2:$B$85,Confirm!AP$2:AP$85,0))</f>
        <v>0</v>
      </c>
      <c r="AQ46">
        <f t="array" ref="AQ46">SUM(IF($A46&amp;$B46=Confirm!$A$2:$A$85&amp;Confirm!$B$2:$B$85,Confirm!AQ$2:AQ$85,0))</f>
        <v>0</v>
      </c>
      <c r="AR46">
        <f t="array" ref="AR46">SUM(IF($A46&amp;$B46=Confirm!$A$2:$A$85&amp;Confirm!$B$2:$B$85,Confirm!AR$2:AR$85,0))</f>
        <v>0</v>
      </c>
      <c r="AS46">
        <f t="array" ref="AS46">SUM(IF($A46&amp;$B46=Confirm!$A$2:$A$85&amp;Confirm!$B$2:$B$85,Confirm!AS$2:AS$85,0))</f>
        <v>0</v>
      </c>
      <c r="AT46">
        <f t="array" ref="AT46">SUM(IF($A46&amp;$B46=Confirm!$A$2:$A$85&amp;Confirm!$B$2:$B$85,Confirm!AT$2:AT$85,0))</f>
        <v>0</v>
      </c>
      <c r="AU46">
        <f t="array" ref="AU46">SUM(IF($A46&amp;$B46=Confirm!$A$2:$A$85&amp;Confirm!$B$2:$B$85,Confirm!AU$2:AU$85,0))</f>
        <v>0</v>
      </c>
      <c r="AV46">
        <f t="array" ref="AV46">SUM(IF($A46&amp;$B46=Confirm!$A$2:$A$85&amp;Confirm!$B$2:$B$85,Confirm!AV$2:AV$85,0))</f>
        <v>0</v>
      </c>
      <c r="AW46">
        <f t="array" ref="AW46">SUM(IF($A46&amp;$B46=Confirm!$A$2:$A$85&amp;Confirm!$B$2:$B$85,Confirm!AW$2:AW$85,0))</f>
        <v>0</v>
      </c>
      <c r="AX46">
        <f t="array" ref="AX46">SUM(IF($A46&amp;$B46=Confirm!$A$2:$A$85&amp;Confirm!$B$2:$B$85,Confirm!AX$2:AX$85,0))</f>
        <v>0</v>
      </c>
      <c r="AY46">
        <f t="array" ref="AY46">SUM(IF($A46&amp;$B46=Confirm!$A$2:$A$85&amp;Confirm!$B$2:$B$85,Confirm!AY$2:AY$85,0))</f>
        <v>0</v>
      </c>
      <c r="AZ46">
        <f t="array" ref="AZ46">SUM(IF($A46&amp;$B46=Confirm!$A$2:$A$85&amp;Confirm!$B$2:$B$85,Confirm!AZ$2:AZ$85,0))</f>
        <v>0</v>
      </c>
      <c r="BA46">
        <f t="array" ref="BA46">SUM(IF($A46&amp;$B46=Confirm!$A$2:$A$85&amp;Confirm!$B$2:$B$85,Confirm!BA$2:BA$85,0))</f>
        <v>0</v>
      </c>
      <c r="BB46">
        <f t="array" ref="BB46">SUM(IF($A46&amp;$B46=Confirm!$A$2:$A$85&amp;Confirm!$B$2:$B$85,Confirm!BB$2:BB$85,0))</f>
        <v>0</v>
      </c>
      <c r="BC46">
        <f t="array" ref="BC46">SUM(IF($A46&amp;$B46=Confirm!$A$2:$A$85&amp;Confirm!$B$2:$B$85,Confirm!BC$2:BC$85,0))</f>
        <v>0</v>
      </c>
      <c r="BD46">
        <f t="array" ref="BD46">SUM(IF($A46&amp;$B46=Confirm!$A$2:$A$85&amp;Confirm!$B$2:$B$85,Confirm!BD$2:BD$85,0))</f>
        <v>0</v>
      </c>
      <c r="BE46">
        <f t="array" ref="BE46">SUM(IF($A46&amp;$B46=Confirm!$A$2:$A$85&amp;Confirm!$B$2:$B$85,Confirm!BE$2:BE$85,0))</f>
        <v>0</v>
      </c>
      <c r="BF46">
        <f t="array" ref="BF46">SUM(IF($A46&amp;$B46=Confirm!$A$2:$A$85&amp;Confirm!$B$2:$B$85,Confirm!BF$2:BF$85,0))</f>
        <v>0</v>
      </c>
      <c r="BG46">
        <f t="array" ref="BG46">SUM(IF($A46&amp;$B46=Confirm!$A$2:$A$85&amp;Confirm!$B$2:$B$85,Confirm!BG$2:BG$85,0))</f>
        <v>0</v>
      </c>
      <c r="BH46">
        <f t="array" ref="BH46">SUM(IF($A46&amp;$B46=Confirm!$A$2:$A$85&amp;Confirm!$B$2:$B$85,Confirm!BH$2:BH$85,0))</f>
        <v>0</v>
      </c>
    </row>
    <row r="47" spans="1:60" x14ac:dyDescent="0.25">
      <c r="A47" t="s">
        <v>19</v>
      </c>
      <c r="B47" t="s">
        <v>50</v>
      </c>
      <c r="C47" s="127">
        <f>IF(ISERROR(SUM(D47:BH47)/Convey!C47),"N/A",SUM(D47:BH47)/Convey!C47)</f>
        <v>1</v>
      </c>
      <c r="D47">
        <f t="array" ref="D47">SUM(IF($A47&amp;$B47=Confirm!$A$2:$A$85&amp;Confirm!$B$2:$B$85,Confirm!D$2:D$85,0))</f>
        <v>42625</v>
      </c>
      <c r="E47">
        <f t="array" ref="E47">SUM(IF($A47&amp;$B47=Confirm!$A$2:$A$85&amp;Confirm!$B$2:$B$85,Confirm!E$2:E$85,0))</f>
        <v>42150</v>
      </c>
      <c r="F47">
        <f t="array" ref="F47">SUM(IF($A47&amp;$B47=Confirm!$A$2:$A$85&amp;Confirm!$B$2:$B$85,Confirm!F$2:F$85,0))</f>
        <v>41695</v>
      </c>
      <c r="G47">
        <f t="array" ref="G47">SUM(IF($A47&amp;$B47=Confirm!$A$2:$A$85&amp;Confirm!$B$2:$B$85,Confirm!G$2:G$85,0))</f>
        <v>41230</v>
      </c>
      <c r="H47">
        <f t="array" ref="H47">SUM(IF($A47&amp;$B47=Confirm!$A$2:$A$85&amp;Confirm!$B$2:$B$85,Confirm!H$2:H$85,0))</f>
        <v>40800</v>
      </c>
      <c r="I47">
        <f t="array" ref="I47">SUM(IF($A47&amp;$B47=Confirm!$A$2:$A$85&amp;Confirm!$B$2:$B$85,Confirm!I$2:I$85,0))</f>
        <v>40300</v>
      </c>
      <c r="J47">
        <f t="array" ref="J47">SUM(IF($A47&amp;$B47=Confirm!$A$2:$A$85&amp;Confirm!$B$2:$B$85,Confirm!J$2:J$85,0))</f>
        <v>39750</v>
      </c>
      <c r="K47">
        <f t="array" ref="K47">SUM(IF($A47&amp;$B47=Confirm!$A$2:$A$85&amp;Confirm!$B$2:$B$85,Confirm!K$2:K$85,0))</f>
        <v>39215</v>
      </c>
      <c r="L47">
        <f t="array" ref="L47">SUM(IF($A47&amp;$B47=Confirm!$A$2:$A$85&amp;Confirm!$B$2:$B$85,Confirm!L$2:L$85,0))</f>
        <v>38750</v>
      </c>
      <c r="M47">
        <f t="array" ref="M47">SUM(IF($A47&amp;$B47=Confirm!$A$2:$A$85&amp;Confirm!$B$2:$B$85,Confirm!M$2:M$85,0))</f>
        <v>38360</v>
      </c>
      <c r="N47">
        <f t="array" ref="N47">SUM(IF($A47&amp;$B47=Confirm!$A$2:$A$85&amp;Confirm!$B$2:$B$85,Confirm!N$2:N$85,0))</f>
        <v>37820</v>
      </c>
      <c r="O47">
        <f t="array" ref="O47">SUM(IF($A47&amp;$B47=Confirm!$A$2:$A$85&amp;Confirm!$B$2:$B$85,Confirm!O$2:O$85,0))</f>
        <v>37350</v>
      </c>
      <c r="P47">
        <f t="array" ref="P47">SUM(IF($A47&amp;$B47=Confirm!$A$2:$A$85&amp;Confirm!$B$2:$B$85,Confirm!P$2:P$85,0))</f>
        <v>36890</v>
      </c>
      <c r="Q47">
        <f t="array" ref="Q47">SUM(IF($A47&amp;$B47=Confirm!$A$2:$A$85&amp;Confirm!$B$2:$B$85,Confirm!Q$2:Q$85,0))</f>
        <v>36300</v>
      </c>
      <c r="R47">
        <f t="array" ref="R47">SUM(IF($A47&amp;$B47=Confirm!$A$2:$A$85&amp;Confirm!$B$2:$B$85,Confirm!R$2:R$85,0))</f>
        <v>35805</v>
      </c>
      <c r="S47">
        <f t="array" ref="S47">SUM(IF($A47&amp;$B47=Confirm!$A$2:$A$85&amp;Confirm!$B$2:$B$85,Confirm!S$2:S$85,0))</f>
        <v>35340</v>
      </c>
      <c r="T47">
        <f t="array" ref="T47">SUM(IF($A47&amp;$B47=Confirm!$A$2:$A$85&amp;Confirm!$B$2:$B$85,Confirm!T$2:T$85,0))</f>
        <v>34950</v>
      </c>
      <c r="U47">
        <f t="array" ref="U47">SUM(IF($A47&amp;$B47=Confirm!$A$2:$A$85&amp;Confirm!$B$2:$B$85,Confirm!U$2:U$85,0))</f>
        <v>34410</v>
      </c>
      <c r="V47">
        <f t="array" ref="V47">SUM(IF($A47&amp;$B47=Confirm!$A$2:$A$85&amp;Confirm!$B$2:$B$85,Confirm!V$2:V$85,0))</f>
        <v>33900</v>
      </c>
      <c r="W47">
        <f t="array" ref="W47">SUM(IF($A47&amp;$B47=Confirm!$A$2:$A$85&amp;Confirm!$B$2:$B$85,Confirm!W$2:W$85,0))</f>
        <v>33480</v>
      </c>
      <c r="X47">
        <f t="array" ref="X47">SUM(IF($A47&amp;$B47=Confirm!$A$2:$A$85&amp;Confirm!$B$2:$B$85,Confirm!X$2:X$85,0))</f>
        <v>32860</v>
      </c>
      <c r="Y47">
        <f t="array" ref="Y47">SUM(IF($A47&amp;$B47=Confirm!$A$2:$A$85&amp;Confirm!$B$2:$B$85,Confirm!Y$2:Y$85,0))</f>
        <v>32480</v>
      </c>
      <c r="Z47">
        <f t="array" ref="Z47">SUM(IF($A47&amp;$B47=Confirm!$A$2:$A$85&amp;Confirm!$B$2:$B$85,Confirm!Z$2:Z$85,0))</f>
        <v>31930</v>
      </c>
      <c r="AA47">
        <f t="array" ref="AA47">SUM(IF($A47&amp;$B47=Confirm!$A$2:$A$85&amp;Confirm!$B$2:$B$85,Confirm!AA$2:AA$85,0))</f>
        <v>31500</v>
      </c>
      <c r="AB47">
        <f t="array" ref="AB47">SUM(IF($A47&amp;$B47=Confirm!$A$2:$A$85&amp;Confirm!$B$2:$B$85,Confirm!AB$2:AB$85,0))</f>
        <v>31000</v>
      </c>
      <c r="AC47">
        <f t="array" ref="AC47">SUM(IF($A47&amp;$B47=Confirm!$A$2:$A$85&amp;Confirm!$B$2:$B$85,Confirm!AC$2:AC$85,0))</f>
        <v>30450</v>
      </c>
      <c r="AD47">
        <f t="array" ref="AD47">SUM(IF($A47&amp;$B47=Confirm!$A$2:$A$85&amp;Confirm!$B$2:$B$85,Confirm!AD$2:AD$85,0))</f>
        <v>30070</v>
      </c>
      <c r="AE47">
        <f t="array" ref="AE47">SUM(IF($A47&amp;$B47=Confirm!$A$2:$A$85&amp;Confirm!$B$2:$B$85,Confirm!AE$2:AE$85,0))</f>
        <v>29450</v>
      </c>
      <c r="AF47">
        <f t="array" ref="AF47">SUM(IF($A47&amp;$B47=Confirm!$A$2:$A$85&amp;Confirm!$B$2:$B$85,Confirm!AF$2:AF$85,0))</f>
        <v>29100</v>
      </c>
      <c r="AG47">
        <f t="array" ref="AG47">SUM(IF($A47&amp;$B47=Confirm!$A$2:$A$85&amp;Confirm!$B$2:$B$85,Confirm!AG$2:AG$85,0))</f>
        <v>28520</v>
      </c>
      <c r="AH47">
        <f t="array" ref="AH47">SUM(IF($A47&amp;$B47=Confirm!$A$2:$A$85&amp;Confirm!$B$2:$B$85,Confirm!AH$2:AH$85,0))</f>
        <v>28050</v>
      </c>
      <c r="AI47">
        <f t="array" ref="AI47">SUM(IF($A47&amp;$B47=Confirm!$A$2:$A$85&amp;Confirm!$B$2:$B$85,Confirm!AI$2:AI$85,0))</f>
        <v>27590</v>
      </c>
      <c r="AJ47">
        <f t="array" ref="AJ47">SUM(IF($A47&amp;$B47=Confirm!$A$2:$A$85&amp;Confirm!$B$2:$B$85,Confirm!AJ$2:AJ$85,0))</f>
        <v>27125</v>
      </c>
      <c r="AK47">
        <f t="array" ref="AK47">SUM(IF($A47&amp;$B47=Confirm!$A$2:$A$85&amp;Confirm!$B$2:$B$85,Confirm!AK$2:AK$85,0))</f>
        <v>26535</v>
      </c>
      <c r="AL47">
        <f t="array" ref="AL47">SUM(IF($A47&amp;$B47=Confirm!$A$2:$A$85&amp;Confirm!$B$2:$B$85,Confirm!AL$2:AL$85,0))</f>
        <v>26040</v>
      </c>
      <c r="AM47">
        <f t="array" ref="AM47">SUM(IF($A47&amp;$B47=Confirm!$A$2:$A$85&amp;Confirm!$B$2:$B$85,Confirm!AM$2:AM$85,0))</f>
        <v>25650</v>
      </c>
      <c r="AN47">
        <f t="array" ref="AN47">SUM(IF($A47&amp;$B47=Confirm!$A$2:$A$85&amp;Confirm!$B$2:$B$85,Confirm!AN$2:AN$85,0))</f>
        <v>25110</v>
      </c>
      <c r="AO47">
        <f t="array" ref="AO47">SUM(IF($A47&amp;$B47=Confirm!$A$2:$A$85&amp;Confirm!$B$2:$B$85,Confirm!AO$2:AO$85,0))</f>
        <v>24600</v>
      </c>
      <c r="AP47">
        <f t="array" ref="AP47">SUM(IF($A47&amp;$B47=Confirm!$A$2:$A$85&amp;Confirm!$B$2:$B$85,Confirm!AP$2:AP$85,0))</f>
        <v>24180</v>
      </c>
      <c r="AQ47">
        <f t="array" ref="AQ47">SUM(IF($A47&amp;$B47=Confirm!$A$2:$A$85&amp;Confirm!$B$2:$B$85,Confirm!AQ$2:AQ$85,0))</f>
        <v>23715</v>
      </c>
      <c r="AR47">
        <f t="array" ref="AR47">SUM(IF($A47&amp;$B47=Confirm!$A$2:$A$85&amp;Confirm!$B$2:$B$85,Confirm!AR$2:AR$85,0))</f>
        <v>23250</v>
      </c>
      <c r="AS47">
        <f t="array" ref="AS47">SUM(IF($A47&amp;$B47=Confirm!$A$2:$A$85&amp;Confirm!$B$2:$B$85,Confirm!AS$2:AS$85,0))</f>
        <v>22630</v>
      </c>
      <c r="AT47">
        <f t="array" ref="AT47">SUM(IF($A47&amp;$B47=Confirm!$A$2:$A$85&amp;Confirm!$B$2:$B$85,Confirm!AT$2:AT$85,0))</f>
        <v>22200</v>
      </c>
      <c r="AU47">
        <f t="array" ref="AU47">SUM(IF($A47&amp;$B47=Confirm!$A$2:$A$85&amp;Confirm!$B$2:$B$85,Confirm!AU$2:AU$85,0))</f>
        <v>21700</v>
      </c>
      <c r="AV47">
        <f t="array" ref="AV47">SUM(IF($A47&amp;$B47=Confirm!$A$2:$A$85&amp;Confirm!$B$2:$B$85,Confirm!AV$2:AV$85,0))</f>
        <v>21235</v>
      </c>
      <c r="AW47">
        <f t="array" ref="AW47">SUM(IF($A47&amp;$B47=Confirm!$A$2:$A$85&amp;Confirm!$B$2:$B$85,Confirm!AW$2:AW$85,0))</f>
        <v>20720</v>
      </c>
      <c r="AX47">
        <f t="array" ref="AX47">SUM(IF($A47&amp;$B47=Confirm!$A$2:$A$85&amp;Confirm!$B$2:$B$85,Confirm!AX$2:AX$85,0))</f>
        <v>20305</v>
      </c>
      <c r="AY47">
        <f t="array" ref="AY47">SUM(IF($A47&amp;$B47=Confirm!$A$2:$A$85&amp;Confirm!$B$2:$B$85,Confirm!AY$2:AY$85,0))</f>
        <v>19800</v>
      </c>
      <c r="AZ47">
        <f t="array" ref="AZ47">SUM(IF($A47&amp;$B47=Confirm!$A$2:$A$85&amp;Confirm!$B$2:$B$85,Confirm!AZ$2:AZ$85,0))</f>
        <v>19220</v>
      </c>
      <c r="BA47">
        <f t="array" ref="BA47">SUM(IF($A47&amp;$B47=Confirm!$A$2:$A$85&amp;Confirm!$B$2:$B$85,Confirm!BA$2:BA$85,0))</f>
        <v>18750</v>
      </c>
      <c r="BB47">
        <f t="array" ref="BB47">SUM(IF($A47&amp;$B47=Confirm!$A$2:$A$85&amp;Confirm!$B$2:$B$85,Confirm!BB$2:BB$85,0))</f>
        <v>18290</v>
      </c>
      <c r="BC47">
        <f t="array" ref="BC47">SUM(IF($A47&amp;$B47=Confirm!$A$2:$A$85&amp;Confirm!$B$2:$B$85,Confirm!BC$2:BC$85,0))</f>
        <v>17825</v>
      </c>
      <c r="BD47">
        <f t="array" ref="BD47">SUM(IF($A47&amp;$B47=Confirm!$A$2:$A$85&amp;Confirm!$B$2:$B$85,Confirm!BD$2:BD$85,0))</f>
        <v>17400</v>
      </c>
      <c r="BE47">
        <f t="array" ref="BE47">SUM(IF($A47&amp;$B47=Confirm!$A$2:$A$85&amp;Confirm!$B$2:$B$85,Confirm!BE$2:BE$85,0))</f>
        <v>16895</v>
      </c>
      <c r="BF47">
        <f t="array" ref="BF47">SUM(IF($A47&amp;$B47=Confirm!$A$2:$A$85&amp;Confirm!$B$2:$B$85,Confirm!BF$2:BF$85,0))</f>
        <v>16350</v>
      </c>
      <c r="BG47">
        <f t="array" ref="BG47">SUM(IF($A47&amp;$B47=Confirm!$A$2:$A$85&amp;Confirm!$B$2:$B$85,Confirm!BG$2:BG$85,0))</f>
        <v>15810</v>
      </c>
      <c r="BH47">
        <f t="array" ref="BH47">SUM(IF($A47&amp;$B47=Confirm!$A$2:$A$85&amp;Confirm!$B$2:$B$85,Confirm!BH$2:BH$85,0))</f>
        <v>15345</v>
      </c>
    </row>
    <row r="48" spans="1:60" x14ac:dyDescent="0.25">
      <c r="A48" t="s">
        <v>27</v>
      </c>
      <c r="B48" t="s">
        <v>49</v>
      </c>
      <c r="C48" s="127">
        <f>IF(ISERROR(SUM(D48:BH48)/Convey!C48),"N/A",SUM(D48:BH48)/Convey!C48)</f>
        <v>1</v>
      </c>
      <c r="D48">
        <f t="array" ref="D48">SUM(IF($A48&amp;$B48=Confirm!$A$2:$A$85&amp;Confirm!$B$2:$B$85,Confirm!D$2:D$85,0))</f>
        <v>31</v>
      </c>
      <c r="E48">
        <f t="array" ref="E48">SUM(IF($A48&amp;$B48=Confirm!$A$2:$A$85&amp;Confirm!$B$2:$B$85,Confirm!E$2:E$85,0))</f>
        <v>30</v>
      </c>
      <c r="F48">
        <f t="array" ref="F48">SUM(IF($A48&amp;$B48=Confirm!$A$2:$A$85&amp;Confirm!$B$2:$B$85,Confirm!F$2:F$85,0))</f>
        <v>31</v>
      </c>
      <c r="G48">
        <f t="array" ref="G48">SUM(IF($A48&amp;$B48=Confirm!$A$2:$A$85&amp;Confirm!$B$2:$B$85,Confirm!G$2:G$85,0))</f>
        <v>31</v>
      </c>
      <c r="H48">
        <f t="array" ref="H48">SUM(IF($A48&amp;$B48=Confirm!$A$2:$A$85&amp;Confirm!$B$2:$B$85,Confirm!H$2:H$85,0))</f>
        <v>30</v>
      </c>
      <c r="I48">
        <f t="array" ref="I48">SUM(IF($A48&amp;$B48=Confirm!$A$2:$A$85&amp;Confirm!$B$2:$B$85,Confirm!I$2:I$85,0))</f>
        <v>31</v>
      </c>
      <c r="J48">
        <f t="array" ref="J48">SUM(IF($A48&amp;$B48=Confirm!$A$2:$A$85&amp;Confirm!$B$2:$B$85,Confirm!J$2:J$85,0))</f>
        <v>30</v>
      </c>
      <c r="K48">
        <f t="array" ref="K48">SUM(IF($A48&amp;$B48=Confirm!$A$2:$A$85&amp;Confirm!$B$2:$B$85,Confirm!K$2:K$85,0))</f>
        <v>31</v>
      </c>
      <c r="L48">
        <f t="array" ref="L48">SUM(IF($A48&amp;$B48=Confirm!$A$2:$A$85&amp;Confirm!$B$2:$B$85,Confirm!L$2:L$85,0))</f>
        <v>31</v>
      </c>
      <c r="M48">
        <f t="array" ref="M48">SUM(IF($A48&amp;$B48=Confirm!$A$2:$A$85&amp;Confirm!$B$2:$B$85,Confirm!M$2:M$85,0))</f>
        <v>28</v>
      </c>
      <c r="N48">
        <f t="array" ref="N48">SUM(IF($A48&amp;$B48=Confirm!$A$2:$A$85&amp;Confirm!$B$2:$B$85,Confirm!N$2:N$85,0))</f>
        <v>31</v>
      </c>
      <c r="O48">
        <f t="array" ref="O48">SUM(IF($A48&amp;$B48=Confirm!$A$2:$A$85&amp;Confirm!$B$2:$B$85,Confirm!O$2:O$85,0))</f>
        <v>30</v>
      </c>
      <c r="P48">
        <f t="array" ref="P48">SUM(IF($A48&amp;$B48=Confirm!$A$2:$A$85&amp;Confirm!$B$2:$B$85,Confirm!P$2:P$85,0))</f>
        <v>31</v>
      </c>
      <c r="Q48">
        <f t="array" ref="Q48">SUM(IF($A48&amp;$B48=Confirm!$A$2:$A$85&amp;Confirm!$B$2:$B$85,Confirm!Q$2:Q$85,0))</f>
        <v>30</v>
      </c>
      <c r="R48">
        <f t="array" ref="R48">SUM(IF($A48&amp;$B48=Confirm!$A$2:$A$85&amp;Confirm!$B$2:$B$85,Confirm!R$2:R$85,0))</f>
        <v>31</v>
      </c>
      <c r="S48">
        <f t="array" ref="S48">SUM(IF($A48&amp;$B48=Confirm!$A$2:$A$85&amp;Confirm!$B$2:$B$85,Confirm!S$2:S$85,0))</f>
        <v>31</v>
      </c>
      <c r="T48">
        <f t="array" ref="T48">SUM(IF($A48&amp;$B48=Confirm!$A$2:$A$85&amp;Confirm!$B$2:$B$85,Confirm!T$2:T$85,0))</f>
        <v>30</v>
      </c>
      <c r="U48">
        <f t="array" ref="U48">SUM(IF($A48&amp;$B48=Confirm!$A$2:$A$85&amp;Confirm!$B$2:$B$85,Confirm!U$2:U$85,0))</f>
        <v>31</v>
      </c>
      <c r="V48">
        <f t="array" ref="V48">SUM(IF($A48&amp;$B48=Confirm!$A$2:$A$85&amp;Confirm!$B$2:$B$85,Confirm!V$2:V$85,0))</f>
        <v>30</v>
      </c>
      <c r="W48">
        <f t="array" ref="W48">SUM(IF($A48&amp;$B48=Confirm!$A$2:$A$85&amp;Confirm!$B$2:$B$85,Confirm!W$2:W$85,0))</f>
        <v>31</v>
      </c>
      <c r="X48">
        <f t="array" ref="X48">SUM(IF($A48&amp;$B48=Confirm!$A$2:$A$85&amp;Confirm!$B$2:$B$85,Confirm!X$2:X$85,0))</f>
        <v>31</v>
      </c>
      <c r="Y48">
        <f t="array" ref="Y48">SUM(IF($A48&amp;$B48=Confirm!$A$2:$A$85&amp;Confirm!$B$2:$B$85,Confirm!Y$2:Y$85,0))</f>
        <v>28</v>
      </c>
      <c r="Z48">
        <f t="array" ref="Z48">SUM(IF($A48&amp;$B48=Confirm!$A$2:$A$85&amp;Confirm!$B$2:$B$85,Confirm!Z$2:Z$85,0))</f>
        <v>31</v>
      </c>
      <c r="AA48">
        <f t="array" ref="AA48">SUM(IF($A48&amp;$B48=Confirm!$A$2:$A$85&amp;Confirm!$B$2:$B$85,Confirm!AA$2:AA$85,0))</f>
        <v>30</v>
      </c>
      <c r="AB48">
        <f t="array" ref="AB48">SUM(IF($A48&amp;$B48=Confirm!$A$2:$A$85&amp;Confirm!$B$2:$B$85,Confirm!AB$2:AB$85,0))</f>
        <v>31</v>
      </c>
      <c r="AC48">
        <f t="array" ref="AC48">SUM(IF($A48&amp;$B48=Confirm!$A$2:$A$85&amp;Confirm!$B$2:$B$85,Confirm!AC$2:AC$85,0))</f>
        <v>30</v>
      </c>
      <c r="AD48">
        <f t="array" ref="AD48">SUM(IF($A48&amp;$B48=Confirm!$A$2:$A$85&amp;Confirm!$B$2:$B$85,Confirm!AD$2:AD$85,0))</f>
        <v>31</v>
      </c>
      <c r="AE48">
        <f t="array" ref="AE48">SUM(IF($A48&amp;$B48=Confirm!$A$2:$A$85&amp;Confirm!$B$2:$B$85,Confirm!AE$2:AE$85,0))</f>
        <v>31</v>
      </c>
      <c r="AF48">
        <f t="array" ref="AF48">SUM(IF($A48&amp;$B48=Confirm!$A$2:$A$85&amp;Confirm!$B$2:$B$85,Confirm!AF$2:AF$85,0))</f>
        <v>30</v>
      </c>
      <c r="AG48">
        <f t="array" ref="AG48">SUM(IF($A48&amp;$B48=Confirm!$A$2:$A$85&amp;Confirm!$B$2:$B$85,Confirm!AG$2:AG$85,0))</f>
        <v>31</v>
      </c>
      <c r="AH48">
        <f t="array" ref="AH48">SUM(IF($A48&amp;$B48=Confirm!$A$2:$A$85&amp;Confirm!$B$2:$B$85,Confirm!AH$2:AH$85,0))</f>
        <v>30</v>
      </c>
      <c r="AI48">
        <f t="array" ref="AI48">SUM(IF($A48&amp;$B48=Confirm!$A$2:$A$85&amp;Confirm!$B$2:$B$85,Confirm!AI$2:AI$85,0))</f>
        <v>31</v>
      </c>
      <c r="AJ48">
        <f t="array" ref="AJ48">SUM(IF($A48&amp;$B48=Confirm!$A$2:$A$85&amp;Confirm!$B$2:$B$85,Confirm!AJ$2:AJ$85,0))</f>
        <v>31</v>
      </c>
      <c r="AK48">
        <f t="array" ref="AK48">SUM(IF($A48&amp;$B48=Confirm!$A$2:$A$85&amp;Confirm!$B$2:$B$85,Confirm!AK$2:AK$85,0))</f>
        <v>29</v>
      </c>
      <c r="AL48">
        <f t="array" ref="AL48">SUM(IF($A48&amp;$B48=Confirm!$A$2:$A$85&amp;Confirm!$B$2:$B$85,Confirm!AL$2:AL$85,0))</f>
        <v>31</v>
      </c>
      <c r="AM48">
        <f t="array" ref="AM48">SUM(IF($A48&amp;$B48=Confirm!$A$2:$A$85&amp;Confirm!$B$2:$B$85,Confirm!AM$2:AM$85,0))</f>
        <v>30</v>
      </c>
      <c r="AN48">
        <f t="array" ref="AN48">SUM(IF($A48&amp;$B48=Confirm!$A$2:$A$85&amp;Confirm!$B$2:$B$85,Confirm!AN$2:AN$85,0))</f>
        <v>31</v>
      </c>
      <c r="AO48">
        <f t="array" ref="AO48">SUM(IF($A48&amp;$B48=Confirm!$A$2:$A$85&amp;Confirm!$B$2:$B$85,Confirm!AO$2:AO$85,0))</f>
        <v>30</v>
      </c>
      <c r="AP48">
        <f t="array" ref="AP48">SUM(IF($A48&amp;$B48=Confirm!$A$2:$A$85&amp;Confirm!$B$2:$B$85,Confirm!AP$2:AP$85,0))</f>
        <v>31</v>
      </c>
      <c r="AQ48">
        <f t="array" ref="AQ48">SUM(IF($A48&amp;$B48=Confirm!$A$2:$A$85&amp;Confirm!$B$2:$B$85,Confirm!AQ$2:AQ$85,0))</f>
        <v>31</v>
      </c>
      <c r="AR48">
        <f t="array" ref="AR48">SUM(IF($A48&amp;$B48=Confirm!$A$2:$A$85&amp;Confirm!$B$2:$B$85,Confirm!AR$2:AR$85,0))</f>
        <v>30</v>
      </c>
      <c r="AS48">
        <f t="array" ref="AS48">SUM(IF($A48&amp;$B48=Confirm!$A$2:$A$85&amp;Confirm!$B$2:$B$85,Confirm!AS$2:AS$85,0))</f>
        <v>31</v>
      </c>
      <c r="AT48">
        <f t="array" ref="AT48">SUM(IF($A48&amp;$B48=Confirm!$A$2:$A$85&amp;Confirm!$B$2:$B$85,Confirm!AT$2:AT$85,0))</f>
        <v>30</v>
      </c>
      <c r="AU48">
        <f t="array" ref="AU48">SUM(IF($A48&amp;$B48=Confirm!$A$2:$A$85&amp;Confirm!$B$2:$B$85,Confirm!AU$2:AU$85,0))</f>
        <v>31</v>
      </c>
      <c r="AV48">
        <f t="array" ref="AV48">SUM(IF($A48&amp;$B48=Confirm!$A$2:$A$85&amp;Confirm!$B$2:$B$85,Confirm!AV$2:AV$85,0))</f>
        <v>31</v>
      </c>
      <c r="AW48">
        <f t="array" ref="AW48">SUM(IF($A48&amp;$B48=Confirm!$A$2:$A$85&amp;Confirm!$B$2:$B$85,Confirm!AW$2:AW$85,0))</f>
        <v>28</v>
      </c>
      <c r="AX48">
        <f t="array" ref="AX48">SUM(IF($A48&amp;$B48=Confirm!$A$2:$A$85&amp;Confirm!$B$2:$B$85,Confirm!AX$2:AX$85,0))</f>
        <v>31</v>
      </c>
      <c r="AY48">
        <f t="array" ref="AY48">SUM(IF($A48&amp;$B48=Confirm!$A$2:$A$85&amp;Confirm!$B$2:$B$85,Confirm!AY$2:AY$85,0))</f>
        <v>30</v>
      </c>
      <c r="AZ48">
        <f t="array" ref="AZ48">SUM(IF($A48&amp;$B48=Confirm!$A$2:$A$85&amp;Confirm!$B$2:$B$85,Confirm!AZ$2:AZ$85,0))</f>
        <v>31</v>
      </c>
      <c r="BA48">
        <f t="array" ref="BA48">SUM(IF($A48&amp;$B48=Confirm!$A$2:$A$85&amp;Confirm!$B$2:$B$85,Confirm!BA$2:BA$85,0))</f>
        <v>30</v>
      </c>
      <c r="BB48">
        <f t="array" ref="BB48">SUM(IF($A48&amp;$B48=Confirm!$A$2:$A$85&amp;Confirm!$B$2:$B$85,Confirm!BB$2:BB$85,0))</f>
        <v>31</v>
      </c>
      <c r="BC48">
        <f t="array" ref="BC48">SUM(IF($A48&amp;$B48=Confirm!$A$2:$A$85&amp;Confirm!$B$2:$B$85,Confirm!BC$2:BC$85,0))</f>
        <v>31</v>
      </c>
      <c r="BD48">
        <f t="array" ref="BD48">SUM(IF($A48&amp;$B48=Confirm!$A$2:$A$85&amp;Confirm!$B$2:$B$85,Confirm!BD$2:BD$85,0))</f>
        <v>30</v>
      </c>
      <c r="BE48">
        <f t="array" ref="BE48">SUM(IF($A48&amp;$B48=Confirm!$A$2:$A$85&amp;Confirm!$B$2:$B$85,Confirm!BE$2:BE$85,0))</f>
        <v>31</v>
      </c>
      <c r="BF48">
        <f t="array" ref="BF48">SUM(IF($A48&amp;$B48=Confirm!$A$2:$A$85&amp;Confirm!$B$2:$B$85,Confirm!BF$2:BF$85,0))</f>
        <v>30</v>
      </c>
      <c r="BG48">
        <f t="array" ref="BG48">SUM(IF($A48&amp;$B48=Confirm!$A$2:$A$85&amp;Confirm!$B$2:$B$85,Confirm!BG$2:BG$85,0))</f>
        <v>31</v>
      </c>
      <c r="BH48">
        <f t="array" ref="BH48">SUM(IF($A48&amp;$B48=Confirm!$A$2:$A$85&amp;Confirm!$B$2:$B$85,Confirm!BH$2:BH$85,0))</f>
        <v>31</v>
      </c>
    </row>
    <row r="49" spans="1:60" x14ac:dyDescent="0.25">
      <c r="A49" t="s">
        <v>27</v>
      </c>
      <c r="B49" t="s">
        <v>50</v>
      </c>
      <c r="C49" s="127">
        <f>IF(ISERROR(SUM(D49:BH49)/Convey!C49),"N/A",SUM(D49:BH49)/Convey!C49)</f>
        <v>1</v>
      </c>
      <c r="D49">
        <f t="array" ref="D49">SUM(IF($A49&amp;$B49=Confirm!$A$2:$A$85&amp;Confirm!$B$2:$B$85,Confirm!D$2:D$85,0))</f>
        <v>19840</v>
      </c>
      <c r="E49">
        <f t="array" ref="E49">SUM(IF($A49&amp;$B49=Confirm!$A$2:$A$85&amp;Confirm!$B$2:$B$85,Confirm!E$2:E$85,0))</f>
        <v>19500</v>
      </c>
      <c r="F49">
        <f t="array" ref="F49">SUM(IF($A49&amp;$B49=Confirm!$A$2:$A$85&amp;Confirm!$B$2:$B$85,Confirm!F$2:F$85,0))</f>
        <v>19065</v>
      </c>
      <c r="G49">
        <f t="array" ref="G49">SUM(IF($A49&amp;$B49=Confirm!$A$2:$A$85&amp;Confirm!$B$2:$B$85,Confirm!G$2:G$85,0))</f>
        <v>18755</v>
      </c>
      <c r="H49">
        <f t="array" ref="H49">SUM(IF($A49&amp;$B49=Confirm!$A$2:$A$85&amp;Confirm!$B$2:$B$85,Confirm!H$2:H$85,0))</f>
        <v>18450</v>
      </c>
      <c r="I49">
        <f t="array" ref="I49">SUM(IF($A49&amp;$B49=Confirm!$A$2:$A$85&amp;Confirm!$B$2:$B$85,Confirm!I$2:I$85,0))</f>
        <v>17980</v>
      </c>
      <c r="J49">
        <f t="array" ref="J49">SUM(IF($A49&amp;$B49=Confirm!$A$2:$A$85&amp;Confirm!$B$2:$B$85,Confirm!J$2:J$85,0))</f>
        <v>17700</v>
      </c>
      <c r="K49">
        <f t="array" ref="K49">SUM(IF($A49&amp;$B49=Confirm!$A$2:$A$85&amp;Confirm!$B$2:$B$85,Confirm!K$2:K$85,0))</f>
        <v>17360</v>
      </c>
      <c r="L49">
        <f t="array" ref="L49">SUM(IF($A49&amp;$B49=Confirm!$A$2:$A$85&amp;Confirm!$B$2:$B$85,Confirm!L$2:L$85,0))</f>
        <v>17050</v>
      </c>
      <c r="M49">
        <f t="array" ref="M49">SUM(IF($A49&amp;$B49=Confirm!$A$2:$A$85&amp;Confirm!$B$2:$B$85,Confirm!M$2:M$85,0))</f>
        <v>16660</v>
      </c>
      <c r="N49">
        <f t="array" ref="N49">SUM(IF($A49&amp;$B49=Confirm!$A$2:$A$85&amp;Confirm!$B$2:$B$85,Confirm!N$2:N$85,0))</f>
        <v>16430</v>
      </c>
      <c r="O49">
        <f t="array" ref="O49">SUM(IF($A49&amp;$B49=Confirm!$A$2:$A$85&amp;Confirm!$B$2:$B$85,Confirm!O$2:O$85,0))</f>
        <v>16050</v>
      </c>
      <c r="P49">
        <f t="array" ref="P49">SUM(IF($A49&amp;$B49=Confirm!$A$2:$A$85&amp;Confirm!$B$2:$B$85,Confirm!P$2:P$85,0))</f>
        <v>15810</v>
      </c>
      <c r="Q49">
        <f t="array" ref="Q49">SUM(IF($A49&amp;$B49=Confirm!$A$2:$A$85&amp;Confirm!$B$2:$B$85,Confirm!Q$2:Q$85,0))</f>
        <v>15450</v>
      </c>
      <c r="R49">
        <f t="array" ref="R49">SUM(IF($A49&amp;$B49=Confirm!$A$2:$A$85&amp;Confirm!$B$2:$B$85,Confirm!R$2:R$85,0))</f>
        <v>15190</v>
      </c>
      <c r="S49">
        <f t="array" ref="S49">SUM(IF($A49&amp;$B49=Confirm!$A$2:$A$85&amp;Confirm!$B$2:$B$85,Confirm!S$2:S$85,0))</f>
        <v>14880</v>
      </c>
      <c r="T49">
        <f t="array" ref="T49">SUM(IF($A49&amp;$B49=Confirm!$A$2:$A$85&amp;Confirm!$B$2:$B$85,Confirm!T$2:T$85,0))</f>
        <v>14550</v>
      </c>
      <c r="U49">
        <f t="array" ref="U49">SUM(IF($A49&amp;$B49=Confirm!$A$2:$A$85&amp;Confirm!$B$2:$B$85,Confirm!U$2:U$85,0))</f>
        <v>14260</v>
      </c>
      <c r="V49">
        <f t="array" ref="V49">SUM(IF($A49&amp;$B49=Confirm!$A$2:$A$85&amp;Confirm!$B$2:$B$85,Confirm!V$2:V$85,0))</f>
        <v>13950</v>
      </c>
      <c r="W49">
        <f t="array" ref="W49">SUM(IF($A49&amp;$B49=Confirm!$A$2:$A$85&amp;Confirm!$B$2:$B$85,Confirm!W$2:W$85,0))</f>
        <v>13795</v>
      </c>
      <c r="X49">
        <f t="array" ref="X49">SUM(IF($A49&amp;$B49=Confirm!$A$2:$A$85&amp;Confirm!$B$2:$B$85,Confirm!X$2:X$85,0))</f>
        <v>13485</v>
      </c>
      <c r="Y49">
        <f t="array" ref="Y49">SUM(IF($A49&amp;$B49=Confirm!$A$2:$A$85&amp;Confirm!$B$2:$B$85,Confirm!Y$2:Y$85,0))</f>
        <v>13160</v>
      </c>
      <c r="Z49">
        <f t="array" ref="Z49">SUM(IF($A49&amp;$B49=Confirm!$A$2:$A$85&amp;Confirm!$B$2:$B$85,Confirm!Z$2:Z$85,0))</f>
        <v>13020</v>
      </c>
      <c r="AA49">
        <f t="array" ref="AA49">SUM(IF($A49&amp;$B49=Confirm!$A$2:$A$85&amp;Confirm!$B$2:$B$85,Confirm!AA$2:AA$85,0))</f>
        <v>12750</v>
      </c>
      <c r="AB49">
        <f t="array" ref="AB49">SUM(IF($A49&amp;$B49=Confirm!$A$2:$A$85&amp;Confirm!$B$2:$B$85,Confirm!AB$2:AB$85,0))</f>
        <v>12400</v>
      </c>
      <c r="AC49">
        <f t="array" ref="AC49">SUM(IF($A49&amp;$B49=Confirm!$A$2:$A$85&amp;Confirm!$B$2:$B$85,Confirm!AC$2:AC$85,0))</f>
        <v>12300</v>
      </c>
      <c r="AD49">
        <f t="array" ref="AD49">SUM(IF($A49&amp;$B49=Confirm!$A$2:$A$85&amp;Confirm!$B$2:$B$85,Confirm!AD$2:AD$85,0))</f>
        <v>11935</v>
      </c>
      <c r="AE49">
        <f t="array" ref="AE49">SUM(IF($A49&amp;$B49=Confirm!$A$2:$A$85&amp;Confirm!$B$2:$B$85,Confirm!AE$2:AE$85,0))</f>
        <v>11780</v>
      </c>
      <c r="AF49">
        <f t="array" ref="AF49">SUM(IF($A49&amp;$B49=Confirm!$A$2:$A$85&amp;Confirm!$B$2:$B$85,Confirm!AF$2:AF$85,0))</f>
        <v>11550</v>
      </c>
      <c r="AG49">
        <f t="array" ref="AG49">SUM(IF($A49&amp;$B49=Confirm!$A$2:$A$85&amp;Confirm!$B$2:$B$85,Confirm!AG$2:AG$85,0))</f>
        <v>11315</v>
      </c>
      <c r="AH49">
        <f t="array" ref="AH49">SUM(IF($A49&amp;$B49=Confirm!$A$2:$A$85&amp;Confirm!$B$2:$B$85,Confirm!AH$2:AH$85,0))</f>
        <v>11100</v>
      </c>
      <c r="AI49">
        <f t="array" ref="AI49">SUM(IF($A49&amp;$B49=Confirm!$A$2:$A$85&amp;Confirm!$B$2:$B$85,Confirm!AI$2:AI$85,0))</f>
        <v>10850</v>
      </c>
      <c r="AJ49">
        <f t="array" ref="AJ49">SUM(IF($A49&amp;$B49=Confirm!$A$2:$A$85&amp;Confirm!$B$2:$B$85,Confirm!AJ$2:AJ$85,0))</f>
        <v>10695</v>
      </c>
      <c r="AK49">
        <f t="array" ref="AK49">SUM(IF($A49&amp;$B49=Confirm!$A$2:$A$85&amp;Confirm!$B$2:$B$85,Confirm!AK$2:AK$85,0))</f>
        <v>10440</v>
      </c>
      <c r="AL49">
        <f t="array" ref="AL49">SUM(IF($A49&amp;$B49=Confirm!$A$2:$A$85&amp;Confirm!$B$2:$B$85,Confirm!AL$2:AL$85,0))</f>
        <v>10230</v>
      </c>
      <c r="AM49">
        <f t="array" ref="AM49">SUM(IF($A49&amp;$B49=Confirm!$A$2:$A$85&amp;Confirm!$B$2:$B$85,Confirm!AM$2:AM$85,0))</f>
        <v>10050</v>
      </c>
      <c r="AN49">
        <f t="array" ref="AN49">SUM(IF($A49&amp;$B49=Confirm!$A$2:$A$85&amp;Confirm!$B$2:$B$85,Confirm!AN$2:AN$85,0))</f>
        <v>9920</v>
      </c>
      <c r="AO49">
        <f t="array" ref="AO49">SUM(IF($A49&amp;$B49=Confirm!$A$2:$A$85&amp;Confirm!$B$2:$B$85,Confirm!AO$2:AO$85,0))</f>
        <v>9750</v>
      </c>
      <c r="AP49">
        <f t="array" ref="AP49">SUM(IF($A49&amp;$B49=Confirm!$A$2:$A$85&amp;Confirm!$B$2:$B$85,Confirm!AP$2:AP$85,0))</f>
        <v>9455</v>
      </c>
      <c r="AQ49">
        <f t="array" ref="AQ49">SUM(IF($A49&amp;$B49=Confirm!$A$2:$A$85&amp;Confirm!$B$2:$B$85,Confirm!AQ$2:AQ$85,0))</f>
        <v>9300</v>
      </c>
      <c r="AR49">
        <f t="array" ref="AR49">SUM(IF($A49&amp;$B49=Confirm!$A$2:$A$85&amp;Confirm!$B$2:$B$85,Confirm!AR$2:AR$85,0))</f>
        <v>9150</v>
      </c>
      <c r="AS49">
        <f t="array" ref="AS49">SUM(IF($A49&amp;$B49=Confirm!$A$2:$A$85&amp;Confirm!$B$2:$B$85,Confirm!AS$2:AS$85,0))</f>
        <v>8990</v>
      </c>
      <c r="AT49">
        <f t="array" ref="AT49">SUM(IF($A49&amp;$B49=Confirm!$A$2:$A$85&amp;Confirm!$B$2:$B$85,Confirm!AT$2:AT$85,0))</f>
        <v>8850</v>
      </c>
      <c r="AU49">
        <f t="array" ref="AU49">SUM(IF($A49&amp;$B49=Confirm!$A$2:$A$85&amp;Confirm!$B$2:$B$85,Confirm!AU$2:AU$85,0))</f>
        <v>8680</v>
      </c>
      <c r="AV49">
        <f t="array" ref="AV49">SUM(IF($A49&amp;$B49=Confirm!$A$2:$A$85&amp;Confirm!$B$2:$B$85,Confirm!AV$2:AV$85,0))</f>
        <v>8370</v>
      </c>
      <c r="AW49">
        <f t="array" ref="AW49">SUM(IF($A49&amp;$B49=Confirm!$A$2:$A$85&amp;Confirm!$B$2:$B$85,Confirm!AW$2:AW$85,0))</f>
        <v>8260</v>
      </c>
      <c r="AX49">
        <f t="array" ref="AX49">SUM(IF($A49&amp;$B49=Confirm!$A$2:$A$85&amp;Confirm!$B$2:$B$85,Confirm!AX$2:AX$85,0))</f>
        <v>8060</v>
      </c>
      <c r="AY49">
        <f t="array" ref="AY49">SUM(IF($A49&amp;$B49=Confirm!$A$2:$A$85&amp;Confirm!$B$2:$B$85,Confirm!AY$2:AY$85,0))</f>
        <v>7950</v>
      </c>
      <c r="AZ49">
        <f t="array" ref="AZ49">SUM(IF($A49&amp;$B49=Confirm!$A$2:$A$85&amp;Confirm!$B$2:$B$85,Confirm!AZ$2:AZ$85,0))</f>
        <v>7750</v>
      </c>
      <c r="BA49">
        <f t="array" ref="BA49">SUM(IF($A49&amp;$B49=Confirm!$A$2:$A$85&amp;Confirm!$B$2:$B$85,Confirm!BA$2:BA$85,0))</f>
        <v>7650</v>
      </c>
      <c r="BB49">
        <f t="array" ref="BB49">SUM(IF($A49&amp;$B49=Confirm!$A$2:$A$85&amp;Confirm!$B$2:$B$85,Confirm!BB$2:BB$85,0))</f>
        <v>7440</v>
      </c>
      <c r="BC49">
        <f t="array" ref="BC49">SUM(IF($A49&amp;$B49=Confirm!$A$2:$A$85&amp;Confirm!$B$2:$B$85,Confirm!BC$2:BC$85,0))</f>
        <v>7440</v>
      </c>
      <c r="BD49">
        <f t="array" ref="BD49">SUM(IF($A49&amp;$B49=Confirm!$A$2:$A$85&amp;Confirm!$B$2:$B$85,Confirm!BD$2:BD$85,0))</f>
        <v>7200</v>
      </c>
      <c r="BE49">
        <f t="array" ref="BE49">SUM(IF($A49&amp;$B49=Confirm!$A$2:$A$85&amp;Confirm!$B$2:$B$85,Confirm!BE$2:BE$85,0))</f>
        <v>7130</v>
      </c>
      <c r="BF49">
        <f t="array" ref="BF49">SUM(IF($A49&amp;$B49=Confirm!$A$2:$A$85&amp;Confirm!$B$2:$B$85,Confirm!BF$2:BF$85,0))</f>
        <v>6900</v>
      </c>
      <c r="BG49">
        <f t="array" ref="BG49">SUM(IF($A49&amp;$B49=Confirm!$A$2:$A$85&amp;Confirm!$B$2:$B$85,Confirm!BG$2:BG$85,0))</f>
        <v>6820</v>
      </c>
      <c r="BH49">
        <f t="array" ref="BH49">SUM(IF($A49&amp;$B49=Confirm!$A$2:$A$85&amp;Confirm!$B$2:$B$85,Confirm!BH$2:BH$85,0))</f>
        <v>6665</v>
      </c>
    </row>
    <row r="50" spans="1:60" x14ac:dyDescent="0.25">
      <c r="A50" t="s">
        <v>23</v>
      </c>
      <c r="B50" t="s">
        <v>49</v>
      </c>
      <c r="C50" s="127">
        <f>IF(ISERROR(SUM(D50:BH50)/Convey!C50),"N/A",SUM(D50:BH50)/Convey!C50)</f>
        <v>1</v>
      </c>
      <c r="D50">
        <f t="array" ref="D50">SUM(IF($A50&amp;$B50=Confirm!$A$2:$A$85&amp;Confirm!$B$2:$B$85,Confirm!D$2:D$85,0))</f>
        <v>4650</v>
      </c>
      <c r="E50">
        <f t="array" ref="E50">SUM(IF($A50&amp;$B50=Confirm!$A$2:$A$85&amp;Confirm!$B$2:$B$85,Confirm!E$2:E$85,0))</f>
        <v>4350</v>
      </c>
      <c r="F50">
        <f t="array" ref="F50">SUM(IF($A50&amp;$B50=Confirm!$A$2:$A$85&amp;Confirm!$B$2:$B$85,Confirm!F$2:F$85,0))</f>
        <v>4185</v>
      </c>
      <c r="G50">
        <f t="array" ref="G50">SUM(IF($A50&amp;$B50=Confirm!$A$2:$A$85&amp;Confirm!$B$2:$B$85,Confirm!G$2:G$85,0))</f>
        <v>3875</v>
      </c>
      <c r="H50">
        <f t="array" ref="H50">SUM(IF($A50&amp;$B50=Confirm!$A$2:$A$85&amp;Confirm!$B$2:$B$85,Confirm!H$2:H$85,0))</f>
        <v>3750</v>
      </c>
      <c r="I50">
        <f t="array" ref="I50">SUM(IF($A50&amp;$B50=Confirm!$A$2:$A$85&amp;Confirm!$B$2:$B$85,Confirm!I$2:I$85,0))</f>
        <v>3410</v>
      </c>
      <c r="J50">
        <f t="array" ref="J50">SUM(IF($A50&amp;$B50=Confirm!$A$2:$A$85&amp;Confirm!$B$2:$B$85,Confirm!J$2:J$85,0))</f>
        <v>3300</v>
      </c>
      <c r="K50">
        <f t="array" ref="K50">SUM(IF($A50&amp;$B50=Confirm!$A$2:$A$85&amp;Confirm!$B$2:$B$85,Confirm!K$2:K$85,0))</f>
        <v>3100</v>
      </c>
      <c r="L50">
        <f t="array" ref="L50">SUM(IF($A50&amp;$B50=Confirm!$A$2:$A$85&amp;Confirm!$B$2:$B$85,Confirm!L$2:L$85,0))</f>
        <v>2945</v>
      </c>
      <c r="M50">
        <f t="array" ref="M50">SUM(IF($A50&amp;$B50=Confirm!$A$2:$A$85&amp;Confirm!$B$2:$B$85,Confirm!M$2:M$85,0))</f>
        <v>2800</v>
      </c>
      <c r="N50">
        <f t="array" ref="N50">SUM(IF($A50&amp;$B50=Confirm!$A$2:$A$85&amp;Confirm!$B$2:$B$85,Confirm!N$2:N$85,0))</f>
        <v>2635</v>
      </c>
      <c r="O50">
        <f t="array" ref="O50">SUM(IF($A50&amp;$B50=Confirm!$A$2:$A$85&amp;Confirm!$B$2:$B$85,Confirm!O$2:O$85,0))</f>
        <v>2550</v>
      </c>
      <c r="P50">
        <f t="array" ref="P50">SUM(IF($A50&amp;$B50=Confirm!$A$2:$A$85&amp;Confirm!$B$2:$B$85,Confirm!P$2:P$85,0))</f>
        <v>2325</v>
      </c>
      <c r="Q50">
        <f t="array" ref="Q50">SUM(IF($A50&amp;$B50=Confirm!$A$2:$A$85&amp;Confirm!$B$2:$B$85,Confirm!Q$2:Q$85,0))</f>
        <v>2250</v>
      </c>
      <c r="R50">
        <f t="array" ref="R50">SUM(IF($A50&amp;$B50=Confirm!$A$2:$A$85&amp;Confirm!$B$2:$B$85,Confirm!R$2:R$85,0))</f>
        <v>2170</v>
      </c>
      <c r="S50">
        <f t="array" ref="S50">SUM(IF($A50&amp;$B50=Confirm!$A$2:$A$85&amp;Confirm!$B$2:$B$85,Confirm!S$2:S$85,0))</f>
        <v>2015</v>
      </c>
      <c r="T50">
        <f t="array" ref="T50">SUM(IF($A50&amp;$B50=Confirm!$A$2:$A$85&amp;Confirm!$B$2:$B$85,Confirm!T$2:T$85,0))</f>
        <v>1950</v>
      </c>
      <c r="U50">
        <f t="array" ref="U50">SUM(IF($A50&amp;$B50=Confirm!$A$2:$A$85&amp;Confirm!$B$2:$B$85,Confirm!U$2:U$85,0))</f>
        <v>1860</v>
      </c>
      <c r="V50">
        <f t="array" ref="V50">SUM(IF($A50&amp;$B50=Confirm!$A$2:$A$85&amp;Confirm!$B$2:$B$85,Confirm!V$2:V$85,0))</f>
        <v>1650</v>
      </c>
      <c r="W50">
        <f t="array" ref="W50">SUM(IF($A50&amp;$B50=Confirm!$A$2:$A$85&amp;Confirm!$B$2:$B$85,Confirm!W$2:W$85,0))</f>
        <v>1550</v>
      </c>
      <c r="X50">
        <f t="array" ref="X50">SUM(IF($A50&amp;$B50=Confirm!$A$2:$A$85&amp;Confirm!$B$2:$B$85,Confirm!X$2:X$85,0))</f>
        <v>1550</v>
      </c>
      <c r="Y50">
        <f t="array" ref="Y50">SUM(IF($A50&amp;$B50=Confirm!$A$2:$A$85&amp;Confirm!$B$2:$B$85,Confirm!Y$2:Y$85,0))</f>
        <v>1400</v>
      </c>
      <c r="Z50">
        <f t="array" ref="Z50">SUM(IF($A50&amp;$B50=Confirm!$A$2:$A$85&amp;Confirm!$B$2:$B$85,Confirm!Z$2:Z$85,0))</f>
        <v>1395</v>
      </c>
      <c r="AA50">
        <f t="array" ref="AA50">SUM(IF($A50&amp;$B50=Confirm!$A$2:$A$85&amp;Confirm!$B$2:$B$85,Confirm!AA$2:AA$85,0))</f>
        <v>1350</v>
      </c>
      <c r="AB50">
        <f t="array" ref="AB50">SUM(IF($A50&amp;$B50=Confirm!$A$2:$A$85&amp;Confirm!$B$2:$B$85,Confirm!AB$2:AB$85,0))</f>
        <v>1240</v>
      </c>
      <c r="AC50">
        <f t="array" ref="AC50">SUM(IF($A50&amp;$B50=Confirm!$A$2:$A$85&amp;Confirm!$B$2:$B$85,Confirm!AC$2:AC$85,0))</f>
        <v>1200</v>
      </c>
      <c r="AD50">
        <f t="array" ref="AD50">SUM(IF($A50&amp;$B50=Confirm!$A$2:$A$85&amp;Confirm!$B$2:$B$85,Confirm!AD$2:AD$85,0))</f>
        <v>1085</v>
      </c>
      <c r="AE50">
        <f t="array" ref="AE50">SUM(IF($A50&amp;$B50=Confirm!$A$2:$A$85&amp;Confirm!$B$2:$B$85,Confirm!AE$2:AE$85,0))</f>
        <v>1085</v>
      </c>
      <c r="AF50">
        <f t="array" ref="AF50">SUM(IF($A50&amp;$B50=Confirm!$A$2:$A$85&amp;Confirm!$B$2:$B$85,Confirm!AF$2:AF$85,0))</f>
        <v>900</v>
      </c>
      <c r="AG50">
        <f t="array" ref="AG50">SUM(IF($A50&amp;$B50=Confirm!$A$2:$A$85&amp;Confirm!$B$2:$B$85,Confirm!AG$2:AG$85,0))</f>
        <v>930</v>
      </c>
      <c r="AH50">
        <f t="array" ref="AH50">SUM(IF($A50&amp;$B50=Confirm!$A$2:$A$85&amp;Confirm!$B$2:$B$85,Confirm!AH$2:AH$85,0))</f>
        <v>900</v>
      </c>
      <c r="AI50">
        <f t="array" ref="AI50">SUM(IF($A50&amp;$B50=Confirm!$A$2:$A$85&amp;Confirm!$B$2:$B$85,Confirm!AI$2:AI$85,0))</f>
        <v>775</v>
      </c>
      <c r="AJ50">
        <f t="array" ref="AJ50">SUM(IF($A50&amp;$B50=Confirm!$A$2:$A$85&amp;Confirm!$B$2:$B$85,Confirm!AJ$2:AJ$85,0))</f>
        <v>775</v>
      </c>
      <c r="AK50">
        <f t="array" ref="AK50">SUM(IF($A50&amp;$B50=Confirm!$A$2:$A$85&amp;Confirm!$B$2:$B$85,Confirm!AK$2:AK$85,0))</f>
        <v>725</v>
      </c>
      <c r="AL50">
        <f t="array" ref="AL50">SUM(IF($A50&amp;$B50=Confirm!$A$2:$A$85&amp;Confirm!$B$2:$B$85,Confirm!AL$2:AL$85,0))</f>
        <v>620</v>
      </c>
      <c r="AM50">
        <f t="array" ref="AM50">SUM(IF($A50&amp;$B50=Confirm!$A$2:$A$85&amp;Confirm!$B$2:$B$85,Confirm!AM$2:AM$85,0))</f>
        <v>600</v>
      </c>
      <c r="AN50">
        <f t="array" ref="AN50">SUM(IF($A50&amp;$B50=Confirm!$A$2:$A$85&amp;Confirm!$B$2:$B$85,Confirm!AN$2:AN$85,0))</f>
        <v>620</v>
      </c>
      <c r="AO50">
        <f t="array" ref="AO50">SUM(IF($A50&amp;$B50=Confirm!$A$2:$A$85&amp;Confirm!$B$2:$B$85,Confirm!AO$2:AO$85,0))</f>
        <v>600</v>
      </c>
      <c r="AP50">
        <f t="array" ref="AP50">SUM(IF($A50&amp;$B50=Confirm!$A$2:$A$85&amp;Confirm!$B$2:$B$85,Confirm!AP$2:AP$85,0))</f>
        <v>620</v>
      </c>
      <c r="AQ50">
        <f t="array" ref="AQ50">SUM(IF($A50&amp;$B50=Confirm!$A$2:$A$85&amp;Confirm!$B$2:$B$85,Confirm!AQ$2:AQ$85,0))</f>
        <v>465</v>
      </c>
      <c r="AR50">
        <f t="array" ref="AR50">SUM(IF($A50&amp;$B50=Confirm!$A$2:$A$85&amp;Confirm!$B$2:$B$85,Confirm!AR$2:AR$85,0))</f>
        <v>450</v>
      </c>
      <c r="AS50">
        <f t="array" ref="AS50">SUM(IF($A50&amp;$B50=Confirm!$A$2:$A$85&amp;Confirm!$B$2:$B$85,Confirm!AS$2:AS$85,0))</f>
        <v>465</v>
      </c>
      <c r="AT50">
        <f t="array" ref="AT50">SUM(IF($A50&amp;$B50=Confirm!$A$2:$A$85&amp;Confirm!$B$2:$B$85,Confirm!AT$2:AT$85,0))</f>
        <v>450</v>
      </c>
      <c r="AU50">
        <f t="array" ref="AU50">SUM(IF($A50&amp;$B50=Confirm!$A$2:$A$85&amp;Confirm!$B$2:$B$85,Confirm!AU$2:AU$85,0))</f>
        <v>465</v>
      </c>
      <c r="AV50">
        <f t="array" ref="AV50">SUM(IF($A50&amp;$B50=Confirm!$A$2:$A$85&amp;Confirm!$B$2:$B$85,Confirm!AV$2:AV$85,0))</f>
        <v>465</v>
      </c>
      <c r="AW50">
        <f t="array" ref="AW50">SUM(IF($A50&amp;$B50=Confirm!$A$2:$A$85&amp;Confirm!$B$2:$B$85,Confirm!AW$2:AW$85,0))</f>
        <v>420</v>
      </c>
      <c r="AX50">
        <f t="array" ref="AX50">SUM(IF($A50&amp;$B50=Confirm!$A$2:$A$85&amp;Confirm!$B$2:$B$85,Confirm!AX$2:AX$85,0))</f>
        <v>310</v>
      </c>
      <c r="AY50">
        <f t="array" ref="AY50">SUM(IF($A50&amp;$B50=Confirm!$A$2:$A$85&amp;Confirm!$B$2:$B$85,Confirm!AY$2:AY$85,0))</f>
        <v>300</v>
      </c>
      <c r="AZ50">
        <f t="array" ref="AZ50">SUM(IF($A50&amp;$B50=Confirm!$A$2:$A$85&amp;Confirm!$B$2:$B$85,Confirm!AZ$2:AZ$85,0))</f>
        <v>310</v>
      </c>
      <c r="BA50">
        <f t="array" ref="BA50">SUM(IF($A50&amp;$B50=Confirm!$A$2:$A$85&amp;Confirm!$B$2:$B$85,Confirm!BA$2:BA$85,0))</f>
        <v>300</v>
      </c>
      <c r="BB50">
        <f t="array" ref="BB50">SUM(IF($A50&amp;$B50=Confirm!$A$2:$A$85&amp;Confirm!$B$2:$B$85,Confirm!BB$2:BB$85,0))</f>
        <v>310</v>
      </c>
      <c r="BC50">
        <f t="array" ref="BC50">SUM(IF($A50&amp;$B50=Confirm!$A$2:$A$85&amp;Confirm!$B$2:$B$85,Confirm!BC$2:BC$85,0))</f>
        <v>310</v>
      </c>
      <c r="BD50">
        <f t="array" ref="BD50">SUM(IF($A50&amp;$B50=Confirm!$A$2:$A$85&amp;Confirm!$B$2:$B$85,Confirm!BD$2:BD$85,0))</f>
        <v>300</v>
      </c>
      <c r="BE50">
        <f t="array" ref="BE50">SUM(IF($A50&amp;$B50=Confirm!$A$2:$A$85&amp;Confirm!$B$2:$B$85,Confirm!BE$2:BE$85,0))</f>
        <v>310</v>
      </c>
      <c r="BF50">
        <f t="array" ref="BF50">SUM(IF($A50&amp;$B50=Confirm!$A$2:$A$85&amp;Confirm!$B$2:$B$85,Confirm!BF$2:BF$85,0))</f>
        <v>300</v>
      </c>
      <c r="BG50">
        <f t="array" ref="BG50">SUM(IF($A50&amp;$B50=Confirm!$A$2:$A$85&amp;Confirm!$B$2:$B$85,Confirm!BG$2:BG$85,0))</f>
        <v>155</v>
      </c>
      <c r="BH50">
        <f t="array" ref="BH50">SUM(IF($A50&amp;$B50=Confirm!$A$2:$A$85&amp;Confirm!$B$2:$B$85,Confirm!BH$2:BH$85,0))</f>
        <v>155</v>
      </c>
    </row>
    <row r="51" spans="1:60" x14ac:dyDescent="0.25">
      <c r="A51" t="s">
        <v>23</v>
      </c>
      <c r="B51" t="s">
        <v>50</v>
      </c>
      <c r="C51" s="127">
        <f>IF(ISERROR(SUM(D51:BH51)/Convey!C51),"N/A",SUM(D51:BH51)/Convey!C51)</f>
        <v>1</v>
      </c>
      <c r="D51">
        <f t="array" ref="D51">SUM(IF($A51&amp;$B51=Confirm!$A$2:$A$85&amp;Confirm!$B$2:$B$85,Confirm!D$2:D$85,0))</f>
        <v>17205</v>
      </c>
      <c r="E51">
        <f t="array" ref="E51">SUM(IF($A51&amp;$B51=Confirm!$A$2:$A$85&amp;Confirm!$B$2:$B$85,Confirm!E$2:E$85,0))</f>
        <v>16650</v>
      </c>
      <c r="F51">
        <f t="array" ref="F51">SUM(IF($A51&amp;$B51=Confirm!$A$2:$A$85&amp;Confirm!$B$2:$B$85,Confirm!F$2:F$85,0))</f>
        <v>16120</v>
      </c>
      <c r="G51">
        <f t="array" ref="G51">SUM(IF($A51&amp;$B51=Confirm!$A$2:$A$85&amp;Confirm!$B$2:$B$85,Confirm!G$2:G$85,0))</f>
        <v>15655</v>
      </c>
      <c r="H51">
        <f t="array" ref="H51">SUM(IF($A51&amp;$B51=Confirm!$A$2:$A$85&amp;Confirm!$B$2:$B$85,Confirm!H$2:H$85,0))</f>
        <v>15150</v>
      </c>
      <c r="I51">
        <f t="array" ref="I51">SUM(IF($A51&amp;$B51=Confirm!$A$2:$A$85&amp;Confirm!$B$2:$B$85,Confirm!I$2:I$85,0))</f>
        <v>14725</v>
      </c>
      <c r="J51">
        <f t="array" ref="J51">SUM(IF($A51&amp;$B51=Confirm!$A$2:$A$85&amp;Confirm!$B$2:$B$85,Confirm!J$2:J$85,0))</f>
        <v>14250</v>
      </c>
      <c r="K51">
        <f t="array" ref="K51">SUM(IF($A51&amp;$B51=Confirm!$A$2:$A$85&amp;Confirm!$B$2:$B$85,Confirm!K$2:K$85,0))</f>
        <v>13795</v>
      </c>
      <c r="L51">
        <f t="array" ref="L51">SUM(IF($A51&amp;$B51=Confirm!$A$2:$A$85&amp;Confirm!$B$2:$B$85,Confirm!L$2:L$85,0))</f>
        <v>13330</v>
      </c>
      <c r="M51">
        <f t="array" ref="M51">SUM(IF($A51&amp;$B51=Confirm!$A$2:$A$85&amp;Confirm!$B$2:$B$85,Confirm!M$2:M$85,0))</f>
        <v>12880</v>
      </c>
      <c r="N51">
        <f t="array" ref="N51">SUM(IF($A51&amp;$B51=Confirm!$A$2:$A$85&amp;Confirm!$B$2:$B$85,Confirm!N$2:N$85,0))</f>
        <v>12400</v>
      </c>
      <c r="O51">
        <f t="array" ref="O51">SUM(IF($A51&amp;$B51=Confirm!$A$2:$A$85&amp;Confirm!$B$2:$B$85,Confirm!O$2:O$85,0))</f>
        <v>12000</v>
      </c>
      <c r="P51">
        <f t="array" ref="P51">SUM(IF($A51&amp;$B51=Confirm!$A$2:$A$85&amp;Confirm!$B$2:$B$85,Confirm!P$2:P$85,0))</f>
        <v>11625</v>
      </c>
      <c r="Q51">
        <f t="array" ref="Q51">SUM(IF($A51&amp;$B51=Confirm!$A$2:$A$85&amp;Confirm!$B$2:$B$85,Confirm!Q$2:Q$85,0))</f>
        <v>11250</v>
      </c>
      <c r="R51">
        <f t="array" ref="R51">SUM(IF($A51&amp;$B51=Confirm!$A$2:$A$85&amp;Confirm!$B$2:$B$85,Confirm!R$2:R$85,0))</f>
        <v>10850</v>
      </c>
      <c r="S51">
        <f t="array" ref="S51">SUM(IF($A51&amp;$B51=Confirm!$A$2:$A$85&amp;Confirm!$B$2:$B$85,Confirm!S$2:S$85,0))</f>
        <v>10540</v>
      </c>
      <c r="T51">
        <f t="array" ref="T51">SUM(IF($A51&amp;$B51=Confirm!$A$2:$A$85&amp;Confirm!$B$2:$B$85,Confirm!T$2:T$85,0))</f>
        <v>10200</v>
      </c>
      <c r="U51">
        <f t="array" ref="U51">SUM(IF($A51&amp;$B51=Confirm!$A$2:$A$85&amp;Confirm!$B$2:$B$85,Confirm!U$2:U$85,0))</f>
        <v>9920</v>
      </c>
      <c r="V51">
        <f t="array" ref="V51">SUM(IF($A51&amp;$B51=Confirm!$A$2:$A$85&amp;Confirm!$B$2:$B$85,Confirm!V$2:V$85,0))</f>
        <v>9600</v>
      </c>
      <c r="W51">
        <f t="array" ref="W51">SUM(IF($A51&amp;$B51=Confirm!$A$2:$A$85&amp;Confirm!$B$2:$B$85,Confirm!W$2:W$85,0))</f>
        <v>9300</v>
      </c>
      <c r="X51">
        <f t="array" ref="X51">SUM(IF($A51&amp;$B51=Confirm!$A$2:$A$85&amp;Confirm!$B$2:$B$85,Confirm!X$2:X$85,0))</f>
        <v>8990</v>
      </c>
      <c r="Y51">
        <f t="array" ref="Y51">SUM(IF($A51&amp;$B51=Confirm!$A$2:$A$85&amp;Confirm!$B$2:$B$85,Confirm!Y$2:Y$85,0))</f>
        <v>8680</v>
      </c>
      <c r="Z51">
        <f t="array" ref="Z51">SUM(IF($A51&amp;$B51=Confirm!$A$2:$A$85&amp;Confirm!$B$2:$B$85,Confirm!Z$2:Z$85,0))</f>
        <v>8370</v>
      </c>
      <c r="AA51">
        <f t="array" ref="AA51">SUM(IF($A51&amp;$B51=Confirm!$A$2:$A$85&amp;Confirm!$B$2:$B$85,Confirm!AA$2:AA$85,0))</f>
        <v>8100</v>
      </c>
      <c r="AB51">
        <f t="array" ref="AB51">SUM(IF($A51&amp;$B51=Confirm!$A$2:$A$85&amp;Confirm!$B$2:$B$85,Confirm!AB$2:AB$85,0))</f>
        <v>7905</v>
      </c>
      <c r="AC51">
        <f t="array" ref="AC51">SUM(IF($A51&amp;$B51=Confirm!$A$2:$A$85&amp;Confirm!$B$2:$B$85,Confirm!AC$2:AC$85,0))</f>
        <v>7650</v>
      </c>
      <c r="AD51">
        <f t="array" ref="AD51">SUM(IF($A51&amp;$B51=Confirm!$A$2:$A$85&amp;Confirm!$B$2:$B$85,Confirm!AD$2:AD$85,0))</f>
        <v>7440</v>
      </c>
      <c r="AE51">
        <f t="array" ref="AE51">SUM(IF($A51&amp;$B51=Confirm!$A$2:$A$85&amp;Confirm!$B$2:$B$85,Confirm!AE$2:AE$85,0))</f>
        <v>7130</v>
      </c>
      <c r="AF51">
        <f t="array" ref="AF51">SUM(IF($A51&amp;$B51=Confirm!$A$2:$A$85&amp;Confirm!$B$2:$B$85,Confirm!AF$2:AF$85,0))</f>
        <v>6900</v>
      </c>
      <c r="AG51">
        <f t="array" ref="AG51">SUM(IF($A51&amp;$B51=Confirm!$A$2:$A$85&amp;Confirm!$B$2:$B$85,Confirm!AG$2:AG$85,0))</f>
        <v>6665</v>
      </c>
      <c r="AH51">
        <f t="array" ref="AH51">SUM(IF($A51&amp;$B51=Confirm!$A$2:$A$85&amp;Confirm!$B$2:$B$85,Confirm!AH$2:AH$85,0))</f>
        <v>6450</v>
      </c>
      <c r="AI51">
        <f t="array" ref="AI51">SUM(IF($A51&amp;$B51=Confirm!$A$2:$A$85&amp;Confirm!$B$2:$B$85,Confirm!AI$2:AI$85,0))</f>
        <v>6200</v>
      </c>
      <c r="AJ51">
        <f t="array" ref="AJ51">SUM(IF($A51&amp;$B51=Confirm!$A$2:$A$85&amp;Confirm!$B$2:$B$85,Confirm!AJ$2:AJ$85,0))</f>
        <v>6045</v>
      </c>
      <c r="AK51">
        <f t="array" ref="AK51">SUM(IF($A51&amp;$B51=Confirm!$A$2:$A$85&amp;Confirm!$B$2:$B$85,Confirm!AK$2:AK$85,0))</f>
        <v>5945</v>
      </c>
      <c r="AL51">
        <f t="array" ref="AL51">SUM(IF($A51&amp;$B51=Confirm!$A$2:$A$85&amp;Confirm!$B$2:$B$85,Confirm!AL$2:AL$85,0))</f>
        <v>5735</v>
      </c>
      <c r="AM51">
        <f t="array" ref="AM51">SUM(IF($A51&amp;$B51=Confirm!$A$2:$A$85&amp;Confirm!$B$2:$B$85,Confirm!AM$2:AM$85,0))</f>
        <v>5550</v>
      </c>
      <c r="AN51">
        <f t="array" ref="AN51">SUM(IF($A51&amp;$B51=Confirm!$A$2:$A$85&amp;Confirm!$B$2:$B$85,Confirm!AN$2:AN$85,0))</f>
        <v>5270</v>
      </c>
      <c r="AO51">
        <f t="array" ref="AO51">SUM(IF($A51&amp;$B51=Confirm!$A$2:$A$85&amp;Confirm!$B$2:$B$85,Confirm!AO$2:AO$85,0))</f>
        <v>5100</v>
      </c>
      <c r="AP51">
        <f t="array" ref="AP51">SUM(IF($A51&amp;$B51=Confirm!$A$2:$A$85&amp;Confirm!$B$2:$B$85,Confirm!AP$2:AP$85,0))</f>
        <v>4960</v>
      </c>
      <c r="AQ51">
        <f t="array" ref="AQ51">SUM(IF($A51&amp;$B51=Confirm!$A$2:$A$85&amp;Confirm!$B$2:$B$85,Confirm!AQ$2:AQ$85,0))</f>
        <v>4805</v>
      </c>
      <c r="AR51">
        <f t="array" ref="AR51">SUM(IF($A51&amp;$B51=Confirm!$A$2:$A$85&amp;Confirm!$B$2:$B$85,Confirm!AR$2:AR$85,0))</f>
        <v>4650</v>
      </c>
      <c r="AS51">
        <f t="array" ref="AS51">SUM(IF($A51&amp;$B51=Confirm!$A$2:$A$85&amp;Confirm!$B$2:$B$85,Confirm!AS$2:AS$85,0))</f>
        <v>4495</v>
      </c>
      <c r="AT51">
        <f t="array" ref="AT51">SUM(IF($A51&amp;$B51=Confirm!$A$2:$A$85&amp;Confirm!$B$2:$B$85,Confirm!AT$2:AT$85,0))</f>
        <v>4350</v>
      </c>
      <c r="AU51">
        <f t="array" ref="AU51">SUM(IF($A51&amp;$B51=Confirm!$A$2:$A$85&amp;Confirm!$B$2:$B$85,Confirm!AU$2:AU$85,0))</f>
        <v>4185</v>
      </c>
      <c r="AV51">
        <f t="array" ref="AV51">SUM(IF($A51&amp;$B51=Confirm!$A$2:$A$85&amp;Confirm!$B$2:$B$85,Confirm!AV$2:AV$85,0))</f>
        <v>4030</v>
      </c>
      <c r="AW51">
        <f t="array" ref="AW51">SUM(IF($A51&amp;$B51=Confirm!$A$2:$A$85&amp;Confirm!$B$2:$B$85,Confirm!AW$2:AW$85,0))</f>
        <v>3920</v>
      </c>
      <c r="AX51">
        <f t="array" ref="AX51">SUM(IF($A51&amp;$B51=Confirm!$A$2:$A$85&amp;Confirm!$B$2:$B$85,Confirm!AX$2:AX$85,0))</f>
        <v>3875</v>
      </c>
      <c r="AY51">
        <f t="array" ref="AY51">SUM(IF($A51&amp;$B51=Confirm!$A$2:$A$85&amp;Confirm!$B$2:$B$85,Confirm!AY$2:AY$85,0))</f>
        <v>3750</v>
      </c>
      <c r="AZ51">
        <f t="array" ref="AZ51">SUM(IF($A51&amp;$B51=Confirm!$A$2:$A$85&amp;Confirm!$B$2:$B$85,Confirm!AZ$2:AZ$85,0))</f>
        <v>3565</v>
      </c>
      <c r="BA51">
        <f t="array" ref="BA51">SUM(IF($A51&amp;$B51=Confirm!$A$2:$A$85&amp;Confirm!$B$2:$B$85,Confirm!BA$2:BA$85,0))</f>
        <v>3450</v>
      </c>
      <c r="BB51">
        <f t="array" ref="BB51">SUM(IF($A51&amp;$B51=Confirm!$A$2:$A$85&amp;Confirm!$B$2:$B$85,Confirm!BB$2:BB$85,0))</f>
        <v>3410</v>
      </c>
      <c r="BC51">
        <f t="array" ref="BC51">SUM(IF($A51&amp;$B51=Confirm!$A$2:$A$85&amp;Confirm!$B$2:$B$85,Confirm!BC$2:BC$85,0))</f>
        <v>3255</v>
      </c>
      <c r="BD51">
        <f t="array" ref="BD51">SUM(IF($A51&amp;$B51=Confirm!$A$2:$A$85&amp;Confirm!$B$2:$B$85,Confirm!BD$2:BD$85,0))</f>
        <v>3150</v>
      </c>
      <c r="BE51">
        <f t="array" ref="BE51">SUM(IF($A51&amp;$B51=Confirm!$A$2:$A$85&amp;Confirm!$B$2:$B$85,Confirm!BE$2:BE$85,0))</f>
        <v>3100</v>
      </c>
      <c r="BF51">
        <f t="array" ref="BF51">SUM(IF($A51&amp;$B51=Confirm!$A$2:$A$85&amp;Confirm!$B$2:$B$85,Confirm!BF$2:BF$85,0))</f>
        <v>3000</v>
      </c>
      <c r="BG51">
        <f t="array" ref="BG51">SUM(IF($A51&amp;$B51=Confirm!$A$2:$A$85&amp;Confirm!$B$2:$B$85,Confirm!BG$2:BG$85,0))</f>
        <v>2790</v>
      </c>
      <c r="BH51">
        <f t="array" ref="BH51">SUM(IF($A51&amp;$B51=Confirm!$A$2:$A$85&amp;Confirm!$B$2:$B$85,Confirm!BH$2:BH$85,0))</f>
        <v>2790</v>
      </c>
    </row>
    <row r="52" spans="1:60" x14ac:dyDescent="0.25">
      <c r="A52" t="s">
        <v>24</v>
      </c>
      <c r="B52" t="s">
        <v>49</v>
      </c>
      <c r="C52" s="127">
        <f>IF(ISERROR(SUM(D52:BH52)/Convey!C52),"N/A",SUM(D52:BH52)/Convey!C52)</f>
        <v>1</v>
      </c>
      <c r="D52">
        <f t="array" ref="D52">SUM(IF($A52&amp;$B52=Confirm!$A$2:$A$85&amp;Confirm!$B$2:$B$85,Confirm!D$2:D$85,0))</f>
        <v>0</v>
      </c>
      <c r="E52">
        <f t="array" ref="E52">SUM(IF($A52&amp;$B52=Confirm!$A$2:$A$85&amp;Confirm!$B$2:$B$85,Confirm!E$2:E$85,0))</f>
        <v>0</v>
      </c>
      <c r="F52">
        <f t="array" ref="F52">SUM(IF($A52&amp;$B52=Confirm!$A$2:$A$85&amp;Confirm!$B$2:$B$85,Confirm!F$2:F$85,0))</f>
        <v>0</v>
      </c>
      <c r="G52">
        <f t="array" ref="G52">SUM(IF($A52&amp;$B52=Confirm!$A$2:$A$85&amp;Confirm!$B$2:$B$85,Confirm!G$2:G$85,0))</f>
        <v>0</v>
      </c>
      <c r="H52">
        <f t="array" ref="H52">SUM(IF($A52&amp;$B52=Confirm!$A$2:$A$85&amp;Confirm!$B$2:$B$85,Confirm!H$2:H$85,0))</f>
        <v>0</v>
      </c>
      <c r="I52">
        <f t="array" ref="I52">SUM(IF($A52&amp;$B52=Confirm!$A$2:$A$85&amp;Confirm!$B$2:$B$85,Confirm!I$2:I$85,0))</f>
        <v>0</v>
      </c>
      <c r="J52">
        <f t="array" ref="J52">SUM(IF($A52&amp;$B52=Confirm!$A$2:$A$85&amp;Confirm!$B$2:$B$85,Confirm!J$2:J$85,0))</f>
        <v>0</v>
      </c>
      <c r="K52">
        <f t="array" ref="K52">SUM(IF($A52&amp;$B52=Confirm!$A$2:$A$85&amp;Confirm!$B$2:$B$85,Confirm!K$2:K$85,0))</f>
        <v>0</v>
      </c>
      <c r="L52">
        <f t="array" ref="L52">SUM(IF($A52&amp;$B52=Confirm!$A$2:$A$85&amp;Confirm!$B$2:$B$85,Confirm!L$2:L$85,0))</f>
        <v>62</v>
      </c>
      <c r="M52">
        <f t="array" ref="M52">SUM(IF($A52&amp;$B52=Confirm!$A$2:$A$85&amp;Confirm!$B$2:$B$85,Confirm!M$2:M$85,0))</f>
        <v>56</v>
      </c>
      <c r="N52">
        <f t="array" ref="N52">SUM(IF($A52&amp;$B52=Confirm!$A$2:$A$85&amp;Confirm!$B$2:$B$85,Confirm!N$2:N$85,0))</f>
        <v>62</v>
      </c>
      <c r="O52">
        <f t="array" ref="O52">SUM(IF($A52&amp;$B52=Confirm!$A$2:$A$85&amp;Confirm!$B$2:$B$85,Confirm!O$2:O$85,0))</f>
        <v>60</v>
      </c>
      <c r="P52">
        <f t="array" ref="P52">SUM(IF($A52&amp;$B52=Confirm!$A$2:$A$85&amp;Confirm!$B$2:$B$85,Confirm!P$2:P$85,0))</f>
        <v>62</v>
      </c>
      <c r="Q52">
        <f t="array" ref="Q52">SUM(IF($A52&amp;$B52=Confirm!$A$2:$A$85&amp;Confirm!$B$2:$B$85,Confirm!Q$2:Q$85,0))</f>
        <v>60</v>
      </c>
      <c r="R52">
        <f t="array" ref="R52">SUM(IF($A52&amp;$B52=Confirm!$A$2:$A$85&amp;Confirm!$B$2:$B$85,Confirm!R$2:R$85,0))</f>
        <v>62</v>
      </c>
      <c r="S52">
        <f t="array" ref="S52">SUM(IF($A52&amp;$B52=Confirm!$A$2:$A$85&amp;Confirm!$B$2:$B$85,Confirm!S$2:S$85,0))</f>
        <v>62</v>
      </c>
      <c r="T52">
        <f t="array" ref="T52">SUM(IF($A52&amp;$B52=Confirm!$A$2:$A$85&amp;Confirm!$B$2:$B$85,Confirm!T$2:T$85,0))</f>
        <v>60</v>
      </c>
      <c r="U52">
        <f t="array" ref="U52">SUM(IF($A52&amp;$B52=Confirm!$A$2:$A$85&amp;Confirm!$B$2:$B$85,Confirm!U$2:U$85,0))</f>
        <v>62</v>
      </c>
      <c r="V52">
        <f t="array" ref="V52">SUM(IF($A52&amp;$B52=Confirm!$A$2:$A$85&amp;Confirm!$B$2:$B$85,Confirm!V$2:V$85,0))</f>
        <v>60</v>
      </c>
      <c r="W52">
        <f t="array" ref="W52">SUM(IF($A52&amp;$B52=Confirm!$A$2:$A$85&amp;Confirm!$B$2:$B$85,Confirm!W$2:W$85,0))</f>
        <v>62</v>
      </c>
      <c r="X52">
        <f t="array" ref="X52">SUM(IF($A52&amp;$B52=Confirm!$A$2:$A$85&amp;Confirm!$B$2:$B$85,Confirm!X$2:X$85,0))</f>
        <v>62</v>
      </c>
      <c r="Y52">
        <f t="array" ref="Y52">SUM(IF($A52&amp;$B52=Confirm!$A$2:$A$85&amp;Confirm!$B$2:$B$85,Confirm!Y$2:Y$85,0))</f>
        <v>56</v>
      </c>
      <c r="Z52">
        <f t="array" ref="Z52">SUM(IF($A52&amp;$B52=Confirm!$A$2:$A$85&amp;Confirm!$B$2:$B$85,Confirm!Z$2:Z$85,0))</f>
        <v>62</v>
      </c>
      <c r="AA52">
        <f t="array" ref="AA52">SUM(IF($A52&amp;$B52=Confirm!$A$2:$A$85&amp;Confirm!$B$2:$B$85,Confirm!AA$2:AA$85,0))</f>
        <v>60</v>
      </c>
      <c r="AB52">
        <f t="array" ref="AB52">SUM(IF($A52&amp;$B52=Confirm!$A$2:$A$85&amp;Confirm!$B$2:$B$85,Confirm!AB$2:AB$85,0))</f>
        <v>62</v>
      </c>
      <c r="AC52">
        <f t="array" ref="AC52">SUM(IF($A52&amp;$B52=Confirm!$A$2:$A$85&amp;Confirm!$B$2:$B$85,Confirm!AC$2:AC$85,0))</f>
        <v>60</v>
      </c>
      <c r="AD52">
        <f t="array" ref="AD52">SUM(IF($A52&amp;$B52=Confirm!$A$2:$A$85&amp;Confirm!$B$2:$B$85,Confirm!AD$2:AD$85,0))</f>
        <v>31</v>
      </c>
      <c r="AE52">
        <f t="array" ref="AE52">SUM(IF($A52&amp;$B52=Confirm!$A$2:$A$85&amp;Confirm!$B$2:$B$85,Confirm!AE$2:AE$85,0))</f>
        <v>31</v>
      </c>
      <c r="AF52">
        <f t="array" ref="AF52">SUM(IF($A52&amp;$B52=Confirm!$A$2:$A$85&amp;Confirm!$B$2:$B$85,Confirm!AF$2:AF$85,0))</f>
        <v>30</v>
      </c>
      <c r="AG52">
        <f t="array" ref="AG52">SUM(IF($A52&amp;$B52=Confirm!$A$2:$A$85&amp;Confirm!$B$2:$B$85,Confirm!AG$2:AG$85,0))</f>
        <v>31</v>
      </c>
      <c r="AH52">
        <f t="array" ref="AH52">SUM(IF($A52&amp;$B52=Confirm!$A$2:$A$85&amp;Confirm!$B$2:$B$85,Confirm!AH$2:AH$85,0))</f>
        <v>30</v>
      </c>
      <c r="AI52">
        <f t="array" ref="AI52">SUM(IF($A52&amp;$B52=Confirm!$A$2:$A$85&amp;Confirm!$B$2:$B$85,Confirm!AI$2:AI$85,0))</f>
        <v>31</v>
      </c>
      <c r="AJ52">
        <f t="array" ref="AJ52">SUM(IF($A52&amp;$B52=Confirm!$A$2:$A$85&amp;Confirm!$B$2:$B$85,Confirm!AJ$2:AJ$85,0))</f>
        <v>31</v>
      </c>
      <c r="AK52">
        <f t="array" ref="AK52">SUM(IF($A52&amp;$B52=Confirm!$A$2:$A$85&amp;Confirm!$B$2:$B$85,Confirm!AK$2:AK$85,0))</f>
        <v>29</v>
      </c>
      <c r="AL52">
        <f t="array" ref="AL52">SUM(IF($A52&amp;$B52=Confirm!$A$2:$A$85&amp;Confirm!$B$2:$B$85,Confirm!AL$2:AL$85,0))</f>
        <v>31</v>
      </c>
      <c r="AM52">
        <f t="array" ref="AM52">SUM(IF($A52&amp;$B52=Confirm!$A$2:$A$85&amp;Confirm!$B$2:$B$85,Confirm!AM$2:AM$85,0))</f>
        <v>30</v>
      </c>
      <c r="AN52">
        <f t="array" ref="AN52">SUM(IF($A52&amp;$B52=Confirm!$A$2:$A$85&amp;Confirm!$B$2:$B$85,Confirm!AN$2:AN$85,0))</f>
        <v>31</v>
      </c>
      <c r="AO52">
        <f t="array" ref="AO52">SUM(IF($A52&amp;$B52=Confirm!$A$2:$A$85&amp;Confirm!$B$2:$B$85,Confirm!AO$2:AO$85,0))</f>
        <v>30</v>
      </c>
      <c r="AP52">
        <f t="array" ref="AP52">SUM(IF($A52&amp;$B52=Confirm!$A$2:$A$85&amp;Confirm!$B$2:$B$85,Confirm!AP$2:AP$85,0))</f>
        <v>31</v>
      </c>
      <c r="AQ52">
        <f t="array" ref="AQ52">SUM(IF($A52&amp;$B52=Confirm!$A$2:$A$85&amp;Confirm!$B$2:$B$85,Confirm!AQ$2:AQ$85,0))</f>
        <v>31</v>
      </c>
      <c r="AR52">
        <f t="array" ref="AR52">SUM(IF($A52&amp;$B52=Confirm!$A$2:$A$85&amp;Confirm!$B$2:$B$85,Confirm!AR$2:AR$85,0))</f>
        <v>30</v>
      </c>
      <c r="AS52">
        <f t="array" ref="AS52">SUM(IF($A52&amp;$B52=Confirm!$A$2:$A$85&amp;Confirm!$B$2:$B$85,Confirm!AS$2:AS$85,0))</f>
        <v>31</v>
      </c>
      <c r="AT52">
        <f t="array" ref="AT52">SUM(IF($A52&amp;$B52=Confirm!$A$2:$A$85&amp;Confirm!$B$2:$B$85,Confirm!AT$2:AT$85,0))</f>
        <v>30</v>
      </c>
      <c r="AU52">
        <f t="array" ref="AU52">SUM(IF($A52&amp;$B52=Confirm!$A$2:$A$85&amp;Confirm!$B$2:$B$85,Confirm!AU$2:AU$85,0))</f>
        <v>31</v>
      </c>
      <c r="AV52">
        <f t="array" ref="AV52">SUM(IF($A52&amp;$B52=Confirm!$A$2:$A$85&amp;Confirm!$B$2:$B$85,Confirm!AV$2:AV$85,0))</f>
        <v>31</v>
      </c>
      <c r="AW52">
        <f t="array" ref="AW52">SUM(IF($A52&amp;$B52=Confirm!$A$2:$A$85&amp;Confirm!$B$2:$B$85,Confirm!AW$2:AW$85,0))</f>
        <v>28</v>
      </c>
      <c r="AX52">
        <f t="array" ref="AX52">SUM(IF($A52&amp;$B52=Confirm!$A$2:$A$85&amp;Confirm!$B$2:$B$85,Confirm!AX$2:AX$85,0))</f>
        <v>31</v>
      </c>
      <c r="AY52">
        <f t="array" ref="AY52">SUM(IF($A52&amp;$B52=Confirm!$A$2:$A$85&amp;Confirm!$B$2:$B$85,Confirm!AY$2:AY$85,0))</f>
        <v>30</v>
      </c>
      <c r="AZ52">
        <f t="array" ref="AZ52">SUM(IF($A52&amp;$B52=Confirm!$A$2:$A$85&amp;Confirm!$B$2:$B$85,Confirm!AZ$2:AZ$85,0))</f>
        <v>31</v>
      </c>
      <c r="BA52">
        <f t="array" ref="BA52">SUM(IF($A52&amp;$B52=Confirm!$A$2:$A$85&amp;Confirm!$B$2:$B$85,Confirm!BA$2:BA$85,0))</f>
        <v>30</v>
      </c>
      <c r="BB52">
        <f t="array" ref="BB52">SUM(IF($A52&amp;$B52=Confirm!$A$2:$A$85&amp;Confirm!$B$2:$B$85,Confirm!BB$2:BB$85,0))</f>
        <v>31</v>
      </c>
      <c r="BC52">
        <f t="array" ref="BC52">SUM(IF($A52&amp;$B52=Confirm!$A$2:$A$85&amp;Confirm!$B$2:$B$85,Confirm!BC$2:BC$85,0))</f>
        <v>31</v>
      </c>
      <c r="BD52">
        <f t="array" ref="BD52">SUM(IF($A52&amp;$B52=Confirm!$A$2:$A$85&amp;Confirm!$B$2:$B$85,Confirm!BD$2:BD$85,0))</f>
        <v>30</v>
      </c>
      <c r="BE52">
        <f t="array" ref="BE52">SUM(IF($A52&amp;$B52=Confirm!$A$2:$A$85&amp;Confirm!$B$2:$B$85,Confirm!BE$2:BE$85,0))</f>
        <v>31</v>
      </c>
      <c r="BF52">
        <f t="array" ref="BF52">SUM(IF($A52&amp;$B52=Confirm!$A$2:$A$85&amp;Confirm!$B$2:$B$85,Confirm!BF$2:BF$85,0))</f>
        <v>30</v>
      </c>
      <c r="BG52">
        <f t="array" ref="BG52">SUM(IF($A52&amp;$B52=Confirm!$A$2:$A$85&amp;Confirm!$B$2:$B$85,Confirm!BG$2:BG$85,0))</f>
        <v>31</v>
      </c>
      <c r="BH52">
        <f t="array" ref="BH52">SUM(IF($A52&amp;$B52=Confirm!$A$2:$A$85&amp;Confirm!$B$2:$B$85,Confirm!BH$2:BH$85,0))</f>
        <v>31</v>
      </c>
    </row>
    <row r="53" spans="1:60" x14ac:dyDescent="0.25">
      <c r="A53" t="s">
        <v>24</v>
      </c>
      <c r="B53" t="s">
        <v>50</v>
      </c>
      <c r="C53" s="127">
        <f>IF(ISERROR(SUM(D53:BH53)/Convey!C53),"N/A",SUM(D53:BH53)/Convey!C53)</f>
        <v>1</v>
      </c>
      <c r="D53">
        <f t="array" ref="D53">SUM(IF($A53&amp;$B53=Confirm!$A$2:$A$85&amp;Confirm!$B$2:$B$85,Confirm!D$2:D$85,0))</f>
        <v>28365</v>
      </c>
      <c r="E53">
        <f t="array" ref="E53">SUM(IF($A53&amp;$B53=Confirm!$A$2:$A$85&amp;Confirm!$B$2:$B$85,Confirm!E$2:E$85,0))</f>
        <v>27300</v>
      </c>
      <c r="F53">
        <f t="array" ref="F53">SUM(IF($A53&amp;$B53=Confirm!$A$2:$A$85&amp;Confirm!$B$2:$B$85,Confirm!F$2:F$85,0))</f>
        <v>26350</v>
      </c>
      <c r="G53">
        <f t="array" ref="G53">SUM(IF($A53&amp;$B53=Confirm!$A$2:$A$85&amp;Confirm!$B$2:$B$85,Confirm!G$2:G$85,0))</f>
        <v>25420</v>
      </c>
      <c r="H53">
        <f t="array" ref="H53">SUM(IF($A53&amp;$B53=Confirm!$A$2:$A$85&amp;Confirm!$B$2:$B$85,Confirm!H$2:H$85,0))</f>
        <v>24600</v>
      </c>
      <c r="I53">
        <f t="array" ref="I53">SUM(IF($A53&amp;$B53=Confirm!$A$2:$A$85&amp;Confirm!$B$2:$B$85,Confirm!I$2:I$85,0))</f>
        <v>23715</v>
      </c>
      <c r="J53">
        <f t="array" ref="J53">SUM(IF($A53&amp;$B53=Confirm!$A$2:$A$85&amp;Confirm!$B$2:$B$85,Confirm!J$2:J$85,0))</f>
        <v>22800</v>
      </c>
      <c r="K53">
        <f t="array" ref="K53">SUM(IF($A53&amp;$B53=Confirm!$A$2:$A$85&amp;Confirm!$B$2:$B$85,Confirm!K$2:K$85,0))</f>
        <v>22010</v>
      </c>
      <c r="L53">
        <f t="array" ref="L53">SUM(IF($A53&amp;$B53=Confirm!$A$2:$A$85&amp;Confirm!$B$2:$B$85,Confirm!L$2:L$85,0))</f>
        <v>21235</v>
      </c>
      <c r="M53">
        <f t="array" ref="M53">SUM(IF($A53&amp;$B53=Confirm!$A$2:$A$85&amp;Confirm!$B$2:$B$85,Confirm!M$2:M$85,0))</f>
        <v>20440</v>
      </c>
      <c r="N53">
        <f t="array" ref="N53">SUM(IF($A53&amp;$B53=Confirm!$A$2:$A$85&amp;Confirm!$B$2:$B$85,Confirm!N$2:N$85,0))</f>
        <v>19840</v>
      </c>
      <c r="O53">
        <f t="array" ref="O53">SUM(IF($A53&amp;$B53=Confirm!$A$2:$A$85&amp;Confirm!$B$2:$B$85,Confirm!O$2:O$85,0))</f>
        <v>19050</v>
      </c>
      <c r="P53">
        <f t="array" ref="P53">SUM(IF($A53&amp;$B53=Confirm!$A$2:$A$85&amp;Confirm!$B$2:$B$85,Confirm!P$2:P$85,0))</f>
        <v>18445</v>
      </c>
      <c r="Q53">
        <f t="array" ref="Q53">SUM(IF($A53&amp;$B53=Confirm!$A$2:$A$85&amp;Confirm!$B$2:$B$85,Confirm!Q$2:Q$85,0))</f>
        <v>17700</v>
      </c>
      <c r="R53">
        <f t="array" ref="R53">SUM(IF($A53&amp;$B53=Confirm!$A$2:$A$85&amp;Confirm!$B$2:$B$85,Confirm!R$2:R$85,0))</f>
        <v>17205</v>
      </c>
      <c r="S53">
        <f t="array" ref="S53">SUM(IF($A53&amp;$B53=Confirm!$A$2:$A$85&amp;Confirm!$B$2:$B$85,Confirm!S$2:S$85,0))</f>
        <v>16585</v>
      </c>
      <c r="T53">
        <f t="array" ref="T53">SUM(IF($A53&amp;$B53=Confirm!$A$2:$A$85&amp;Confirm!$B$2:$B$85,Confirm!T$2:T$85,0))</f>
        <v>15900</v>
      </c>
      <c r="U53">
        <f t="array" ref="U53">SUM(IF($A53&amp;$B53=Confirm!$A$2:$A$85&amp;Confirm!$B$2:$B$85,Confirm!U$2:U$85,0))</f>
        <v>15345</v>
      </c>
      <c r="V53">
        <f t="array" ref="V53">SUM(IF($A53&amp;$B53=Confirm!$A$2:$A$85&amp;Confirm!$B$2:$B$85,Confirm!V$2:V$85,0))</f>
        <v>14850</v>
      </c>
      <c r="W53">
        <f t="array" ref="W53">SUM(IF($A53&amp;$B53=Confirm!$A$2:$A$85&amp;Confirm!$B$2:$B$85,Confirm!W$2:W$85,0))</f>
        <v>14260</v>
      </c>
      <c r="X53">
        <f t="array" ref="X53">SUM(IF($A53&amp;$B53=Confirm!$A$2:$A$85&amp;Confirm!$B$2:$B$85,Confirm!X$2:X$85,0))</f>
        <v>13795</v>
      </c>
      <c r="Y53">
        <f t="array" ref="Y53">SUM(IF($A53&amp;$B53=Confirm!$A$2:$A$85&amp;Confirm!$B$2:$B$85,Confirm!Y$2:Y$85,0))</f>
        <v>13300</v>
      </c>
      <c r="Z53">
        <f t="array" ref="Z53">SUM(IF($A53&amp;$B53=Confirm!$A$2:$A$85&amp;Confirm!$B$2:$B$85,Confirm!Z$2:Z$85,0))</f>
        <v>12865</v>
      </c>
      <c r="AA53">
        <f t="array" ref="AA53">SUM(IF($A53&amp;$B53=Confirm!$A$2:$A$85&amp;Confirm!$B$2:$B$85,Confirm!AA$2:AA$85,0))</f>
        <v>12450</v>
      </c>
      <c r="AB53">
        <f t="array" ref="AB53">SUM(IF($A53&amp;$B53=Confirm!$A$2:$A$85&amp;Confirm!$B$2:$B$85,Confirm!AB$2:AB$85,0))</f>
        <v>11935</v>
      </c>
      <c r="AC53">
        <f t="array" ref="AC53">SUM(IF($A53&amp;$B53=Confirm!$A$2:$A$85&amp;Confirm!$B$2:$B$85,Confirm!AC$2:AC$85,0))</f>
        <v>11550</v>
      </c>
      <c r="AD53">
        <f t="array" ref="AD53">SUM(IF($A53&amp;$B53=Confirm!$A$2:$A$85&amp;Confirm!$B$2:$B$85,Confirm!AD$2:AD$85,0))</f>
        <v>11160</v>
      </c>
      <c r="AE53">
        <f t="array" ref="AE53">SUM(IF($A53&amp;$B53=Confirm!$A$2:$A$85&amp;Confirm!$B$2:$B$85,Confirm!AE$2:AE$85,0))</f>
        <v>10695</v>
      </c>
      <c r="AF53">
        <f t="array" ref="AF53">SUM(IF($A53&amp;$B53=Confirm!$A$2:$A$85&amp;Confirm!$B$2:$B$85,Confirm!AF$2:AF$85,0))</f>
        <v>10350</v>
      </c>
      <c r="AG53">
        <f t="array" ref="AG53">SUM(IF($A53&amp;$B53=Confirm!$A$2:$A$85&amp;Confirm!$B$2:$B$85,Confirm!AG$2:AG$85,0))</f>
        <v>9920</v>
      </c>
      <c r="AH53">
        <f t="array" ref="AH53">SUM(IF($A53&amp;$B53=Confirm!$A$2:$A$85&amp;Confirm!$B$2:$B$85,Confirm!AH$2:AH$85,0))</f>
        <v>9600</v>
      </c>
      <c r="AI53">
        <f t="array" ref="AI53">SUM(IF($A53&amp;$B53=Confirm!$A$2:$A$85&amp;Confirm!$B$2:$B$85,Confirm!AI$2:AI$85,0))</f>
        <v>9300</v>
      </c>
      <c r="AJ53">
        <f t="array" ref="AJ53">SUM(IF($A53&amp;$B53=Confirm!$A$2:$A$85&amp;Confirm!$B$2:$B$85,Confirm!AJ$2:AJ$85,0))</f>
        <v>13175</v>
      </c>
      <c r="AK53">
        <f t="array" ref="AK53">SUM(IF($A53&amp;$B53=Confirm!$A$2:$A$85&amp;Confirm!$B$2:$B$85,Confirm!AK$2:AK$85,0))</f>
        <v>12905</v>
      </c>
      <c r="AL53">
        <f t="array" ref="AL53">SUM(IF($A53&amp;$B53=Confirm!$A$2:$A$85&amp;Confirm!$B$2:$B$85,Confirm!AL$2:AL$85,0))</f>
        <v>12710</v>
      </c>
      <c r="AM53">
        <f t="array" ref="AM53">SUM(IF($A53&amp;$B53=Confirm!$A$2:$A$85&amp;Confirm!$B$2:$B$85,Confirm!AM$2:AM$85,0))</f>
        <v>12450</v>
      </c>
      <c r="AN53">
        <f t="array" ref="AN53">SUM(IF($A53&amp;$B53=Confirm!$A$2:$A$85&amp;Confirm!$B$2:$B$85,Confirm!AN$2:AN$85,0))</f>
        <v>12090</v>
      </c>
      <c r="AO53">
        <f t="array" ref="AO53">SUM(IF($A53&amp;$B53=Confirm!$A$2:$A$85&amp;Confirm!$B$2:$B$85,Confirm!AO$2:AO$85,0))</f>
        <v>11850</v>
      </c>
      <c r="AP53">
        <f t="array" ref="AP53">SUM(IF($A53&amp;$B53=Confirm!$A$2:$A$85&amp;Confirm!$B$2:$B$85,Confirm!AP$2:AP$85,0))</f>
        <v>11625</v>
      </c>
      <c r="AQ53">
        <f t="array" ref="AQ53">SUM(IF($A53&amp;$B53=Confirm!$A$2:$A$85&amp;Confirm!$B$2:$B$85,Confirm!AQ$2:AQ$85,0))</f>
        <v>11470</v>
      </c>
      <c r="AR53">
        <f t="array" ref="AR53">SUM(IF($A53&amp;$B53=Confirm!$A$2:$A$85&amp;Confirm!$B$2:$B$85,Confirm!AR$2:AR$85,0))</f>
        <v>11250</v>
      </c>
      <c r="AS53">
        <f t="array" ref="AS53">SUM(IF($A53&amp;$B53=Confirm!$A$2:$A$85&amp;Confirm!$B$2:$B$85,Confirm!AS$2:AS$85,0))</f>
        <v>11005</v>
      </c>
      <c r="AT53">
        <f t="array" ref="AT53">SUM(IF($A53&amp;$B53=Confirm!$A$2:$A$85&amp;Confirm!$B$2:$B$85,Confirm!AT$2:AT$85,0))</f>
        <v>10800</v>
      </c>
      <c r="AU53">
        <f t="array" ref="AU53">SUM(IF($A53&amp;$B53=Confirm!$A$2:$A$85&amp;Confirm!$B$2:$B$85,Confirm!AU$2:AU$85,0))</f>
        <v>10540</v>
      </c>
      <c r="AV53">
        <f t="array" ref="AV53">SUM(IF($A53&amp;$B53=Confirm!$A$2:$A$85&amp;Confirm!$B$2:$B$85,Confirm!AV$2:AV$85,0))</f>
        <v>10385</v>
      </c>
      <c r="AW53">
        <f t="array" ref="AW53">SUM(IF($A53&amp;$B53=Confirm!$A$2:$A$85&amp;Confirm!$B$2:$B$85,Confirm!AW$2:AW$85,0))</f>
        <v>10080</v>
      </c>
      <c r="AX53">
        <f t="array" ref="AX53">SUM(IF($A53&amp;$B53=Confirm!$A$2:$A$85&amp;Confirm!$B$2:$B$85,Confirm!AX$2:AX$85,0))</f>
        <v>9920</v>
      </c>
      <c r="AY53">
        <f t="array" ref="AY53">SUM(IF($A53&amp;$B53=Confirm!$A$2:$A$85&amp;Confirm!$B$2:$B$85,Confirm!AY$2:AY$85,0))</f>
        <v>9750</v>
      </c>
      <c r="AZ53">
        <f t="array" ref="AZ53">SUM(IF($A53&amp;$B53=Confirm!$A$2:$A$85&amp;Confirm!$B$2:$B$85,Confirm!AZ$2:AZ$85,0))</f>
        <v>9610</v>
      </c>
      <c r="BA53">
        <f t="array" ref="BA53">SUM(IF($A53&amp;$B53=Confirm!$A$2:$A$85&amp;Confirm!$B$2:$B$85,Confirm!BA$2:BA$85,0))</f>
        <v>9300</v>
      </c>
      <c r="BB53">
        <f t="array" ref="BB53">SUM(IF($A53&amp;$B53=Confirm!$A$2:$A$85&amp;Confirm!$B$2:$B$85,Confirm!BB$2:BB$85,0))</f>
        <v>9145</v>
      </c>
      <c r="BC53">
        <f t="array" ref="BC53">SUM(IF($A53&amp;$B53=Confirm!$A$2:$A$85&amp;Confirm!$B$2:$B$85,Confirm!BC$2:BC$85,0))</f>
        <v>8990</v>
      </c>
      <c r="BD53">
        <f t="array" ref="BD53">SUM(IF($A53&amp;$B53=Confirm!$A$2:$A$85&amp;Confirm!$B$2:$B$85,Confirm!BD$2:BD$85,0))</f>
        <v>8850</v>
      </c>
      <c r="BE53">
        <f t="array" ref="BE53">SUM(IF($A53&amp;$B53=Confirm!$A$2:$A$85&amp;Confirm!$B$2:$B$85,Confirm!BE$2:BE$85,0))</f>
        <v>8680</v>
      </c>
      <c r="BF53">
        <f t="array" ref="BF53">SUM(IF($A53&amp;$B53=Confirm!$A$2:$A$85&amp;Confirm!$B$2:$B$85,Confirm!BF$2:BF$85,0))</f>
        <v>8400</v>
      </c>
      <c r="BG53">
        <f t="array" ref="BG53">SUM(IF($A53&amp;$B53=Confirm!$A$2:$A$85&amp;Confirm!$B$2:$B$85,Confirm!BG$2:BG$85,0))</f>
        <v>8215</v>
      </c>
      <c r="BH53">
        <f t="array" ref="BH53">SUM(IF($A53&amp;$B53=Confirm!$A$2:$A$85&amp;Confirm!$B$2:$B$85,Confirm!BH$2:BH$85,0))</f>
        <v>8060</v>
      </c>
    </row>
    <row r="54" spans="1:60" x14ac:dyDescent="0.25">
      <c r="A54" t="s">
        <v>32</v>
      </c>
      <c r="B54" t="s">
        <v>49</v>
      </c>
      <c r="C54" s="127" t="str">
        <f>IF(ISERROR(SUM(D54:BH54)/Convey!C54),"N/A",SUM(D54:BH54)/Convey!C54)</f>
        <v>N/A</v>
      </c>
      <c r="D54">
        <f t="array" ref="D54">SUM(IF($A54&amp;$B54=Confirm!$A$2:$A$85&amp;Confirm!$B$2:$B$85,Confirm!D$2:D$85,0))</f>
        <v>0</v>
      </c>
      <c r="E54">
        <f t="array" ref="E54">SUM(IF($A54&amp;$B54=Confirm!$A$2:$A$85&amp;Confirm!$B$2:$B$85,Confirm!E$2:E$85,0))</f>
        <v>0</v>
      </c>
      <c r="F54">
        <f t="array" ref="F54">SUM(IF($A54&amp;$B54=Confirm!$A$2:$A$85&amp;Confirm!$B$2:$B$85,Confirm!F$2:F$85,0))</f>
        <v>0</v>
      </c>
      <c r="G54">
        <f t="array" ref="G54">SUM(IF($A54&amp;$B54=Confirm!$A$2:$A$85&amp;Confirm!$B$2:$B$85,Confirm!G$2:G$85,0))</f>
        <v>0</v>
      </c>
      <c r="H54">
        <f t="array" ref="H54">SUM(IF($A54&amp;$B54=Confirm!$A$2:$A$85&amp;Confirm!$B$2:$B$85,Confirm!H$2:H$85,0))</f>
        <v>0</v>
      </c>
      <c r="I54">
        <f t="array" ref="I54">SUM(IF($A54&amp;$B54=Confirm!$A$2:$A$85&amp;Confirm!$B$2:$B$85,Confirm!I$2:I$85,0))</f>
        <v>0</v>
      </c>
      <c r="J54">
        <f t="array" ref="J54">SUM(IF($A54&amp;$B54=Confirm!$A$2:$A$85&amp;Confirm!$B$2:$B$85,Confirm!J$2:J$85,0))</f>
        <v>0</v>
      </c>
      <c r="K54">
        <f t="array" ref="K54">SUM(IF($A54&amp;$B54=Confirm!$A$2:$A$85&amp;Confirm!$B$2:$B$85,Confirm!K$2:K$85,0))</f>
        <v>0</v>
      </c>
      <c r="L54">
        <f t="array" ref="L54">SUM(IF($A54&amp;$B54=Confirm!$A$2:$A$85&amp;Confirm!$B$2:$B$85,Confirm!L$2:L$85,0))</f>
        <v>0</v>
      </c>
      <c r="M54">
        <f t="array" ref="M54">SUM(IF($A54&amp;$B54=Confirm!$A$2:$A$85&amp;Confirm!$B$2:$B$85,Confirm!M$2:M$85,0))</f>
        <v>0</v>
      </c>
      <c r="N54">
        <f t="array" ref="N54">SUM(IF($A54&amp;$B54=Confirm!$A$2:$A$85&amp;Confirm!$B$2:$B$85,Confirm!N$2:N$85,0))</f>
        <v>0</v>
      </c>
      <c r="O54">
        <f t="array" ref="O54">SUM(IF($A54&amp;$B54=Confirm!$A$2:$A$85&amp;Confirm!$B$2:$B$85,Confirm!O$2:O$85,0))</f>
        <v>0</v>
      </c>
      <c r="P54">
        <f t="array" ref="P54">SUM(IF($A54&amp;$B54=Confirm!$A$2:$A$85&amp;Confirm!$B$2:$B$85,Confirm!P$2:P$85,0))</f>
        <v>0</v>
      </c>
      <c r="Q54">
        <f t="array" ref="Q54">SUM(IF($A54&amp;$B54=Confirm!$A$2:$A$85&amp;Confirm!$B$2:$B$85,Confirm!Q$2:Q$85,0))</f>
        <v>0</v>
      </c>
      <c r="R54">
        <f t="array" ref="R54">SUM(IF($A54&amp;$B54=Confirm!$A$2:$A$85&amp;Confirm!$B$2:$B$85,Confirm!R$2:R$85,0))</f>
        <v>0</v>
      </c>
      <c r="S54">
        <f t="array" ref="S54">SUM(IF($A54&amp;$B54=Confirm!$A$2:$A$85&amp;Confirm!$B$2:$B$85,Confirm!S$2:S$85,0))</f>
        <v>0</v>
      </c>
      <c r="T54">
        <f t="array" ref="T54">SUM(IF($A54&amp;$B54=Confirm!$A$2:$A$85&amp;Confirm!$B$2:$B$85,Confirm!T$2:T$85,0))</f>
        <v>0</v>
      </c>
      <c r="U54">
        <f t="array" ref="U54">SUM(IF($A54&amp;$B54=Confirm!$A$2:$A$85&amp;Confirm!$B$2:$B$85,Confirm!U$2:U$85,0))</f>
        <v>0</v>
      </c>
      <c r="V54">
        <f t="array" ref="V54">SUM(IF($A54&amp;$B54=Confirm!$A$2:$A$85&amp;Confirm!$B$2:$B$85,Confirm!V$2:V$85,0))</f>
        <v>0</v>
      </c>
      <c r="W54">
        <f t="array" ref="W54">SUM(IF($A54&amp;$B54=Confirm!$A$2:$A$85&amp;Confirm!$B$2:$B$85,Confirm!W$2:W$85,0))</f>
        <v>0</v>
      </c>
      <c r="X54">
        <f t="array" ref="X54">SUM(IF($A54&amp;$B54=Confirm!$A$2:$A$85&amp;Confirm!$B$2:$B$85,Confirm!X$2:X$85,0))</f>
        <v>0</v>
      </c>
      <c r="Y54">
        <f t="array" ref="Y54">SUM(IF($A54&amp;$B54=Confirm!$A$2:$A$85&amp;Confirm!$B$2:$B$85,Confirm!Y$2:Y$85,0))</f>
        <v>0</v>
      </c>
      <c r="Z54">
        <f t="array" ref="Z54">SUM(IF($A54&amp;$B54=Confirm!$A$2:$A$85&amp;Confirm!$B$2:$B$85,Confirm!Z$2:Z$85,0))</f>
        <v>0</v>
      </c>
      <c r="AA54">
        <f t="array" ref="AA54">SUM(IF($A54&amp;$B54=Confirm!$A$2:$A$85&amp;Confirm!$B$2:$B$85,Confirm!AA$2:AA$85,0))</f>
        <v>0</v>
      </c>
      <c r="AB54">
        <f t="array" ref="AB54">SUM(IF($A54&amp;$B54=Confirm!$A$2:$A$85&amp;Confirm!$B$2:$B$85,Confirm!AB$2:AB$85,0))</f>
        <v>0</v>
      </c>
      <c r="AC54">
        <f t="array" ref="AC54">SUM(IF($A54&amp;$B54=Confirm!$A$2:$A$85&amp;Confirm!$B$2:$B$85,Confirm!AC$2:AC$85,0))</f>
        <v>0</v>
      </c>
      <c r="AD54">
        <f t="array" ref="AD54">SUM(IF($A54&amp;$B54=Confirm!$A$2:$A$85&amp;Confirm!$B$2:$B$85,Confirm!AD$2:AD$85,0))</f>
        <v>0</v>
      </c>
      <c r="AE54">
        <f t="array" ref="AE54">SUM(IF($A54&amp;$B54=Confirm!$A$2:$A$85&amp;Confirm!$B$2:$B$85,Confirm!AE$2:AE$85,0))</f>
        <v>0</v>
      </c>
      <c r="AF54">
        <f t="array" ref="AF54">SUM(IF($A54&amp;$B54=Confirm!$A$2:$A$85&amp;Confirm!$B$2:$B$85,Confirm!AF$2:AF$85,0))</f>
        <v>0</v>
      </c>
      <c r="AG54">
        <f t="array" ref="AG54">SUM(IF($A54&amp;$B54=Confirm!$A$2:$A$85&amp;Confirm!$B$2:$B$85,Confirm!AG$2:AG$85,0))</f>
        <v>0</v>
      </c>
      <c r="AH54">
        <f t="array" ref="AH54">SUM(IF($A54&amp;$B54=Confirm!$A$2:$A$85&amp;Confirm!$B$2:$B$85,Confirm!AH$2:AH$85,0))</f>
        <v>0</v>
      </c>
      <c r="AI54">
        <f t="array" ref="AI54">SUM(IF($A54&amp;$B54=Confirm!$A$2:$A$85&amp;Confirm!$B$2:$B$85,Confirm!AI$2:AI$85,0))</f>
        <v>0</v>
      </c>
      <c r="AJ54">
        <f t="array" ref="AJ54">SUM(IF($A54&amp;$B54=Confirm!$A$2:$A$85&amp;Confirm!$B$2:$B$85,Confirm!AJ$2:AJ$85,0))</f>
        <v>0</v>
      </c>
      <c r="AK54">
        <f t="array" ref="AK54">SUM(IF($A54&amp;$B54=Confirm!$A$2:$A$85&amp;Confirm!$B$2:$B$85,Confirm!AK$2:AK$85,0))</f>
        <v>0</v>
      </c>
      <c r="AL54">
        <f t="array" ref="AL54">SUM(IF($A54&amp;$B54=Confirm!$A$2:$A$85&amp;Confirm!$B$2:$B$85,Confirm!AL$2:AL$85,0))</f>
        <v>0</v>
      </c>
      <c r="AM54">
        <f t="array" ref="AM54">SUM(IF($A54&amp;$B54=Confirm!$A$2:$A$85&amp;Confirm!$B$2:$B$85,Confirm!AM$2:AM$85,0))</f>
        <v>0</v>
      </c>
      <c r="AN54">
        <f t="array" ref="AN54">SUM(IF($A54&amp;$B54=Confirm!$A$2:$A$85&amp;Confirm!$B$2:$B$85,Confirm!AN$2:AN$85,0))</f>
        <v>0</v>
      </c>
      <c r="AO54">
        <f t="array" ref="AO54">SUM(IF($A54&amp;$B54=Confirm!$A$2:$A$85&amp;Confirm!$B$2:$B$85,Confirm!AO$2:AO$85,0))</f>
        <v>0</v>
      </c>
      <c r="AP54">
        <f t="array" ref="AP54">SUM(IF($A54&amp;$B54=Confirm!$A$2:$A$85&amp;Confirm!$B$2:$B$85,Confirm!AP$2:AP$85,0))</f>
        <v>0</v>
      </c>
      <c r="AQ54">
        <f t="array" ref="AQ54">SUM(IF($A54&amp;$B54=Confirm!$A$2:$A$85&amp;Confirm!$B$2:$B$85,Confirm!AQ$2:AQ$85,0))</f>
        <v>0</v>
      </c>
      <c r="AR54">
        <f t="array" ref="AR54">SUM(IF($A54&amp;$B54=Confirm!$A$2:$A$85&amp;Confirm!$B$2:$B$85,Confirm!AR$2:AR$85,0))</f>
        <v>0</v>
      </c>
      <c r="AS54">
        <f t="array" ref="AS54">SUM(IF($A54&amp;$B54=Confirm!$A$2:$A$85&amp;Confirm!$B$2:$B$85,Confirm!AS$2:AS$85,0))</f>
        <v>0</v>
      </c>
      <c r="AT54">
        <f t="array" ref="AT54">SUM(IF($A54&amp;$B54=Confirm!$A$2:$A$85&amp;Confirm!$B$2:$B$85,Confirm!AT$2:AT$85,0))</f>
        <v>0</v>
      </c>
      <c r="AU54">
        <f t="array" ref="AU54">SUM(IF($A54&amp;$B54=Confirm!$A$2:$A$85&amp;Confirm!$B$2:$B$85,Confirm!AU$2:AU$85,0))</f>
        <v>0</v>
      </c>
      <c r="AV54">
        <f t="array" ref="AV54">SUM(IF($A54&amp;$B54=Confirm!$A$2:$A$85&amp;Confirm!$B$2:$B$85,Confirm!AV$2:AV$85,0))</f>
        <v>0</v>
      </c>
      <c r="AW54">
        <f t="array" ref="AW54">SUM(IF($A54&amp;$B54=Confirm!$A$2:$A$85&amp;Confirm!$B$2:$B$85,Confirm!AW$2:AW$85,0))</f>
        <v>0</v>
      </c>
      <c r="AX54">
        <f t="array" ref="AX54">SUM(IF($A54&amp;$B54=Confirm!$A$2:$A$85&amp;Confirm!$B$2:$B$85,Confirm!AX$2:AX$85,0))</f>
        <v>0</v>
      </c>
      <c r="AY54">
        <f t="array" ref="AY54">SUM(IF($A54&amp;$B54=Confirm!$A$2:$A$85&amp;Confirm!$B$2:$B$85,Confirm!AY$2:AY$85,0))</f>
        <v>0</v>
      </c>
      <c r="AZ54">
        <f t="array" ref="AZ54">SUM(IF($A54&amp;$B54=Confirm!$A$2:$A$85&amp;Confirm!$B$2:$B$85,Confirm!AZ$2:AZ$85,0))</f>
        <v>0</v>
      </c>
      <c r="BA54">
        <f t="array" ref="BA54">SUM(IF($A54&amp;$B54=Confirm!$A$2:$A$85&amp;Confirm!$B$2:$B$85,Confirm!BA$2:BA$85,0))</f>
        <v>0</v>
      </c>
      <c r="BB54">
        <f t="array" ref="BB54">SUM(IF($A54&amp;$B54=Confirm!$A$2:$A$85&amp;Confirm!$B$2:$B$85,Confirm!BB$2:BB$85,0))</f>
        <v>0</v>
      </c>
      <c r="BC54">
        <f t="array" ref="BC54">SUM(IF($A54&amp;$B54=Confirm!$A$2:$A$85&amp;Confirm!$B$2:$B$85,Confirm!BC$2:BC$85,0))</f>
        <v>0</v>
      </c>
      <c r="BD54">
        <f t="array" ref="BD54">SUM(IF($A54&amp;$B54=Confirm!$A$2:$A$85&amp;Confirm!$B$2:$B$85,Confirm!BD$2:BD$85,0))</f>
        <v>0</v>
      </c>
      <c r="BE54">
        <f t="array" ref="BE54">SUM(IF($A54&amp;$B54=Confirm!$A$2:$A$85&amp;Confirm!$B$2:$B$85,Confirm!BE$2:BE$85,0))</f>
        <v>0</v>
      </c>
      <c r="BF54">
        <f t="array" ref="BF54">SUM(IF($A54&amp;$B54=Confirm!$A$2:$A$85&amp;Confirm!$B$2:$B$85,Confirm!BF$2:BF$85,0))</f>
        <v>0</v>
      </c>
      <c r="BG54">
        <f t="array" ref="BG54">SUM(IF($A54&amp;$B54=Confirm!$A$2:$A$85&amp;Confirm!$B$2:$B$85,Confirm!BG$2:BG$85,0))</f>
        <v>0</v>
      </c>
      <c r="BH54">
        <f t="array" ref="BH54">SUM(IF($A54&amp;$B54=Confirm!$A$2:$A$85&amp;Confirm!$B$2:$B$85,Confirm!BH$2:BH$85,0))</f>
        <v>0</v>
      </c>
    </row>
    <row r="55" spans="1:60" x14ac:dyDescent="0.25">
      <c r="A55" t="s">
        <v>32</v>
      </c>
      <c r="B55" t="s">
        <v>50</v>
      </c>
      <c r="C55" s="127">
        <f>IF(ISERROR(SUM(D55:BH55)/Convey!C55),"N/A",SUM(D55:BH55)/Convey!C55)</f>
        <v>1</v>
      </c>
      <c r="D55">
        <f t="array" ref="D55">SUM(IF($A55&amp;$B55=Confirm!$A$2:$A$85&amp;Confirm!$B$2:$B$85,Confirm!D$2:D$85,0))</f>
        <v>10075</v>
      </c>
      <c r="E55">
        <f t="array" ref="E55">SUM(IF($A55&amp;$B55=Confirm!$A$2:$A$85&amp;Confirm!$B$2:$B$85,Confirm!E$2:E$85,0))</f>
        <v>10050</v>
      </c>
      <c r="F55">
        <f t="array" ref="F55">SUM(IF($A55&amp;$B55=Confirm!$A$2:$A$85&amp;Confirm!$B$2:$B$85,Confirm!F$2:F$85,0))</f>
        <v>9920</v>
      </c>
      <c r="G55">
        <f t="array" ref="G55">SUM(IF($A55&amp;$B55=Confirm!$A$2:$A$85&amp;Confirm!$B$2:$B$85,Confirm!G$2:G$85,0))</f>
        <v>9765</v>
      </c>
      <c r="H55">
        <f t="array" ref="H55">SUM(IF($A55&amp;$B55=Confirm!$A$2:$A$85&amp;Confirm!$B$2:$B$85,Confirm!H$2:H$85,0))</f>
        <v>9600</v>
      </c>
      <c r="I55">
        <f t="array" ref="I55">SUM(IF($A55&amp;$B55=Confirm!$A$2:$A$85&amp;Confirm!$B$2:$B$85,Confirm!I$2:I$85,0))</f>
        <v>9455</v>
      </c>
      <c r="J55">
        <f t="array" ref="J55">SUM(IF($A55&amp;$B55=Confirm!$A$2:$A$85&amp;Confirm!$B$2:$B$85,Confirm!J$2:J$85,0))</f>
        <v>9300</v>
      </c>
      <c r="K55">
        <f t="array" ref="K55">SUM(IF($A55&amp;$B55=Confirm!$A$2:$A$85&amp;Confirm!$B$2:$B$85,Confirm!K$2:K$85,0))</f>
        <v>9145</v>
      </c>
      <c r="L55">
        <f t="array" ref="L55">SUM(IF($A55&amp;$B55=Confirm!$A$2:$A$85&amp;Confirm!$B$2:$B$85,Confirm!L$2:L$85,0))</f>
        <v>8990</v>
      </c>
      <c r="M55">
        <f t="array" ref="M55">SUM(IF($A55&amp;$B55=Confirm!$A$2:$A$85&amp;Confirm!$B$2:$B$85,Confirm!M$2:M$85,0))</f>
        <v>8960</v>
      </c>
      <c r="N55">
        <f t="array" ref="N55">SUM(IF($A55&amp;$B55=Confirm!$A$2:$A$85&amp;Confirm!$B$2:$B$85,Confirm!N$2:N$85,0))</f>
        <v>8835</v>
      </c>
      <c r="O55">
        <f t="array" ref="O55">SUM(IF($A55&amp;$B55=Confirm!$A$2:$A$85&amp;Confirm!$B$2:$B$85,Confirm!O$2:O$85,0))</f>
        <v>8700</v>
      </c>
      <c r="P55">
        <f t="array" ref="P55">SUM(IF($A55&amp;$B55=Confirm!$A$2:$A$85&amp;Confirm!$B$2:$B$85,Confirm!P$2:P$85,0))</f>
        <v>8525</v>
      </c>
      <c r="Q55">
        <f t="array" ref="Q55">SUM(IF($A55&amp;$B55=Confirm!$A$2:$A$85&amp;Confirm!$B$2:$B$85,Confirm!Q$2:Q$85,0))</f>
        <v>8400</v>
      </c>
      <c r="R55">
        <f t="array" ref="R55">SUM(IF($A55&amp;$B55=Confirm!$A$2:$A$85&amp;Confirm!$B$2:$B$85,Confirm!R$2:R$85,0))</f>
        <v>8370</v>
      </c>
      <c r="S55">
        <f t="array" ref="S55">SUM(IF($A55&amp;$B55=Confirm!$A$2:$A$85&amp;Confirm!$B$2:$B$85,Confirm!S$2:S$85,0))</f>
        <v>8215</v>
      </c>
      <c r="T55">
        <f t="array" ref="T55">SUM(IF($A55&amp;$B55=Confirm!$A$2:$A$85&amp;Confirm!$B$2:$B$85,Confirm!T$2:T$85,0))</f>
        <v>8100</v>
      </c>
      <c r="U55">
        <f t="array" ref="U55">SUM(IF($A55&amp;$B55=Confirm!$A$2:$A$85&amp;Confirm!$B$2:$B$85,Confirm!U$2:U$85,0))</f>
        <v>7905</v>
      </c>
      <c r="V55">
        <f t="array" ref="V55">SUM(IF($A55&amp;$B55=Confirm!$A$2:$A$85&amp;Confirm!$B$2:$B$85,Confirm!V$2:V$85,0))</f>
        <v>7800</v>
      </c>
      <c r="W55">
        <f t="array" ref="W55">SUM(IF($A55&amp;$B55=Confirm!$A$2:$A$85&amp;Confirm!$B$2:$B$85,Confirm!W$2:W$85,0))</f>
        <v>7750</v>
      </c>
      <c r="X55">
        <f t="array" ref="X55">SUM(IF($A55&amp;$B55=Confirm!$A$2:$A$85&amp;Confirm!$B$2:$B$85,Confirm!X$2:X$85,0))</f>
        <v>7595</v>
      </c>
      <c r="Y55">
        <f t="array" ref="Y55">SUM(IF($A55&amp;$B55=Confirm!$A$2:$A$85&amp;Confirm!$B$2:$B$85,Confirm!Y$2:Y$85,0))</f>
        <v>7560</v>
      </c>
      <c r="Z55">
        <f t="array" ref="Z55">SUM(IF($A55&amp;$B55=Confirm!$A$2:$A$85&amp;Confirm!$B$2:$B$85,Confirm!Z$2:Z$85,0))</f>
        <v>7440</v>
      </c>
      <c r="AA55">
        <f t="array" ref="AA55">SUM(IF($A55&amp;$B55=Confirm!$A$2:$A$85&amp;Confirm!$B$2:$B$85,Confirm!AA$2:AA$85,0))</f>
        <v>7350</v>
      </c>
      <c r="AB55">
        <f t="array" ref="AB55">SUM(IF($A55&amp;$B55=Confirm!$A$2:$A$85&amp;Confirm!$B$2:$B$85,Confirm!AB$2:AB$85,0))</f>
        <v>7130</v>
      </c>
      <c r="AC55">
        <f t="array" ref="AC55">SUM(IF($A55&amp;$B55=Confirm!$A$2:$A$85&amp;Confirm!$B$2:$B$85,Confirm!AC$2:AC$85,0))</f>
        <v>7050</v>
      </c>
      <c r="AD55">
        <f t="array" ref="AD55">SUM(IF($A55&amp;$B55=Confirm!$A$2:$A$85&amp;Confirm!$B$2:$B$85,Confirm!AD$2:AD$85,0))</f>
        <v>6975</v>
      </c>
      <c r="AE55">
        <f t="array" ref="AE55">SUM(IF($A55&amp;$B55=Confirm!$A$2:$A$85&amp;Confirm!$B$2:$B$85,Confirm!AE$2:AE$85,0))</f>
        <v>6820</v>
      </c>
      <c r="AF55">
        <f t="array" ref="AF55">SUM(IF($A55&amp;$B55=Confirm!$A$2:$A$85&amp;Confirm!$B$2:$B$85,Confirm!AF$2:AF$85,0))</f>
        <v>6750</v>
      </c>
      <c r="AG55">
        <f t="array" ref="AG55">SUM(IF($A55&amp;$B55=Confirm!$A$2:$A$85&amp;Confirm!$B$2:$B$85,Confirm!AG$2:AG$85,0))</f>
        <v>6665</v>
      </c>
      <c r="AH55">
        <f t="array" ref="AH55">SUM(IF($A55&amp;$B55=Confirm!$A$2:$A$85&amp;Confirm!$B$2:$B$85,Confirm!AH$2:AH$85,0))</f>
        <v>6600</v>
      </c>
      <c r="AI55">
        <f t="array" ref="AI55">SUM(IF($A55&amp;$B55=Confirm!$A$2:$A$85&amp;Confirm!$B$2:$B$85,Confirm!AI$2:AI$85,0))</f>
        <v>6510</v>
      </c>
      <c r="AJ55">
        <f t="array" ref="AJ55">SUM(IF($A55&amp;$B55=Confirm!$A$2:$A$85&amp;Confirm!$B$2:$B$85,Confirm!AJ$2:AJ$85,0))</f>
        <v>6355</v>
      </c>
      <c r="AK55">
        <f t="array" ref="AK55">SUM(IF($A55&amp;$B55=Confirm!$A$2:$A$85&amp;Confirm!$B$2:$B$85,Confirm!AK$2:AK$85,0))</f>
        <v>6380</v>
      </c>
      <c r="AL55">
        <f t="array" ref="AL55">SUM(IF($A55&amp;$B55=Confirm!$A$2:$A$85&amp;Confirm!$B$2:$B$85,Confirm!AL$2:AL$85,0))</f>
        <v>6200</v>
      </c>
      <c r="AM55">
        <f t="array" ref="AM55">SUM(IF($A55&amp;$B55=Confirm!$A$2:$A$85&amp;Confirm!$B$2:$B$85,Confirm!AM$2:AM$85,0))</f>
        <v>6150</v>
      </c>
      <c r="AN55">
        <f t="array" ref="AN55">SUM(IF($A55&amp;$B55=Confirm!$A$2:$A$85&amp;Confirm!$B$2:$B$85,Confirm!AN$2:AN$85,0))</f>
        <v>6045</v>
      </c>
      <c r="AO55">
        <f t="array" ref="AO55">SUM(IF($A55&amp;$B55=Confirm!$A$2:$A$85&amp;Confirm!$B$2:$B$85,Confirm!AO$2:AO$85,0))</f>
        <v>6000</v>
      </c>
      <c r="AP55">
        <f t="array" ref="AP55">SUM(IF($A55&amp;$B55=Confirm!$A$2:$A$85&amp;Confirm!$B$2:$B$85,Confirm!AP$2:AP$85,0))</f>
        <v>5890</v>
      </c>
      <c r="AQ55">
        <f t="array" ref="AQ55">SUM(IF($A55&amp;$B55=Confirm!$A$2:$A$85&amp;Confirm!$B$2:$B$85,Confirm!AQ$2:AQ$85,0))</f>
        <v>5735</v>
      </c>
      <c r="AR55">
        <f t="array" ref="AR55">SUM(IF($A55&amp;$B55=Confirm!$A$2:$A$85&amp;Confirm!$B$2:$B$85,Confirm!AR$2:AR$85,0))</f>
        <v>5700</v>
      </c>
      <c r="AS55">
        <f t="array" ref="AS55">SUM(IF($A55&amp;$B55=Confirm!$A$2:$A$85&amp;Confirm!$B$2:$B$85,Confirm!AS$2:AS$85,0))</f>
        <v>5580</v>
      </c>
      <c r="AT55">
        <f t="array" ref="AT55">SUM(IF($A55&amp;$B55=Confirm!$A$2:$A$85&amp;Confirm!$B$2:$B$85,Confirm!AT$2:AT$85,0))</f>
        <v>5550</v>
      </c>
      <c r="AU55">
        <f t="array" ref="AU55">SUM(IF($A55&amp;$B55=Confirm!$A$2:$A$85&amp;Confirm!$B$2:$B$85,Confirm!AU$2:AU$85,0))</f>
        <v>5425</v>
      </c>
      <c r="AV55">
        <f t="array" ref="AV55">SUM(IF($A55&amp;$B55=Confirm!$A$2:$A$85&amp;Confirm!$B$2:$B$85,Confirm!AV$2:AV$85,0))</f>
        <v>5425</v>
      </c>
      <c r="AW55">
        <f t="array" ref="AW55">SUM(IF($A55&amp;$B55=Confirm!$A$2:$A$85&amp;Confirm!$B$2:$B$85,Confirm!AW$2:AW$85,0))</f>
        <v>5320</v>
      </c>
      <c r="AX55">
        <f t="array" ref="AX55">SUM(IF($A55&amp;$B55=Confirm!$A$2:$A$85&amp;Confirm!$B$2:$B$85,Confirm!AX$2:AX$85,0))</f>
        <v>5270</v>
      </c>
      <c r="AY55">
        <f t="array" ref="AY55">SUM(IF($A55&amp;$B55=Confirm!$A$2:$A$85&amp;Confirm!$B$2:$B$85,Confirm!AY$2:AY$85,0))</f>
        <v>5100</v>
      </c>
      <c r="AZ55">
        <f t="array" ref="AZ55">SUM(IF($A55&amp;$B55=Confirm!$A$2:$A$85&amp;Confirm!$B$2:$B$85,Confirm!AZ$2:AZ$85,0))</f>
        <v>5115</v>
      </c>
      <c r="BA55">
        <f t="array" ref="BA55">SUM(IF($A55&amp;$B55=Confirm!$A$2:$A$85&amp;Confirm!$B$2:$B$85,Confirm!BA$2:BA$85,0))</f>
        <v>4950</v>
      </c>
      <c r="BB55">
        <f t="array" ref="BB55">SUM(IF($A55&amp;$B55=Confirm!$A$2:$A$85&amp;Confirm!$B$2:$B$85,Confirm!BB$2:BB$85,0))</f>
        <v>4960</v>
      </c>
      <c r="BC55">
        <f t="array" ref="BC55">SUM(IF($A55&amp;$B55=Confirm!$A$2:$A$85&amp;Confirm!$B$2:$B$85,Confirm!BC$2:BC$85,0))</f>
        <v>4960</v>
      </c>
      <c r="BD55">
        <f t="array" ref="BD55">SUM(IF($A55&amp;$B55=Confirm!$A$2:$A$85&amp;Confirm!$B$2:$B$85,Confirm!BD$2:BD$85,0))</f>
        <v>4800</v>
      </c>
      <c r="BE55">
        <f t="array" ref="BE55">SUM(IF($A55&amp;$B55=Confirm!$A$2:$A$85&amp;Confirm!$B$2:$B$85,Confirm!BE$2:BE$85,0))</f>
        <v>4805</v>
      </c>
      <c r="BF55">
        <f t="array" ref="BF55">SUM(IF($A55&amp;$B55=Confirm!$A$2:$A$85&amp;Confirm!$B$2:$B$85,Confirm!BF$2:BF$85,0))</f>
        <v>4650</v>
      </c>
      <c r="BG55">
        <f t="array" ref="BG55">SUM(IF($A55&amp;$B55=Confirm!$A$2:$A$85&amp;Confirm!$B$2:$B$85,Confirm!BG$2:BG$85,0))</f>
        <v>4650</v>
      </c>
      <c r="BH55">
        <f t="array" ref="BH55">SUM(IF($A55&amp;$B55=Confirm!$A$2:$A$85&amp;Confirm!$B$2:$B$85,Confirm!BH$2:BH$85,0))</f>
        <v>4495</v>
      </c>
    </row>
    <row r="56" spans="1:60" x14ac:dyDescent="0.25">
      <c r="A56" t="s">
        <v>37</v>
      </c>
      <c r="B56" t="s">
        <v>49</v>
      </c>
      <c r="C56" s="127" t="str">
        <f>IF(ISERROR(SUM(D56:BH56)/Convey!C56),"N/A",SUM(D56:BH56)/Convey!C56)</f>
        <v>N/A</v>
      </c>
      <c r="D56">
        <f t="array" ref="D56">SUM(IF($A56&amp;$B56=Confirm!$A$2:$A$85&amp;Confirm!$B$2:$B$85,Confirm!D$2:D$85,0))</f>
        <v>0</v>
      </c>
      <c r="E56">
        <f t="array" ref="E56">SUM(IF($A56&amp;$B56=Confirm!$A$2:$A$85&amp;Confirm!$B$2:$B$85,Confirm!E$2:E$85,0))</f>
        <v>0</v>
      </c>
      <c r="F56">
        <f t="array" ref="F56">SUM(IF($A56&amp;$B56=Confirm!$A$2:$A$85&amp;Confirm!$B$2:$B$85,Confirm!F$2:F$85,0))</f>
        <v>0</v>
      </c>
      <c r="G56">
        <f t="array" ref="G56">SUM(IF($A56&amp;$B56=Confirm!$A$2:$A$85&amp;Confirm!$B$2:$B$85,Confirm!G$2:G$85,0))</f>
        <v>0</v>
      </c>
      <c r="H56">
        <f t="array" ref="H56">SUM(IF($A56&amp;$B56=Confirm!$A$2:$A$85&amp;Confirm!$B$2:$B$85,Confirm!H$2:H$85,0))</f>
        <v>0</v>
      </c>
      <c r="I56">
        <f t="array" ref="I56">SUM(IF($A56&amp;$B56=Confirm!$A$2:$A$85&amp;Confirm!$B$2:$B$85,Confirm!I$2:I$85,0))</f>
        <v>0</v>
      </c>
      <c r="J56">
        <f t="array" ref="J56">SUM(IF($A56&amp;$B56=Confirm!$A$2:$A$85&amp;Confirm!$B$2:$B$85,Confirm!J$2:J$85,0))</f>
        <v>0</v>
      </c>
      <c r="K56">
        <f t="array" ref="K56">SUM(IF($A56&amp;$B56=Confirm!$A$2:$A$85&amp;Confirm!$B$2:$B$85,Confirm!K$2:K$85,0))</f>
        <v>0</v>
      </c>
      <c r="L56">
        <f t="array" ref="L56">SUM(IF($A56&amp;$B56=Confirm!$A$2:$A$85&amp;Confirm!$B$2:$B$85,Confirm!L$2:L$85,0))</f>
        <v>0</v>
      </c>
      <c r="M56">
        <f t="array" ref="M56">SUM(IF($A56&amp;$B56=Confirm!$A$2:$A$85&amp;Confirm!$B$2:$B$85,Confirm!M$2:M$85,0))</f>
        <v>0</v>
      </c>
      <c r="N56">
        <f t="array" ref="N56">SUM(IF($A56&amp;$B56=Confirm!$A$2:$A$85&amp;Confirm!$B$2:$B$85,Confirm!N$2:N$85,0))</f>
        <v>0</v>
      </c>
      <c r="O56">
        <f t="array" ref="O56">SUM(IF($A56&amp;$B56=Confirm!$A$2:$A$85&amp;Confirm!$B$2:$B$85,Confirm!O$2:O$85,0))</f>
        <v>0</v>
      </c>
      <c r="P56">
        <f t="array" ref="P56">SUM(IF($A56&amp;$B56=Confirm!$A$2:$A$85&amp;Confirm!$B$2:$B$85,Confirm!P$2:P$85,0))</f>
        <v>0</v>
      </c>
      <c r="Q56">
        <f t="array" ref="Q56">SUM(IF($A56&amp;$B56=Confirm!$A$2:$A$85&amp;Confirm!$B$2:$B$85,Confirm!Q$2:Q$85,0))</f>
        <v>0</v>
      </c>
      <c r="R56">
        <f t="array" ref="R56">SUM(IF($A56&amp;$B56=Confirm!$A$2:$A$85&amp;Confirm!$B$2:$B$85,Confirm!R$2:R$85,0))</f>
        <v>0</v>
      </c>
      <c r="S56">
        <f t="array" ref="S56">SUM(IF($A56&amp;$B56=Confirm!$A$2:$A$85&amp;Confirm!$B$2:$B$85,Confirm!S$2:S$85,0))</f>
        <v>0</v>
      </c>
      <c r="T56">
        <f t="array" ref="T56">SUM(IF($A56&amp;$B56=Confirm!$A$2:$A$85&amp;Confirm!$B$2:$B$85,Confirm!T$2:T$85,0))</f>
        <v>0</v>
      </c>
      <c r="U56">
        <f t="array" ref="U56">SUM(IF($A56&amp;$B56=Confirm!$A$2:$A$85&amp;Confirm!$B$2:$B$85,Confirm!U$2:U$85,0))</f>
        <v>0</v>
      </c>
      <c r="V56">
        <f t="array" ref="V56">SUM(IF($A56&amp;$B56=Confirm!$A$2:$A$85&amp;Confirm!$B$2:$B$85,Confirm!V$2:V$85,0))</f>
        <v>0</v>
      </c>
      <c r="W56">
        <f t="array" ref="W56">SUM(IF($A56&amp;$B56=Confirm!$A$2:$A$85&amp;Confirm!$B$2:$B$85,Confirm!W$2:W$85,0))</f>
        <v>0</v>
      </c>
      <c r="X56">
        <f t="array" ref="X56">SUM(IF($A56&amp;$B56=Confirm!$A$2:$A$85&amp;Confirm!$B$2:$B$85,Confirm!X$2:X$85,0))</f>
        <v>0</v>
      </c>
      <c r="Y56">
        <f t="array" ref="Y56">SUM(IF($A56&amp;$B56=Confirm!$A$2:$A$85&amp;Confirm!$B$2:$B$85,Confirm!Y$2:Y$85,0))</f>
        <v>0</v>
      </c>
      <c r="Z56">
        <f t="array" ref="Z56">SUM(IF($A56&amp;$B56=Confirm!$A$2:$A$85&amp;Confirm!$B$2:$B$85,Confirm!Z$2:Z$85,0))</f>
        <v>0</v>
      </c>
      <c r="AA56">
        <f t="array" ref="AA56">SUM(IF($A56&amp;$B56=Confirm!$A$2:$A$85&amp;Confirm!$B$2:$B$85,Confirm!AA$2:AA$85,0))</f>
        <v>0</v>
      </c>
      <c r="AB56">
        <f t="array" ref="AB56">SUM(IF($A56&amp;$B56=Confirm!$A$2:$A$85&amp;Confirm!$B$2:$B$85,Confirm!AB$2:AB$85,0))</f>
        <v>0</v>
      </c>
      <c r="AC56">
        <f t="array" ref="AC56">SUM(IF($A56&amp;$B56=Confirm!$A$2:$A$85&amp;Confirm!$B$2:$B$85,Confirm!AC$2:AC$85,0))</f>
        <v>0</v>
      </c>
      <c r="AD56">
        <f t="array" ref="AD56">SUM(IF($A56&amp;$B56=Confirm!$A$2:$A$85&amp;Confirm!$B$2:$B$85,Confirm!AD$2:AD$85,0))</f>
        <v>0</v>
      </c>
      <c r="AE56">
        <f t="array" ref="AE56">SUM(IF($A56&amp;$B56=Confirm!$A$2:$A$85&amp;Confirm!$B$2:$B$85,Confirm!AE$2:AE$85,0))</f>
        <v>0</v>
      </c>
      <c r="AF56">
        <f t="array" ref="AF56">SUM(IF($A56&amp;$B56=Confirm!$A$2:$A$85&amp;Confirm!$B$2:$B$85,Confirm!AF$2:AF$85,0))</f>
        <v>0</v>
      </c>
      <c r="AG56">
        <f t="array" ref="AG56">SUM(IF($A56&amp;$B56=Confirm!$A$2:$A$85&amp;Confirm!$B$2:$B$85,Confirm!AG$2:AG$85,0))</f>
        <v>0</v>
      </c>
      <c r="AH56">
        <f t="array" ref="AH56">SUM(IF($A56&amp;$B56=Confirm!$A$2:$A$85&amp;Confirm!$B$2:$B$85,Confirm!AH$2:AH$85,0))</f>
        <v>0</v>
      </c>
      <c r="AI56">
        <f t="array" ref="AI56">SUM(IF($A56&amp;$B56=Confirm!$A$2:$A$85&amp;Confirm!$B$2:$B$85,Confirm!AI$2:AI$85,0))</f>
        <v>0</v>
      </c>
      <c r="AJ56">
        <f t="array" ref="AJ56">SUM(IF($A56&amp;$B56=Confirm!$A$2:$A$85&amp;Confirm!$B$2:$B$85,Confirm!AJ$2:AJ$85,0))</f>
        <v>0</v>
      </c>
      <c r="AK56">
        <f t="array" ref="AK56">SUM(IF($A56&amp;$B56=Confirm!$A$2:$A$85&amp;Confirm!$B$2:$B$85,Confirm!AK$2:AK$85,0))</f>
        <v>0</v>
      </c>
      <c r="AL56">
        <f t="array" ref="AL56">SUM(IF($A56&amp;$B56=Confirm!$A$2:$A$85&amp;Confirm!$B$2:$B$85,Confirm!AL$2:AL$85,0))</f>
        <v>0</v>
      </c>
      <c r="AM56">
        <f t="array" ref="AM56">SUM(IF($A56&amp;$B56=Confirm!$A$2:$A$85&amp;Confirm!$B$2:$B$85,Confirm!AM$2:AM$85,0))</f>
        <v>0</v>
      </c>
      <c r="AN56">
        <f t="array" ref="AN56">SUM(IF($A56&amp;$B56=Confirm!$A$2:$A$85&amp;Confirm!$B$2:$B$85,Confirm!AN$2:AN$85,0))</f>
        <v>0</v>
      </c>
      <c r="AO56">
        <f t="array" ref="AO56">SUM(IF($A56&amp;$B56=Confirm!$A$2:$A$85&amp;Confirm!$B$2:$B$85,Confirm!AO$2:AO$85,0))</f>
        <v>0</v>
      </c>
      <c r="AP56">
        <f t="array" ref="AP56">SUM(IF($A56&amp;$B56=Confirm!$A$2:$A$85&amp;Confirm!$B$2:$B$85,Confirm!AP$2:AP$85,0))</f>
        <v>0</v>
      </c>
      <c r="AQ56">
        <f t="array" ref="AQ56">SUM(IF($A56&amp;$B56=Confirm!$A$2:$A$85&amp;Confirm!$B$2:$B$85,Confirm!AQ$2:AQ$85,0))</f>
        <v>0</v>
      </c>
      <c r="AR56">
        <f t="array" ref="AR56">SUM(IF($A56&amp;$B56=Confirm!$A$2:$A$85&amp;Confirm!$B$2:$B$85,Confirm!AR$2:AR$85,0))</f>
        <v>0</v>
      </c>
      <c r="AS56">
        <f t="array" ref="AS56">SUM(IF($A56&amp;$B56=Confirm!$A$2:$A$85&amp;Confirm!$B$2:$B$85,Confirm!AS$2:AS$85,0))</f>
        <v>0</v>
      </c>
      <c r="AT56">
        <f t="array" ref="AT56">SUM(IF($A56&amp;$B56=Confirm!$A$2:$A$85&amp;Confirm!$B$2:$B$85,Confirm!AT$2:AT$85,0))</f>
        <v>0</v>
      </c>
      <c r="AU56">
        <f t="array" ref="AU56">SUM(IF($A56&amp;$B56=Confirm!$A$2:$A$85&amp;Confirm!$B$2:$B$85,Confirm!AU$2:AU$85,0))</f>
        <v>0</v>
      </c>
      <c r="AV56">
        <f t="array" ref="AV56">SUM(IF($A56&amp;$B56=Confirm!$A$2:$A$85&amp;Confirm!$B$2:$B$85,Confirm!AV$2:AV$85,0))</f>
        <v>0</v>
      </c>
      <c r="AW56">
        <f t="array" ref="AW56">SUM(IF($A56&amp;$B56=Confirm!$A$2:$A$85&amp;Confirm!$B$2:$B$85,Confirm!AW$2:AW$85,0))</f>
        <v>0</v>
      </c>
      <c r="AX56">
        <f t="array" ref="AX56">SUM(IF($A56&amp;$B56=Confirm!$A$2:$A$85&amp;Confirm!$B$2:$B$85,Confirm!AX$2:AX$85,0))</f>
        <v>0</v>
      </c>
      <c r="AY56">
        <f t="array" ref="AY56">SUM(IF($A56&amp;$B56=Confirm!$A$2:$A$85&amp;Confirm!$B$2:$B$85,Confirm!AY$2:AY$85,0))</f>
        <v>0</v>
      </c>
      <c r="AZ56">
        <f t="array" ref="AZ56">SUM(IF($A56&amp;$B56=Confirm!$A$2:$A$85&amp;Confirm!$B$2:$B$85,Confirm!AZ$2:AZ$85,0))</f>
        <v>0</v>
      </c>
      <c r="BA56">
        <f t="array" ref="BA56">SUM(IF($A56&amp;$B56=Confirm!$A$2:$A$85&amp;Confirm!$B$2:$B$85,Confirm!BA$2:BA$85,0))</f>
        <v>0</v>
      </c>
      <c r="BB56">
        <f t="array" ref="BB56">SUM(IF($A56&amp;$B56=Confirm!$A$2:$A$85&amp;Confirm!$B$2:$B$85,Confirm!BB$2:BB$85,0))</f>
        <v>0</v>
      </c>
      <c r="BC56">
        <f t="array" ref="BC56">SUM(IF($A56&amp;$B56=Confirm!$A$2:$A$85&amp;Confirm!$B$2:$B$85,Confirm!BC$2:BC$85,0))</f>
        <v>0</v>
      </c>
      <c r="BD56">
        <f t="array" ref="BD56">SUM(IF($A56&amp;$B56=Confirm!$A$2:$A$85&amp;Confirm!$B$2:$B$85,Confirm!BD$2:BD$85,0))</f>
        <v>0</v>
      </c>
      <c r="BE56">
        <f t="array" ref="BE56">SUM(IF($A56&amp;$B56=Confirm!$A$2:$A$85&amp;Confirm!$B$2:$B$85,Confirm!BE$2:BE$85,0))</f>
        <v>0</v>
      </c>
      <c r="BF56">
        <f t="array" ref="BF56">SUM(IF($A56&amp;$B56=Confirm!$A$2:$A$85&amp;Confirm!$B$2:$B$85,Confirm!BF$2:BF$85,0))</f>
        <v>0</v>
      </c>
      <c r="BG56">
        <f t="array" ref="BG56">SUM(IF($A56&amp;$B56=Confirm!$A$2:$A$85&amp;Confirm!$B$2:$B$85,Confirm!BG$2:BG$85,0))</f>
        <v>0</v>
      </c>
      <c r="BH56">
        <f t="array" ref="BH56">SUM(IF($A56&amp;$B56=Confirm!$A$2:$A$85&amp;Confirm!$B$2:$B$85,Confirm!BH$2:BH$85,0))</f>
        <v>0</v>
      </c>
    </row>
    <row r="57" spans="1:60" x14ac:dyDescent="0.25">
      <c r="A57" t="s">
        <v>37</v>
      </c>
      <c r="B57" t="s">
        <v>50</v>
      </c>
      <c r="C57" s="127" t="str">
        <f>IF(ISERROR(SUM(D57:BH57)/Convey!C57),"N/A",SUM(D57:BH57)/Convey!C57)</f>
        <v>N/A</v>
      </c>
      <c r="D57">
        <f t="array" ref="D57">SUM(IF($A57&amp;$B57=Confirm!$A$2:$A$85&amp;Confirm!$B$2:$B$85,Confirm!D$2:D$85,0))</f>
        <v>0</v>
      </c>
      <c r="E57">
        <f t="array" ref="E57">SUM(IF($A57&amp;$B57=Confirm!$A$2:$A$85&amp;Confirm!$B$2:$B$85,Confirm!E$2:E$85,0))</f>
        <v>0</v>
      </c>
      <c r="F57">
        <f t="array" ref="F57">SUM(IF($A57&amp;$B57=Confirm!$A$2:$A$85&amp;Confirm!$B$2:$B$85,Confirm!F$2:F$85,0))</f>
        <v>0</v>
      </c>
      <c r="G57">
        <f t="array" ref="G57">SUM(IF($A57&amp;$B57=Confirm!$A$2:$A$85&amp;Confirm!$B$2:$B$85,Confirm!G$2:G$85,0))</f>
        <v>0</v>
      </c>
      <c r="H57">
        <f t="array" ref="H57">SUM(IF($A57&amp;$B57=Confirm!$A$2:$A$85&amp;Confirm!$B$2:$B$85,Confirm!H$2:H$85,0))</f>
        <v>0</v>
      </c>
      <c r="I57">
        <f t="array" ref="I57">SUM(IF($A57&amp;$B57=Confirm!$A$2:$A$85&amp;Confirm!$B$2:$B$85,Confirm!I$2:I$85,0))</f>
        <v>0</v>
      </c>
      <c r="J57">
        <f t="array" ref="J57">SUM(IF($A57&amp;$B57=Confirm!$A$2:$A$85&amp;Confirm!$B$2:$B$85,Confirm!J$2:J$85,0))</f>
        <v>0</v>
      </c>
      <c r="K57">
        <f t="array" ref="K57">SUM(IF($A57&amp;$B57=Confirm!$A$2:$A$85&amp;Confirm!$B$2:$B$85,Confirm!K$2:K$85,0))</f>
        <v>0</v>
      </c>
      <c r="L57">
        <f t="array" ref="L57">SUM(IF($A57&amp;$B57=Confirm!$A$2:$A$85&amp;Confirm!$B$2:$B$85,Confirm!L$2:L$85,0))</f>
        <v>0</v>
      </c>
      <c r="M57">
        <f t="array" ref="M57">SUM(IF($A57&amp;$B57=Confirm!$A$2:$A$85&amp;Confirm!$B$2:$B$85,Confirm!M$2:M$85,0))</f>
        <v>0</v>
      </c>
      <c r="N57">
        <f t="array" ref="N57">SUM(IF($A57&amp;$B57=Confirm!$A$2:$A$85&amp;Confirm!$B$2:$B$85,Confirm!N$2:N$85,0))</f>
        <v>0</v>
      </c>
      <c r="O57">
        <f t="array" ref="O57">SUM(IF($A57&amp;$B57=Confirm!$A$2:$A$85&amp;Confirm!$B$2:$B$85,Confirm!O$2:O$85,0))</f>
        <v>0</v>
      </c>
      <c r="P57">
        <f t="array" ref="P57">SUM(IF($A57&amp;$B57=Confirm!$A$2:$A$85&amp;Confirm!$B$2:$B$85,Confirm!P$2:P$85,0))</f>
        <v>0</v>
      </c>
      <c r="Q57">
        <f t="array" ref="Q57">SUM(IF($A57&amp;$B57=Confirm!$A$2:$A$85&amp;Confirm!$B$2:$B$85,Confirm!Q$2:Q$85,0))</f>
        <v>0</v>
      </c>
      <c r="R57">
        <f t="array" ref="R57">SUM(IF($A57&amp;$B57=Confirm!$A$2:$A$85&amp;Confirm!$B$2:$B$85,Confirm!R$2:R$85,0))</f>
        <v>0</v>
      </c>
      <c r="S57">
        <f t="array" ref="S57">SUM(IF($A57&amp;$B57=Confirm!$A$2:$A$85&amp;Confirm!$B$2:$B$85,Confirm!S$2:S$85,0))</f>
        <v>0</v>
      </c>
      <c r="T57">
        <f t="array" ref="T57">SUM(IF($A57&amp;$B57=Confirm!$A$2:$A$85&amp;Confirm!$B$2:$B$85,Confirm!T$2:T$85,0))</f>
        <v>0</v>
      </c>
      <c r="U57">
        <f t="array" ref="U57">SUM(IF($A57&amp;$B57=Confirm!$A$2:$A$85&amp;Confirm!$B$2:$B$85,Confirm!U$2:U$85,0))</f>
        <v>0</v>
      </c>
      <c r="V57">
        <f t="array" ref="V57">SUM(IF($A57&amp;$B57=Confirm!$A$2:$A$85&amp;Confirm!$B$2:$B$85,Confirm!V$2:V$85,0))</f>
        <v>0</v>
      </c>
      <c r="W57">
        <f t="array" ref="W57">SUM(IF($A57&amp;$B57=Confirm!$A$2:$A$85&amp;Confirm!$B$2:$B$85,Confirm!W$2:W$85,0))</f>
        <v>0</v>
      </c>
      <c r="X57">
        <f t="array" ref="X57">SUM(IF($A57&amp;$B57=Confirm!$A$2:$A$85&amp;Confirm!$B$2:$B$85,Confirm!X$2:X$85,0))</f>
        <v>0</v>
      </c>
      <c r="Y57">
        <f t="array" ref="Y57">SUM(IF($A57&amp;$B57=Confirm!$A$2:$A$85&amp;Confirm!$B$2:$B$85,Confirm!Y$2:Y$85,0))</f>
        <v>0</v>
      </c>
      <c r="Z57">
        <f t="array" ref="Z57">SUM(IF($A57&amp;$B57=Confirm!$A$2:$A$85&amp;Confirm!$B$2:$B$85,Confirm!Z$2:Z$85,0))</f>
        <v>0</v>
      </c>
      <c r="AA57">
        <f t="array" ref="AA57">SUM(IF($A57&amp;$B57=Confirm!$A$2:$A$85&amp;Confirm!$B$2:$B$85,Confirm!AA$2:AA$85,0))</f>
        <v>0</v>
      </c>
      <c r="AB57">
        <f t="array" ref="AB57">SUM(IF($A57&amp;$B57=Confirm!$A$2:$A$85&amp;Confirm!$B$2:$B$85,Confirm!AB$2:AB$85,0))</f>
        <v>0</v>
      </c>
      <c r="AC57">
        <f t="array" ref="AC57">SUM(IF($A57&amp;$B57=Confirm!$A$2:$A$85&amp;Confirm!$B$2:$B$85,Confirm!AC$2:AC$85,0))</f>
        <v>0</v>
      </c>
      <c r="AD57">
        <f t="array" ref="AD57">SUM(IF($A57&amp;$B57=Confirm!$A$2:$A$85&amp;Confirm!$B$2:$B$85,Confirm!AD$2:AD$85,0))</f>
        <v>0</v>
      </c>
      <c r="AE57">
        <f t="array" ref="AE57">SUM(IF($A57&amp;$B57=Confirm!$A$2:$A$85&amp;Confirm!$B$2:$B$85,Confirm!AE$2:AE$85,0))</f>
        <v>0</v>
      </c>
      <c r="AF57">
        <f t="array" ref="AF57">SUM(IF($A57&amp;$B57=Confirm!$A$2:$A$85&amp;Confirm!$B$2:$B$85,Confirm!AF$2:AF$85,0))</f>
        <v>0</v>
      </c>
      <c r="AG57">
        <f t="array" ref="AG57">SUM(IF($A57&amp;$B57=Confirm!$A$2:$A$85&amp;Confirm!$B$2:$B$85,Confirm!AG$2:AG$85,0))</f>
        <v>0</v>
      </c>
      <c r="AH57">
        <f t="array" ref="AH57">SUM(IF($A57&amp;$B57=Confirm!$A$2:$A$85&amp;Confirm!$B$2:$B$85,Confirm!AH$2:AH$85,0))</f>
        <v>0</v>
      </c>
      <c r="AI57">
        <f t="array" ref="AI57">SUM(IF($A57&amp;$B57=Confirm!$A$2:$A$85&amp;Confirm!$B$2:$B$85,Confirm!AI$2:AI$85,0))</f>
        <v>0</v>
      </c>
      <c r="AJ57">
        <f t="array" ref="AJ57">SUM(IF($A57&amp;$B57=Confirm!$A$2:$A$85&amp;Confirm!$B$2:$B$85,Confirm!AJ$2:AJ$85,0))</f>
        <v>0</v>
      </c>
      <c r="AK57">
        <f t="array" ref="AK57">SUM(IF($A57&amp;$B57=Confirm!$A$2:$A$85&amp;Confirm!$B$2:$B$85,Confirm!AK$2:AK$85,0))</f>
        <v>0</v>
      </c>
      <c r="AL57">
        <f t="array" ref="AL57">SUM(IF($A57&amp;$B57=Confirm!$A$2:$A$85&amp;Confirm!$B$2:$B$85,Confirm!AL$2:AL$85,0))</f>
        <v>0</v>
      </c>
      <c r="AM57">
        <f t="array" ref="AM57">SUM(IF($A57&amp;$B57=Confirm!$A$2:$A$85&amp;Confirm!$B$2:$B$85,Confirm!AM$2:AM$85,0))</f>
        <v>0</v>
      </c>
      <c r="AN57">
        <f t="array" ref="AN57">SUM(IF($A57&amp;$B57=Confirm!$A$2:$A$85&amp;Confirm!$B$2:$B$85,Confirm!AN$2:AN$85,0))</f>
        <v>0</v>
      </c>
      <c r="AO57">
        <f t="array" ref="AO57">SUM(IF($A57&amp;$B57=Confirm!$A$2:$A$85&amp;Confirm!$B$2:$B$85,Confirm!AO$2:AO$85,0))</f>
        <v>0</v>
      </c>
      <c r="AP57">
        <f t="array" ref="AP57">SUM(IF($A57&amp;$B57=Confirm!$A$2:$A$85&amp;Confirm!$B$2:$B$85,Confirm!AP$2:AP$85,0))</f>
        <v>0</v>
      </c>
      <c r="AQ57">
        <f t="array" ref="AQ57">SUM(IF($A57&amp;$B57=Confirm!$A$2:$A$85&amp;Confirm!$B$2:$B$85,Confirm!AQ$2:AQ$85,0))</f>
        <v>0</v>
      </c>
      <c r="AR57">
        <f t="array" ref="AR57">SUM(IF($A57&amp;$B57=Confirm!$A$2:$A$85&amp;Confirm!$B$2:$B$85,Confirm!AR$2:AR$85,0))</f>
        <v>0</v>
      </c>
      <c r="AS57">
        <f t="array" ref="AS57">SUM(IF($A57&amp;$B57=Confirm!$A$2:$A$85&amp;Confirm!$B$2:$B$85,Confirm!AS$2:AS$85,0))</f>
        <v>0</v>
      </c>
      <c r="AT57">
        <f t="array" ref="AT57">SUM(IF($A57&amp;$B57=Confirm!$A$2:$A$85&amp;Confirm!$B$2:$B$85,Confirm!AT$2:AT$85,0))</f>
        <v>0</v>
      </c>
      <c r="AU57">
        <f t="array" ref="AU57">SUM(IF($A57&amp;$B57=Confirm!$A$2:$A$85&amp;Confirm!$B$2:$B$85,Confirm!AU$2:AU$85,0))</f>
        <v>0</v>
      </c>
      <c r="AV57">
        <f t="array" ref="AV57">SUM(IF($A57&amp;$B57=Confirm!$A$2:$A$85&amp;Confirm!$B$2:$B$85,Confirm!AV$2:AV$85,0))</f>
        <v>0</v>
      </c>
      <c r="AW57">
        <f t="array" ref="AW57">SUM(IF($A57&amp;$B57=Confirm!$A$2:$A$85&amp;Confirm!$B$2:$B$85,Confirm!AW$2:AW$85,0))</f>
        <v>0</v>
      </c>
      <c r="AX57">
        <f t="array" ref="AX57">SUM(IF($A57&amp;$B57=Confirm!$A$2:$A$85&amp;Confirm!$B$2:$B$85,Confirm!AX$2:AX$85,0))</f>
        <v>0</v>
      </c>
      <c r="AY57">
        <f t="array" ref="AY57">SUM(IF($A57&amp;$B57=Confirm!$A$2:$A$85&amp;Confirm!$B$2:$B$85,Confirm!AY$2:AY$85,0))</f>
        <v>0</v>
      </c>
      <c r="AZ57">
        <f t="array" ref="AZ57">SUM(IF($A57&amp;$B57=Confirm!$A$2:$A$85&amp;Confirm!$B$2:$B$85,Confirm!AZ$2:AZ$85,0))</f>
        <v>0</v>
      </c>
      <c r="BA57">
        <f t="array" ref="BA57">SUM(IF($A57&amp;$B57=Confirm!$A$2:$A$85&amp;Confirm!$B$2:$B$85,Confirm!BA$2:BA$85,0))</f>
        <v>0</v>
      </c>
      <c r="BB57">
        <f t="array" ref="BB57">SUM(IF($A57&amp;$B57=Confirm!$A$2:$A$85&amp;Confirm!$B$2:$B$85,Confirm!BB$2:BB$85,0))</f>
        <v>0</v>
      </c>
      <c r="BC57">
        <f t="array" ref="BC57">SUM(IF($A57&amp;$B57=Confirm!$A$2:$A$85&amp;Confirm!$B$2:$B$85,Confirm!BC$2:BC$85,0))</f>
        <v>0</v>
      </c>
      <c r="BD57">
        <f t="array" ref="BD57">SUM(IF($A57&amp;$B57=Confirm!$A$2:$A$85&amp;Confirm!$B$2:$B$85,Confirm!BD$2:BD$85,0))</f>
        <v>0</v>
      </c>
      <c r="BE57">
        <f t="array" ref="BE57">SUM(IF($A57&amp;$B57=Confirm!$A$2:$A$85&amp;Confirm!$B$2:$B$85,Confirm!BE$2:BE$85,0))</f>
        <v>0</v>
      </c>
      <c r="BF57">
        <f t="array" ref="BF57">SUM(IF($A57&amp;$B57=Confirm!$A$2:$A$85&amp;Confirm!$B$2:$B$85,Confirm!BF$2:BF$85,0))</f>
        <v>0</v>
      </c>
      <c r="BG57">
        <f t="array" ref="BG57">SUM(IF($A57&amp;$B57=Confirm!$A$2:$A$85&amp;Confirm!$B$2:$B$85,Confirm!BG$2:BG$85,0))</f>
        <v>0</v>
      </c>
      <c r="BH57">
        <f t="array" ref="BH57">SUM(IF($A57&amp;$B57=Confirm!$A$2:$A$85&amp;Confirm!$B$2:$B$85,Confirm!BH$2:BH$85,0))</f>
        <v>0</v>
      </c>
    </row>
    <row r="58" spans="1:60" x14ac:dyDescent="0.25">
      <c r="A58" t="s">
        <v>22</v>
      </c>
      <c r="B58" t="s">
        <v>49</v>
      </c>
      <c r="C58" s="127">
        <f>IF(ISERROR(SUM(D58:BH58)/Convey!C58),"N/A",SUM(D58:BH58)/Convey!C58)</f>
        <v>1</v>
      </c>
      <c r="D58">
        <f t="array" ref="D58">SUM(IF($A58&amp;$B58=Confirm!$A$2:$A$85&amp;Confirm!$B$2:$B$85,Confirm!D$2:D$85,0))</f>
        <v>620</v>
      </c>
      <c r="E58">
        <f t="array" ref="E58">SUM(IF($A58&amp;$B58=Confirm!$A$2:$A$85&amp;Confirm!$B$2:$B$85,Confirm!E$2:E$85,0))</f>
        <v>600</v>
      </c>
      <c r="F58">
        <f t="array" ref="F58">SUM(IF($A58&amp;$B58=Confirm!$A$2:$A$85&amp;Confirm!$B$2:$B$85,Confirm!F$2:F$85,0))</f>
        <v>620</v>
      </c>
      <c r="G58">
        <f t="array" ref="G58">SUM(IF($A58&amp;$B58=Confirm!$A$2:$A$85&amp;Confirm!$B$2:$B$85,Confirm!G$2:G$85,0))</f>
        <v>620</v>
      </c>
      <c r="H58">
        <f t="array" ref="H58">SUM(IF($A58&amp;$B58=Confirm!$A$2:$A$85&amp;Confirm!$B$2:$B$85,Confirm!H$2:H$85,0))</f>
        <v>600</v>
      </c>
      <c r="I58">
        <f t="array" ref="I58">SUM(IF($A58&amp;$B58=Confirm!$A$2:$A$85&amp;Confirm!$B$2:$B$85,Confirm!I$2:I$85,0))</f>
        <v>620</v>
      </c>
      <c r="J58">
        <f t="array" ref="J58">SUM(IF($A58&amp;$B58=Confirm!$A$2:$A$85&amp;Confirm!$B$2:$B$85,Confirm!J$2:J$85,0))</f>
        <v>600</v>
      </c>
      <c r="K58">
        <f t="array" ref="K58">SUM(IF($A58&amp;$B58=Confirm!$A$2:$A$85&amp;Confirm!$B$2:$B$85,Confirm!K$2:K$85,0))</f>
        <v>620</v>
      </c>
      <c r="L58">
        <f t="array" ref="L58">SUM(IF($A58&amp;$B58=Confirm!$A$2:$A$85&amp;Confirm!$B$2:$B$85,Confirm!L$2:L$85,0))</f>
        <v>620</v>
      </c>
      <c r="M58">
        <f t="array" ref="M58">SUM(IF($A58&amp;$B58=Confirm!$A$2:$A$85&amp;Confirm!$B$2:$B$85,Confirm!M$2:M$85,0))</f>
        <v>560</v>
      </c>
      <c r="N58">
        <f t="array" ref="N58">SUM(IF($A58&amp;$B58=Confirm!$A$2:$A$85&amp;Confirm!$B$2:$B$85,Confirm!N$2:N$85,0))</f>
        <v>465</v>
      </c>
      <c r="O58">
        <f t="array" ref="O58">SUM(IF($A58&amp;$B58=Confirm!$A$2:$A$85&amp;Confirm!$B$2:$B$85,Confirm!O$2:O$85,0))</f>
        <v>450</v>
      </c>
      <c r="P58">
        <f t="array" ref="P58">SUM(IF($A58&amp;$B58=Confirm!$A$2:$A$85&amp;Confirm!$B$2:$B$85,Confirm!P$2:P$85,0))</f>
        <v>465</v>
      </c>
      <c r="Q58">
        <f t="array" ref="Q58">SUM(IF($A58&amp;$B58=Confirm!$A$2:$A$85&amp;Confirm!$B$2:$B$85,Confirm!Q$2:Q$85,0))</f>
        <v>450</v>
      </c>
      <c r="R58">
        <f t="array" ref="R58">SUM(IF($A58&amp;$B58=Confirm!$A$2:$A$85&amp;Confirm!$B$2:$B$85,Confirm!R$2:R$85,0))</f>
        <v>465</v>
      </c>
      <c r="S58">
        <f t="array" ref="S58">SUM(IF($A58&amp;$B58=Confirm!$A$2:$A$85&amp;Confirm!$B$2:$B$85,Confirm!S$2:S$85,0))</f>
        <v>465</v>
      </c>
      <c r="T58">
        <f t="array" ref="T58">SUM(IF($A58&amp;$B58=Confirm!$A$2:$A$85&amp;Confirm!$B$2:$B$85,Confirm!T$2:T$85,0))</f>
        <v>450</v>
      </c>
      <c r="U58">
        <f t="array" ref="U58">SUM(IF($A58&amp;$B58=Confirm!$A$2:$A$85&amp;Confirm!$B$2:$B$85,Confirm!U$2:U$85,0))</f>
        <v>465</v>
      </c>
      <c r="V58">
        <f t="array" ref="V58">SUM(IF($A58&amp;$B58=Confirm!$A$2:$A$85&amp;Confirm!$B$2:$B$85,Confirm!V$2:V$85,0))</f>
        <v>450</v>
      </c>
      <c r="W58">
        <f t="array" ref="W58">SUM(IF($A58&amp;$B58=Confirm!$A$2:$A$85&amp;Confirm!$B$2:$B$85,Confirm!W$2:W$85,0))</f>
        <v>465</v>
      </c>
      <c r="X58">
        <f t="array" ref="X58">SUM(IF($A58&amp;$B58=Confirm!$A$2:$A$85&amp;Confirm!$B$2:$B$85,Confirm!X$2:X$85,0))</f>
        <v>465</v>
      </c>
      <c r="Y58">
        <f t="array" ref="Y58">SUM(IF($A58&amp;$B58=Confirm!$A$2:$A$85&amp;Confirm!$B$2:$B$85,Confirm!Y$2:Y$85,0))</f>
        <v>420</v>
      </c>
      <c r="Z58">
        <f t="array" ref="Z58">SUM(IF($A58&amp;$B58=Confirm!$A$2:$A$85&amp;Confirm!$B$2:$B$85,Confirm!Z$2:Z$85,0))</f>
        <v>465</v>
      </c>
      <c r="AA58">
        <f t="array" ref="AA58">SUM(IF($A58&amp;$B58=Confirm!$A$2:$A$85&amp;Confirm!$B$2:$B$85,Confirm!AA$2:AA$85,0))</f>
        <v>450</v>
      </c>
      <c r="AB58">
        <f t="array" ref="AB58">SUM(IF($A58&amp;$B58=Confirm!$A$2:$A$85&amp;Confirm!$B$2:$B$85,Confirm!AB$2:AB$85,0))</f>
        <v>310</v>
      </c>
      <c r="AC58">
        <f t="array" ref="AC58">SUM(IF($A58&amp;$B58=Confirm!$A$2:$A$85&amp;Confirm!$B$2:$B$85,Confirm!AC$2:AC$85,0))</f>
        <v>300</v>
      </c>
      <c r="AD58">
        <f t="array" ref="AD58">SUM(IF($A58&amp;$B58=Confirm!$A$2:$A$85&amp;Confirm!$B$2:$B$85,Confirm!AD$2:AD$85,0))</f>
        <v>310</v>
      </c>
      <c r="AE58">
        <f t="array" ref="AE58">SUM(IF($A58&amp;$B58=Confirm!$A$2:$A$85&amp;Confirm!$B$2:$B$85,Confirm!AE$2:AE$85,0))</f>
        <v>310</v>
      </c>
      <c r="AF58">
        <f t="array" ref="AF58">SUM(IF($A58&amp;$B58=Confirm!$A$2:$A$85&amp;Confirm!$B$2:$B$85,Confirm!AF$2:AF$85,0))</f>
        <v>300</v>
      </c>
      <c r="AG58">
        <f t="array" ref="AG58">SUM(IF($A58&amp;$B58=Confirm!$A$2:$A$85&amp;Confirm!$B$2:$B$85,Confirm!AG$2:AG$85,0))</f>
        <v>310</v>
      </c>
      <c r="AH58">
        <f t="array" ref="AH58">SUM(IF($A58&amp;$B58=Confirm!$A$2:$A$85&amp;Confirm!$B$2:$B$85,Confirm!AH$2:AH$85,0))</f>
        <v>300</v>
      </c>
      <c r="AI58">
        <f t="array" ref="AI58">SUM(IF($A58&amp;$B58=Confirm!$A$2:$A$85&amp;Confirm!$B$2:$B$85,Confirm!AI$2:AI$85,0))</f>
        <v>310</v>
      </c>
      <c r="AJ58">
        <f t="array" ref="AJ58">SUM(IF($A58&amp;$B58=Confirm!$A$2:$A$85&amp;Confirm!$B$2:$B$85,Confirm!AJ$2:AJ$85,0))</f>
        <v>310</v>
      </c>
      <c r="AK58">
        <f t="array" ref="AK58">SUM(IF($A58&amp;$B58=Confirm!$A$2:$A$85&amp;Confirm!$B$2:$B$85,Confirm!AK$2:AK$85,0))</f>
        <v>290</v>
      </c>
      <c r="AL58">
        <f t="array" ref="AL58">SUM(IF($A58&amp;$B58=Confirm!$A$2:$A$85&amp;Confirm!$B$2:$B$85,Confirm!AL$2:AL$85,0))</f>
        <v>310</v>
      </c>
      <c r="AM58">
        <f t="array" ref="AM58">SUM(IF($A58&amp;$B58=Confirm!$A$2:$A$85&amp;Confirm!$B$2:$B$85,Confirm!AM$2:AM$85,0))</f>
        <v>300</v>
      </c>
      <c r="AN58">
        <f t="array" ref="AN58">SUM(IF($A58&amp;$B58=Confirm!$A$2:$A$85&amp;Confirm!$B$2:$B$85,Confirm!AN$2:AN$85,0))</f>
        <v>310</v>
      </c>
      <c r="AO58">
        <f t="array" ref="AO58">SUM(IF($A58&amp;$B58=Confirm!$A$2:$A$85&amp;Confirm!$B$2:$B$85,Confirm!AO$2:AO$85,0))</f>
        <v>300</v>
      </c>
      <c r="AP58">
        <f t="array" ref="AP58">SUM(IF($A58&amp;$B58=Confirm!$A$2:$A$85&amp;Confirm!$B$2:$B$85,Confirm!AP$2:AP$85,0))</f>
        <v>310</v>
      </c>
      <c r="AQ58">
        <f t="array" ref="AQ58">SUM(IF($A58&amp;$B58=Confirm!$A$2:$A$85&amp;Confirm!$B$2:$B$85,Confirm!AQ$2:AQ$85,0))</f>
        <v>155</v>
      </c>
      <c r="AR58">
        <f t="array" ref="AR58">SUM(IF($A58&amp;$B58=Confirm!$A$2:$A$85&amp;Confirm!$B$2:$B$85,Confirm!AR$2:AR$85,0))</f>
        <v>150</v>
      </c>
      <c r="AS58">
        <f t="array" ref="AS58">SUM(IF($A58&amp;$B58=Confirm!$A$2:$A$85&amp;Confirm!$B$2:$B$85,Confirm!AS$2:AS$85,0))</f>
        <v>155</v>
      </c>
      <c r="AT58">
        <f t="array" ref="AT58">SUM(IF($A58&amp;$B58=Confirm!$A$2:$A$85&amp;Confirm!$B$2:$B$85,Confirm!AT$2:AT$85,0))</f>
        <v>150</v>
      </c>
      <c r="AU58">
        <f t="array" ref="AU58">SUM(IF($A58&amp;$B58=Confirm!$A$2:$A$85&amp;Confirm!$B$2:$B$85,Confirm!AU$2:AU$85,0))</f>
        <v>155</v>
      </c>
      <c r="AV58">
        <f t="array" ref="AV58">SUM(IF($A58&amp;$B58=Confirm!$A$2:$A$85&amp;Confirm!$B$2:$B$85,Confirm!AV$2:AV$85,0))</f>
        <v>155</v>
      </c>
      <c r="AW58">
        <f t="array" ref="AW58">SUM(IF($A58&amp;$B58=Confirm!$A$2:$A$85&amp;Confirm!$B$2:$B$85,Confirm!AW$2:AW$85,0))</f>
        <v>140</v>
      </c>
      <c r="AX58">
        <f t="array" ref="AX58">SUM(IF($A58&amp;$B58=Confirm!$A$2:$A$85&amp;Confirm!$B$2:$B$85,Confirm!AX$2:AX$85,0))</f>
        <v>155</v>
      </c>
      <c r="AY58">
        <f t="array" ref="AY58">SUM(IF($A58&amp;$B58=Confirm!$A$2:$A$85&amp;Confirm!$B$2:$B$85,Confirm!AY$2:AY$85,0))</f>
        <v>150</v>
      </c>
      <c r="AZ58">
        <f t="array" ref="AZ58">SUM(IF($A58&amp;$B58=Confirm!$A$2:$A$85&amp;Confirm!$B$2:$B$85,Confirm!AZ$2:AZ$85,0))</f>
        <v>124</v>
      </c>
      <c r="BA58">
        <f t="array" ref="BA58">SUM(IF($A58&amp;$B58=Confirm!$A$2:$A$85&amp;Confirm!$B$2:$B$85,Confirm!BA$2:BA$85,0))</f>
        <v>120</v>
      </c>
      <c r="BB58">
        <f t="array" ref="BB58">SUM(IF($A58&amp;$B58=Confirm!$A$2:$A$85&amp;Confirm!$B$2:$B$85,Confirm!BB$2:BB$85,0))</f>
        <v>124</v>
      </c>
      <c r="BC58">
        <f t="array" ref="BC58">SUM(IF($A58&amp;$B58=Confirm!$A$2:$A$85&amp;Confirm!$B$2:$B$85,Confirm!BC$2:BC$85,0))</f>
        <v>93</v>
      </c>
      <c r="BD58">
        <f t="array" ref="BD58">SUM(IF($A58&amp;$B58=Confirm!$A$2:$A$85&amp;Confirm!$B$2:$B$85,Confirm!BD$2:BD$85,0))</f>
        <v>90</v>
      </c>
      <c r="BE58">
        <f t="array" ref="BE58">SUM(IF($A58&amp;$B58=Confirm!$A$2:$A$85&amp;Confirm!$B$2:$B$85,Confirm!BE$2:BE$85,0))</f>
        <v>93</v>
      </c>
      <c r="BF58">
        <f t="array" ref="BF58">SUM(IF($A58&amp;$B58=Confirm!$A$2:$A$85&amp;Confirm!$B$2:$B$85,Confirm!BF$2:BF$85,0))</f>
        <v>60</v>
      </c>
      <c r="BG58">
        <f t="array" ref="BG58">SUM(IF($A58&amp;$B58=Confirm!$A$2:$A$85&amp;Confirm!$B$2:$B$85,Confirm!BG$2:BG$85,0))</f>
        <v>62</v>
      </c>
      <c r="BH58">
        <f t="array" ref="BH58">SUM(IF($A58&amp;$B58=Confirm!$A$2:$A$85&amp;Confirm!$B$2:$B$85,Confirm!BH$2:BH$85,0))</f>
        <v>62</v>
      </c>
    </row>
    <row r="59" spans="1:60" x14ac:dyDescent="0.25">
      <c r="A59" t="s">
        <v>22</v>
      </c>
      <c r="B59" t="s">
        <v>50</v>
      </c>
      <c r="C59" s="127">
        <f>IF(ISERROR(SUM(D59:BH59)/Convey!C59),"N/A",SUM(D59:BH59)/Convey!C59)</f>
        <v>1</v>
      </c>
      <c r="D59">
        <f t="array" ref="D59">SUM(IF($A59&amp;$B59=Confirm!$A$2:$A$85&amp;Confirm!$B$2:$B$85,Confirm!D$2:D$85,0))</f>
        <v>35185</v>
      </c>
      <c r="E59">
        <f t="array" ref="E59">SUM(IF($A59&amp;$B59=Confirm!$A$2:$A$85&amp;Confirm!$B$2:$B$85,Confirm!E$2:E$85,0))</f>
        <v>34200</v>
      </c>
      <c r="F59">
        <f t="array" ref="F59">SUM(IF($A59&amp;$B59=Confirm!$A$2:$A$85&amp;Confirm!$B$2:$B$85,Confirm!F$2:F$85,0))</f>
        <v>33170</v>
      </c>
      <c r="G59">
        <f t="array" ref="G59">SUM(IF($A59&amp;$B59=Confirm!$A$2:$A$85&amp;Confirm!$B$2:$B$85,Confirm!G$2:G$85,0))</f>
        <v>32085</v>
      </c>
      <c r="H59">
        <f t="array" ref="H59">SUM(IF($A59&amp;$B59=Confirm!$A$2:$A$85&amp;Confirm!$B$2:$B$85,Confirm!H$2:H$85,0))</f>
        <v>31050</v>
      </c>
      <c r="I59">
        <f t="array" ref="I59">SUM(IF($A59&amp;$B59=Confirm!$A$2:$A$85&amp;Confirm!$B$2:$B$85,Confirm!I$2:I$85,0))</f>
        <v>30225</v>
      </c>
      <c r="J59">
        <f t="array" ref="J59">SUM(IF($A59&amp;$B59=Confirm!$A$2:$A$85&amp;Confirm!$B$2:$B$85,Confirm!J$2:J$85,0))</f>
        <v>29250</v>
      </c>
      <c r="K59">
        <f t="array" ref="K59">SUM(IF($A59&amp;$B59=Confirm!$A$2:$A$85&amp;Confirm!$B$2:$B$85,Confirm!K$2:K$85,0))</f>
        <v>28365</v>
      </c>
      <c r="L59">
        <f t="array" ref="L59">SUM(IF($A59&amp;$B59=Confirm!$A$2:$A$85&amp;Confirm!$B$2:$B$85,Confirm!L$2:L$85,0))</f>
        <v>27435</v>
      </c>
      <c r="M59">
        <f t="array" ref="M59">SUM(IF($A59&amp;$B59=Confirm!$A$2:$A$85&amp;Confirm!$B$2:$B$85,Confirm!M$2:M$85,0))</f>
        <v>26600</v>
      </c>
      <c r="N59">
        <f t="array" ref="N59">SUM(IF($A59&amp;$B59=Confirm!$A$2:$A$85&amp;Confirm!$B$2:$B$85,Confirm!N$2:N$85,0))</f>
        <v>25885</v>
      </c>
      <c r="O59">
        <f t="array" ref="O59">SUM(IF($A59&amp;$B59=Confirm!$A$2:$A$85&amp;Confirm!$B$2:$B$85,Confirm!O$2:O$85,0))</f>
        <v>25050</v>
      </c>
      <c r="P59">
        <f t="array" ref="P59">SUM(IF($A59&amp;$B59=Confirm!$A$2:$A$85&amp;Confirm!$B$2:$B$85,Confirm!P$2:P$85,0))</f>
        <v>24180</v>
      </c>
      <c r="Q59">
        <f t="array" ref="Q59">SUM(IF($A59&amp;$B59=Confirm!$A$2:$A$85&amp;Confirm!$B$2:$B$85,Confirm!Q$2:Q$85,0))</f>
        <v>23550</v>
      </c>
      <c r="R59">
        <f t="array" ref="R59">SUM(IF($A59&amp;$B59=Confirm!$A$2:$A$85&amp;Confirm!$B$2:$B$85,Confirm!R$2:R$85,0))</f>
        <v>22785</v>
      </c>
      <c r="S59">
        <f t="array" ref="S59">SUM(IF($A59&amp;$B59=Confirm!$A$2:$A$85&amp;Confirm!$B$2:$B$85,Confirm!S$2:S$85,0))</f>
        <v>22010</v>
      </c>
      <c r="T59">
        <f t="array" ref="T59">SUM(IF($A59&amp;$B59=Confirm!$A$2:$A$85&amp;Confirm!$B$2:$B$85,Confirm!T$2:T$85,0))</f>
        <v>21450</v>
      </c>
      <c r="U59">
        <f t="array" ref="U59">SUM(IF($A59&amp;$B59=Confirm!$A$2:$A$85&amp;Confirm!$B$2:$B$85,Confirm!U$2:U$85,0))</f>
        <v>20770</v>
      </c>
      <c r="V59">
        <f t="array" ref="V59">SUM(IF($A59&amp;$B59=Confirm!$A$2:$A$85&amp;Confirm!$B$2:$B$85,Confirm!V$2:V$85,0))</f>
        <v>20100</v>
      </c>
      <c r="W59">
        <f t="array" ref="W59">SUM(IF($A59&amp;$B59=Confirm!$A$2:$A$85&amp;Confirm!$B$2:$B$85,Confirm!W$2:W$85,0))</f>
        <v>19530</v>
      </c>
      <c r="X59">
        <f t="array" ref="X59">SUM(IF($A59&amp;$B59=Confirm!$A$2:$A$85&amp;Confirm!$B$2:$B$85,Confirm!X$2:X$85,0))</f>
        <v>18910</v>
      </c>
      <c r="Y59">
        <f t="array" ref="Y59">SUM(IF($A59&amp;$B59=Confirm!$A$2:$A$85&amp;Confirm!$B$2:$B$85,Confirm!Y$2:Y$85,0))</f>
        <v>18340</v>
      </c>
      <c r="Z59">
        <f t="array" ref="Z59">SUM(IF($A59&amp;$B59=Confirm!$A$2:$A$85&amp;Confirm!$B$2:$B$85,Confirm!Z$2:Z$85,0))</f>
        <v>17825</v>
      </c>
      <c r="AA59">
        <f t="array" ref="AA59">SUM(IF($A59&amp;$B59=Confirm!$A$2:$A$85&amp;Confirm!$B$2:$B$85,Confirm!AA$2:AA$85,0))</f>
        <v>17250</v>
      </c>
      <c r="AB59">
        <f t="array" ref="AB59">SUM(IF($A59&amp;$B59=Confirm!$A$2:$A$85&amp;Confirm!$B$2:$B$85,Confirm!AB$2:AB$85,0))</f>
        <v>16740</v>
      </c>
      <c r="AC59">
        <f t="array" ref="AC59">SUM(IF($A59&amp;$B59=Confirm!$A$2:$A$85&amp;Confirm!$B$2:$B$85,Confirm!AC$2:AC$85,0))</f>
        <v>16200</v>
      </c>
      <c r="AD59">
        <f t="array" ref="AD59">SUM(IF($A59&amp;$B59=Confirm!$A$2:$A$85&amp;Confirm!$B$2:$B$85,Confirm!AD$2:AD$85,0))</f>
        <v>15655</v>
      </c>
      <c r="AE59">
        <f t="array" ref="AE59">SUM(IF($A59&amp;$B59=Confirm!$A$2:$A$85&amp;Confirm!$B$2:$B$85,Confirm!AE$2:AE$85,0))</f>
        <v>15190</v>
      </c>
      <c r="AF59">
        <f t="array" ref="AF59">SUM(IF($A59&amp;$B59=Confirm!$A$2:$A$85&amp;Confirm!$B$2:$B$85,Confirm!AF$2:AF$85,0))</f>
        <v>14700</v>
      </c>
      <c r="AG59">
        <f t="array" ref="AG59">SUM(IF($A59&amp;$B59=Confirm!$A$2:$A$85&amp;Confirm!$B$2:$B$85,Confirm!AG$2:AG$85,0))</f>
        <v>14260</v>
      </c>
      <c r="AH59">
        <f t="array" ref="AH59">SUM(IF($A59&amp;$B59=Confirm!$A$2:$A$85&amp;Confirm!$B$2:$B$85,Confirm!AH$2:AH$85,0))</f>
        <v>13800</v>
      </c>
      <c r="AI59">
        <f t="array" ref="AI59">SUM(IF($A59&amp;$B59=Confirm!$A$2:$A$85&amp;Confirm!$B$2:$B$85,Confirm!AI$2:AI$85,0))</f>
        <v>13485</v>
      </c>
      <c r="AJ59">
        <f t="array" ref="AJ59">SUM(IF($A59&amp;$B59=Confirm!$A$2:$A$85&amp;Confirm!$B$2:$B$85,Confirm!AJ$2:AJ$85,0))</f>
        <v>13020</v>
      </c>
      <c r="AK59">
        <f t="array" ref="AK59">SUM(IF($A59&amp;$B59=Confirm!$A$2:$A$85&amp;Confirm!$B$2:$B$85,Confirm!AK$2:AK$85,0))</f>
        <v>12615</v>
      </c>
      <c r="AL59">
        <f t="array" ref="AL59">SUM(IF($A59&amp;$B59=Confirm!$A$2:$A$85&amp;Confirm!$B$2:$B$85,Confirm!AL$2:AL$85,0))</f>
        <v>12245</v>
      </c>
      <c r="AM59">
        <f t="array" ref="AM59">SUM(IF($A59&amp;$B59=Confirm!$A$2:$A$85&amp;Confirm!$B$2:$B$85,Confirm!AM$2:AM$85,0))</f>
        <v>11850</v>
      </c>
      <c r="AN59">
        <f t="array" ref="AN59">SUM(IF($A59&amp;$B59=Confirm!$A$2:$A$85&amp;Confirm!$B$2:$B$85,Confirm!AN$2:AN$85,0))</f>
        <v>11470</v>
      </c>
      <c r="AO59">
        <f t="array" ref="AO59">SUM(IF($A59&amp;$B59=Confirm!$A$2:$A$85&amp;Confirm!$B$2:$B$85,Confirm!AO$2:AO$85,0))</f>
        <v>11100</v>
      </c>
      <c r="AP59">
        <f t="array" ref="AP59">SUM(IF($A59&amp;$B59=Confirm!$A$2:$A$85&amp;Confirm!$B$2:$B$85,Confirm!AP$2:AP$85,0))</f>
        <v>10850</v>
      </c>
      <c r="AQ59">
        <f t="array" ref="AQ59">SUM(IF($A59&amp;$B59=Confirm!$A$2:$A$85&amp;Confirm!$B$2:$B$85,Confirm!AQ$2:AQ$85,0))</f>
        <v>10385</v>
      </c>
      <c r="AR59">
        <f t="array" ref="AR59">SUM(IF($A59&amp;$B59=Confirm!$A$2:$A$85&amp;Confirm!$B$2:$B$85,Confirm!AR$2:AR$85,0))</f>
        <v>10200</v>
      </c>
      <c r="AS59">
        <f t="array" ref="AS59">SUM(IF($A59&amp;$B59=Confirm!$A$2:$A$85&amp;Confirm!$B$2:$B$85,Confirm!AS$2:AS$85,0))</f>
        <v>9765</v>
      </c>
      <c r="AT59">
        <f t="array" ref="AT59">SUM(IF($A59&amp;$B59=Confirm!$A$2:$A$85&amp;Confirm!$B$2:$B$85,Confirm!AT$2:AT$85,0))</f>
        <v>9450</v>
      </c>
      <c r="AU59">
        <f t="array" ref="AU59">SUM(IF($A59&amp;$B59=Confirm!$A$2:$A$85&amp;Confirm!$B$2:$B$85,Confirm!AU$2:AU$85,0))</f>
        <v>9300</v>
      </c>
      <c r="AV59">
        <f t="array" ref="AV59">SUM(IF($A59&amp;$B59=Confirm!$A$2:$A$85&amp;Confirm!$B$2:$B$85,Confirm!AV$2:AV$85,0))</f>
        <v>8990</v>
      </c>
      <c r="AW59">
        <f t="array" ref="AW59">SUM(IF($A59&amp;$B59=Confirm!$A$2:$A$85&amp;Confirm!$B$2:$B$85,Confirm!AW$2:AW$85,0))</f>
        <v>8680</v>
      </c>
      <c r="AX59">
        <f t="array" ref="AX59">SUM(IF($A59&amp;$B59=Confirm!$A$2:$A$85&amp;Confirm!$B$2:$B$85,Confirm!AX$2:AX$85,0))</f>
        <v>8370</v>
      </c>
      <c r="AY59">
        <f t="array" ref="AY59">SUM(IF($A59&amp;$B59=Confirm!$A$2:$A$85&amp;Confirm!$B$2:$B$85,Confirm!AY$2:AY$85,0))</f>
        <v>8100</v>
      </c>
      <c r="AZ59">
        <f t="array" ref="AZ59">SUM(IF($A59&amp;$B59=Confirm!$A$2:$A$85&amp;Confirm!$B$2:$B$85,Confirm!AZ$2:AZ$85,0))</f>
        <v>7905</v>
      </c>
      <c r="BA59">
        <f t="array" ref="BA59">SUM(IF($A59&amp;$B59=Confirm!$A$2:$A$85&amp;Confirm!$B$2:$B$85,Confirm!BA$2:BA$85,0))</f>
        <v>7650</v>
      </c>
      <c r="BB59">
        <f t="array" ref="BB59">SUM(IF($A59&amp;$B59=Confirm!$A$2:$A$85&amp;Confirm!$B$2:$B$85,Confirm!BB$2:BB$85,0))</f>
        <v>7440</v>
      </c>
      <c r="BC59">
        <f t="array" ref="BC59">SUM(IF($A59&amp;$B59=Confirm!$A$2:$A$85&amp;Confirm!$B$2:$B$85,Confirm!BC$2:BC$85,0))</f>
        <v>7130</v>
      </c>
      <c r="BD59">
        <f t="array" ref="BD59">SUM(IF($A59&amp;$B59=Confirm!$A$2:$A$85&amp;Confirm!$B$2:$B$85,Confirm!BD$2:BD$85,0))</f>
        <v>6900</v>
      </c>
      <c r="BE59">
        <f t="array" ref="BE59">SUM(IF($A59&amp;$B59=Confirm!$A$2:$A$85&amp;Confirm!$B$2:$B$85,Confirm!BE$2:BE$85,0))</f>
        <v>6820</v>
      </c>
      <c r="BF59">
        <f t="array" ref="BF59">SUM(IF($A59&amp;$B59=Confirm!$A$2:$A$85&amp;Confirm!$B$2:$B$85,Confirm!BF$2:BF$85,0))</f>
        <v>6600</v>
      </c>
      <c r="BG59">
        <f t="array" ref="BG59">SUM(IF($A59&amp;$B59=Confirm!$A$2:$A$85&amp;Confirm!$B$2:$B$85,Confirm!BG$2:BG$85,0))</f>
        <v>6355</v>
      </c>
      <c r="BH59">
        <f t="array" ref="BH59">SUM(IF($A59&amp;$B59=Confirm!$A$2:$A$85&amp;Confirm!$B$2:$B$85,Confirm!BH$2:BH$85,0))</f>
        <v>6200</v>
      </c>
    </row>
    <row r="60" spans="1:60" x14ac:dyDescent="0.25">
      <c r="A60" t="s">
        <v>33</v>
      </c>
      <c r="B60" t="s">
        <v>49</v>
      </c>
      <c r="C60" s="127" t="str">
        <f>IF(ISERROR(SUM(D60:BH60)/Convey!C60),"N/A",SUM(D60:BH60)/Convey!C60)</f>
        <v>N/A</v>
      </c>
      <c r="D60">
        <f t="array" ref="D60">SUM(IF($A60&amp;$B60=Confirm!$A$2:$A$85&amp;Confirm!$B$2:$B$85,Confirm!D$2:D$85,0))</f>
        <v>0</v>
      </c>
      <c r="E60">
        <f t="array" ref="E60">SUM(IF($A60&amp;$B60=Confirm!$A$2:$A$85&amp;Confirm!$B$2:$B$85,Confirm!E$2:E$85,0))</f>
        <v>0</v>
      </c>
      <c r="F60">
        <f t="array" ref="F60">SUM(IF($A60&amp;$B60=Confirm!$A$2:$A$85&amp;Confirm!$B$2:$B$85,Confirm!F$2:F$85,0))</f>
        <v>0</v>
      </c>
      <c r="G60">
        <f t="array" ref="G60">SUM(IF($A60&amp;$B60=Confirm!$A$2:$A$85&amp;Confirm!$B$2:$B$85,Confirm!G$2:G$85,0))</f>
        <v>0</v>
      </c>
      <c r="H60">
        <f t="array" ref="H60">SUM(IF($A60&amp;$B60=Confirm!$A$2:$A$85&amp;Confirm!$B$2:$B$85,Confirm!H$2:H$85,0))</f>
        <v>0</v>
      </c>
      <c r="I60">
        <f t="array" ref="I60">SUM(IF($A60&amp;$B60=Confirm!$A$2:$A$85&amp;Confirm!$B$2:$B$85,Confirm!I$2:I$85,0))</f>
        <v>0</v>
      </c>
      <c r="J60">
        <f t="array" ref="J60">SUM(IF($A60&amp;$B60=Confirm!$A$2:$A$85&amp;Confirm!$B$2:$B$85,Confirm!J$2:J$85,0))</f>
        <v>0</v>
      </c>
      <c r="K60">
        <f t="array" ref="K60">SUM(IF($A60&amp;$B60=Confirm!$A$2:$A$85&amp;Confirm!$B$2:$B$85,Confirm!K$2:K$85,0))</f>
        <v>0</v>
      </c>
      <c r="L60">
        <f t="array" ref="L60">SUM(IF($A60&amp;$B60=Confirm!$A$2:$A$85&amp;Confirm!$B$2:$B$85,Confirm!L$2:L$85,0))</f>
        <v>0</v>
      </c>
      <c r="M60">
        <f t="array" ref="M60">SUM(IF($A60&amp;$B60=Confirm!$A$2:$A$85&amp;Confirm!$B$2:$B$85,Confirm!M$2:M$85,0))</f>
        <v>0</v>
      </c>
      <c r="N60">
        <f t="array" ref="N60">SUM(IF($A60&amp;$B60=Confirm!$A$2:$A$85&amp;Confirm!$B$2:$B$85,Confirm!N$2:N$85,0))</f>
        <v>0</v>
      </c>
      <c r="O60">
        <f t="array" ref="O60">SUM(IF($A60&amp;$B60=Confirm!$A$2:$A$85&amp;Confirm!$B$2:$B$85,Confirm!O$2:O$85,0))</f>
        <v>0</v>
      </c>
      <c r="P60">
        <f t="array" ref="P60">SUM(IF($A60&amp;$B60=Confirm!$A$2:$A$85&amp;Confirm!$B$2:$B$85,Confirm!P$2:P$85,0))</f>
        <v>0</v>
      </c>
      <c r="Q60">
        <f t="array" ref="Q60">SUM(IF($A60&amp;$B60=Confirm!$A$2:$A$85&amp;Confirm!$B$2:$B$85,Confirm!Q$2:Q$85,0))</f>
        <v>0</v>
      </c>
      <c r="R60">
        <f t="array" ref="R60">SUM(IF($A60&amp;$B60=Confirm!$A$2:$A$85&amp;Confirm!$B$2:$B$85,Confirm!R$2:R$85,0))</f>
        <v>0</v>
      </c>
      <c r="S60">
        <f t="array" ref="S60">SUM(IF($A60&amp;$B60=Confirm!$A$2:$A$85&amp;Confirm!$B$2:$B$85,Confirm!S$2:S$85,0))</f>
        <v>0</v>
      </c>
      <c r="T60">
        <f t="array" ref="T60">SUM(IF($A60&amp;$B60=Confirm!$A$2:$A$85&amp;Confirm!$B$2:$B$85,Confirm!T$2:T$85,0))</f>
        <v>0</v>
      </c>
      <c r="U60">
        <f t="array" ref="U60">SUM(IF($A60&amp;$B60=Confirm!$A$2:$A$85&amp;Confirm!$B$2:$B$85,Confirm!U$2:U$85,0))</f>
        <v>0</v>
      </c>
      <c r="V60">
        <f t="array" ref="V60">SUM(IF($A60&amp;$B60=Confirm!$A$2:$A$85&amp;Confirm!$B$2:$B$85,Confirm!V$2:V$85,0))</f>
        <v>0</v>
      </c>
      <c r="W60">
        <f t="array" ref="W60">SUM(IF($A60&amp;$B60=Confirm!$A$2:$A$85&amp;Confirm!$B$2:$B$85,Confirm!W$2:W$85,0))</f>
        <v>0</v>
      </c>
      <c r="X60">
        <f t="array" ref="X60">SUM(IF($A60&amp;$B60=Confirm!$A$2:$A$85&amp;Confirm!$B$2:$B$85,Confirm!X$2:X$85,0))</f>
        <v>0</v>
      </c>
      <c r="Y60">
        <f t="array" ref="Y60">SUM(IF($A60&amp;$B60=Confirm!$A$2:$A$85&amp;Confirm!$B$2:$B$85,Confirm!Y$2:Y$85,0))</f>
        <v>0</v>
      </c>
      <c r="Z60">
        <f t="array" ref="Z60">SUM(IF($A60&amp;$B60=Confirm!$A$2:$A$85&amp;Confirm!$B$2:$B$85,Confirm!Z$2:Z$85,0))</f>
        <v>0</v>
      </c>
      <c r="AA60">
        <f t="array" ref="AA60">SUM(IF($A60&amp;$B60=Confirm!$A$2:$A$85&amp;Confirm!$B$2:$B$85,Confirm!AA$2:AA$85,0))</f>
        <v>0</v>
      </c>
      <c r="AB60">
        <f t="array" ref="AB60">SUM(IF($A60&amp;$B60=Confirm!$A$2:$A$85&amp;Confirm!$B$2:$B$85,Confirm!AB$2:AB$85,0))</f>
        <v>0</v>
      </c>
      <c r="AC60">
        <f t="array" ref="AC60">SUM(IF($A60&amp;$B60=Confirm!$A$2:$A$85&amp;Confirm!$B$2:$B$85,Confirm!AC$2:AC$85,0))</f>
        <v>0</v>
      </c>
      <c r="AD60">
        <f t="array" ref="AD60">SUM(IF($A60&amp;$B60=Confirm!$A$2:$A$85&amp;Confirm!$B$2:$B$85,Confirm!AD$2:AD$85,0))</f>
        <v>0</v>
      </c>
      <c r="AE60">
        <f t="array" ref="AE60">SUM(IF($A60&amp;$B60=Confirm!$A$2:$A$85&amp;Confirm!$B$2:$B$85,Confirm!AE$2:AE$85,0))</f>
        <v>0</v>
      </c>
      <c r="AF60">
        <f t="array" ref="AF60">SUM(IF($A60&amp;$B60=Confirm!$A$2:$A$85&amp;Confirm!$B$2:$B$85,Confirm!AF$2:AF$85,0))</f>
        <v>0</v>
      </c>
      <c r="AG60">
        <f t="array" ref="AG60">SUM(IF($A60&amp;$B60=Confirm!$A$2:$A$85&amp;Confirm!$B$2:$B$85,Confirm!AG$2:AG$85,0))</f>
        <v>0</v>
      </c>
      <c r="AH60">
        <f t="array" ref="AH60">SUM(IF($A60&amp;$B60=Confirm!$A$2:$A$85&amp;Confirm!$B$2:$B$85,Confirm!AH$2:AH$85,0))</f>
        <v>0</v>
      </c>
      <c r="AI60">
        <f t="array" ref="AI60">SUM(IF($A60&amp;$B60=Confirm!$A$2:$A$85&amp;Confirm!$B$2:$B$85,Confirm!AI$2:AI$85,0))</f>
        <v>0</v>
      </c>
      <c r="AJ60">
        <f t="array" ref="AJ60">SUM(IF($A60&amp;$B60=Confirm!$A$2:$A$85&amp;Confirm!$B$2:$B$85,Confirm!AJ$2:AJ$85,0))</f>
        <v>0</v>
      </c>
      <c r="AK60">
        <f t="array" ref="AK60">SUM(IF($A60&amp;$B60=Confirm!$A$2:$A$85&amp;Confirm!$B$2:$B$85,Confirm!AK$2:AK$85,0))</f>
        <v>0</v>
      </c>
      <c r="AL60">
        <f t="array" ref="AL60">SUM(IF($A60&amp;$B60=Confirm!$A$2:$A$85&amp;Confirm!$B$2:$B$85,Confirm!AL$2:AL$85,0))</f>
        <v>0</v>
      </c>
      <c r="AM60">
        <f t="array" ref="AM60">SUM(IF($A60&amp;$B60=Confirm!$A$2:$A$85&amp;Confirm!$B$2:$B$85,Confirm!AM$2:AM$85,0))</f>
        <v>0</v>
      </c>
      <c r="AN60">
        <f t="array" ref="AN60">SUM(IF($A60&amp;$B60=Confirm!$A$2:$A$85&amp;Confirm!$B$2:$B$85,Confirm!AN$2:AN$85,0))</f>
        <v>0</v>
      </c>
      <c r="AO60">
        <f t="array" ref="AO60">SUM(IF($A60&amp;$B60=Confirm!$A$2:$A$85&amp;Confirm!$B$2:$B$85,Confirm!AO$2:AO$85,0))</f>
        <v>0</v>
      </c>
      <c r="AP60">
        <f t="array" ref="AP60">SUM(IF($A60&amp;$B60=Confirm!$A$2:$A$85&amp;Confirm!$B$2:$B$85,Confirm!AP$2:AP$85,0))</f>
        <v>0</v>
      </c>
      <c r="AQ60">
        <f t="array" ref="AQ60">SUM(IF($A60&amp;$B60=Confirm!$A$2:$A$85&amp;Confirm!$B$2:$B$85,Confirm!AQ$2:AQ$85,0))</f>
        <v>0</v>
      </c>
      <c r="AR60">
        <f t="array" ref="AR60">SUM(IF($A60&amp;$B60=Confirm!$A$2:$A$85&amp;Confirm!$B$2:$B$85,Confirm!AR$2:AR$85,0))</f>
        <v>0</v>
      </c>
      <c r="AS60">
        <f t="array" ref="AS60">SUM(IF($A60&amp;$B60=Confirm!$A$2:$A$85&amp;Confirm!$B$2:$B$85,Confirm!AS$2:AS$85,0))</f>
        <v>0</v>
      </c>
      <c r="AT60">
        <f t="array" ref="AT60">SUM(IF($A60&amp;$B60=Confirm!$A$2:$A$85&amp;Confirm!$B$2:$B$85,Confirm!AT$2:AT$85,0))</f>
        <v>0</v>
      </c>
      <c r="AU60">
        <f t="array" ref="AU60">SUM(IF($A60&amp;$B60=Confirm!$A$2:$A$85&amp;Confirm!$B$2:$B$85,Confirm!AU$2:AU$85,0))</f>
        <v>0</v>
      </c>
      <c r="AV60">
        <f t="array" ref="AV60">SUM(IF($A60&amp;$B60=Confirm!$A$2:$A$85&amp;Confirm!$B$2:$B$85,Confirm!AV$2:AV$85,0))</f>
        <v>0</v>
      </c>
      <c r="AW60">
        <f t="array" ref="AW60">SUM(IF($A60&amp;$B60=Confirm!$A$2:$A$85&amp;Confirm!$B$2:$B$85,Confirm!AW$2:AW$85,0))</f>
        <v>0</v>
      </c>
      <c r="AX60">
        <f t="array" ref="AX60">SUM(IF($A60&amp;$B60=Confirm!$A$2:$A$85&amp;Confirm!$B$2:$B$85,Confirm!AX$2:AX$85,0))</f>
        <v>0</v>
      </c>
      <c r="AY60">
        <f t="array" ref="AY60">SUM(IF($A60&amp;$B60=Confirm!$A$2:$A$85&amp;Confirm!$B$2:$B$85,Confirm!AY$2:AY$85,0))</f>
        <v>0</v>
      </c>
      <c r="AZ60">
        <f t="array" ref="AZ60">SUM(IF($A60&amp;$B60=Confirm!$A$2:$A$85&amp;Confirm!$B$2:$B$85,Confirm!AZ$2:AZ$85,0))</f>
        <v>0</v>
      </c>
      <c r="BA60">
        <f t="array" ref="BA60">SUM(IF($A60&amp;$B60=Confirm!$A$2:$A$85&amp;Confirm!$B$2:$B$85,Confirm!BA$2:BA$85,0))</f>
        <v>0</v>
      </c>
      <c r="BB60">
        <f t="array" ref="BB60">SUM(IF($A60&amp;$B60=Confirm!$A$2:$A$85&amp;Confirm!$B$2:$B$85,Confirm!BB$2:BB$85,0))</f>
        <v>0</v>
      </c>
      <c r="BC60">
        <f t="array" ref="BC60">SUM(IF($A60&amp;$B60=Confirm!$A$2:$A$85&amp;Confirm!$B$2:$B$85,Confirm!BC$2:BC$85,0))</f>
        <v>0</v>
      </c>
      <c r="BD60">
        <f t="array" ref="BD60">SUM(IF($A60&amp;$B60=Confirm!$A$2:$A$85&amp;Confirm!$B$2:$B$85,Confirm!BD$2:BD$85,0))</f>
        <v>0</v>
      </c>
      <c r="BE60">
        <f t="array" ref="BE60">SUM(IF($A60&amp;$B60=Confirm!$A$2:$A$85&amp;Confirm!$B$2:$B$85,Confirm!BE$2:BE$85,0))</f>
        <v>0</v>
      </c>
      <c r="BF60">
        <f t="array" ref="BF60">SUM(IF($A60&amp;$B60=Confirm!$A$2:$A$85&amp;Confirm!$B$2:$B$85,Confirm!BF$2:BF$85,0))</f>
        <v>0</v>
      </c>
      <c r="BG60">
        <f t="array" ref="BG60">SUM(IF($A60&amp;$B60=Confirm!$A$2:$A$85&amp;Confirm!$B$2:$B$85,Confirm!BG$2:BG$85,0))</f>
        <v>0</v>
      </c>
      <c r="BH60">
        <f t="array" ref="BH60">SUM(IF($A60&amp;$B60=Confirm!$A$2:$A$85&amp;Confirm!$B$2:$B$85,Confirm!BH$2:BH$85,0))</f>
        <v>0</v>
      </c>
    </row>
    <row r="61" spans="1:60" x14ac:dyDescent="0.25">
      <c r="A61" t="s">
        <v>33</v>
      </c>
      <c r="B61" t="s">
        <v>50</v>
      </c>
      <c r="C61" s="127">
        <f>IF(ISERROR(SUM(D61:BH61)/Convey!C61),"N/A",SUM(D61:BH61)/Convey!C61)</f>
        <v>1</v>
      </c>
      <c r="D61">
        <f t="array" ref="D61">SUM(IF($A61&amp;$B61=Confirm!$A$2:$A$85&amp;Confirm!$B$2:$B$85,Confirm!D$2:D$85,0))</f>
        <v>14105</v>
      </c>
      <c r="E61">
        <f t="array" ref="E61">SUM(IF($A61&amp;$B61=Confirm!$A$2:$A$85&amp;Confirm!$B$2:$B$85,Confirm!E$2:E$85,0))</f>
        <v>13050</v>
      </c>
      <c r="F61">
        <f t="array" ref="F61">SUM(IF($A61&amp;$B61=Confirm!$A$2:$A$85&amp;Confirm!$B$2:$B$85,Confirm!F$2:F$85,0))</f>
        <v>12245</v>
      </c>
      <c r="G61">
        <f t="array" ref="G61">SUM(IF($A61&amp;$B61=Confirm!$A$2:$A$85&amp;Confirm!$B$2:$B$85,Confirm!G$2:G$85,0))</f>
        <v>11470</v>
      </c>
      <c r="H61">
        <f t="array" ref="H61">SUM(IF($A61&amp;$B61=Confirm!$A$2:$A$85&amp;Confirm!$B$2:$B$85,Confirm!H$2:H$85,0))</f>
        <v>10650</v>
      </c>
      <c r="I61">
        <f t="array" ref="I61">SUM(IF($A61&amp;$B61=Confirm!$A$2:$A$85&amp;Confirm!$B$2:$B$85,Confirm!I$2:I$85,0))</f>
        <v>9920</v>
      </c>
      <c r="J61">
        <f t="array" ref="J61">SUM(IF($A61&amp;$B61=Confirm!$A$2:$A$85&amp;Confirm!$B$2:$B$85,Confirm!J$2:J$85,0))</f>
        <v>9300</v>
      </c>
      <c r="K61">
        <f t="array" ref="K61">SUM(IF($A61&amp;$B61=Confirm!$A$2:$A$85&amp;Confirm!$B$2:$B$85,Confirm!K$2:K$85,0))</f>
        <v>8680</v>
      </c>
      <c r="L61">
        <f t="array" ref="L61">SUM(IF($A61&amp;$B61=Confirm!$A$2:$A$85&amp;Confirm!$B$2:$B$85,Confirm!L$2:L$85,0))</f>
        <v>8060</v>
      </c>
      <c r="M61">
        <f t="array" ref="M61">SUM(IF($A61&amp;$B61=Confirm!$A$2:$A$85&amp;Confirm!$B$2:$B$85,Confirm!M$2:M$85,0))</f>
        <v>7560</v>
      </c>
      <c r="N61">
        <f t="array" ref="N61">SUM(IF($A61&amp;$B61=Confirm!$A$2:$A$85&amp;Confirm!$B$2:$B$85,Confirm!N$2:N$85,0))</f>
        <v>7130</v>
      </c>
      <c r="O61">
        <f t="array" ref="O61">SUM(IF($A61&amp;$B61=Confirm!$A$2:$A$85&amp;Confirm!$B$2:$B$85,Confirm!O$2:O$85,0))</f>
        <v>6600</v>
      </c>
      <c r="P61">
        <f t="array" ref="P61">SUM(IF($A61&amp;$B61=Confirm!$A$2:$A$85&amp;Confirm!$B$2:$B$85,Confirm!P$2:P$85,0))</f>
        <v>6200</v>
      </c>
      <c r="Q61">
        <f t="array" ref="Q61">SUM(IF($A61&amp;$B61=Confirm!$A$2:$A$85&amp;Confirm!$B$2:$B$85,Confirm!Q$2:Q$85,0))</f>
        <v>5700</v>
      </c>
      <c r="R61">
        <f t="array" ref="R61">SUM(IF($A61&amp;$B61=Confirm!$A$2:$A$85&amp;Confirm!$B$2:$B$85,Confirm!R$2:R$85,0))</f>
        <v>5425</v>
      </c>
      <c r="S61">
        <f t="array" ref="S61">SUM(IF($A61&amp;$B61=Confirm!$A$2:$A$85&amp;Confirm!$B$2:$B$85,Confirm!S$2:S$85,0))</f>
        <v>4960</v>
      </c>
      <c r="T61">
        <f t="array" ref="T61">SUM(IF($A61&amp;$B61=Confirm!$A$2:$A$85&amp;Confirm!$B$2:$B$85,Confirm!T$2:T$85,0))</f>
        <v>4650</v>
      </c>
      <c r="U61">
        <f t="array" ref="U61">SUM(IF($A61&amp;$B61=Confirm!$A$2:$A$85&amp;Confirm!$B$2:$B$85,Confirm!U$2:U$85,0))</f>
        <v>4340</v>
      </c>
      <c r="V61">
        <f t="array" ref="V61">SUM(IF($A61&amp;$B61=Confirm!$A$2:$A$85&amp;Confirm!$B$2:$B$85,Confirm!V$2:V$85,0))</f>
        <v>4050</v>
      </c>
      <c r="W61">
        <f t="array" ref="W61">SUM(IF($A61&amp;$B61=Confirm!$A$2:$A$85&amp;Confirm!$B$2:$B$85,Confirm!W$2:W$85,0))</f>
        <v>3875</v>
      </c>
      <c r="X61">
        <f t="array" ref="X61">SUM(IF($A61&amp;$B61=Confirm!$A$2:$A$85&amp;Confirm!$B$2:$B$85,Confirm!X$2:X$85,0))</f>
        <v>3565</v>
      </c>
      <c r="Y61">
        <f t="array" ref="Y61">SUM(IF($A61&amp;$B61=Confirm!$A$2:$A$85&amp;Confirm!$B$2:$B$85,Confirm!Y$2:Y$85,0))</f>
        <v>3360</v>
      </c>
      <c r="Z61">
        <f t="array" ref="Z61">SUM(IF($A61&amp;$B61=Confirm!$A$2:$A$85&amp;Confirm!$B$2:$B$85,Confirm!Z$2:Z$85,0))</f>
        <v>3100</v>
      </c>
      <c r="AA61">
        <f t="array" ref="AA61">SUM(IF($A61&amp;$B61=Confirm!$A$2:$A$85&amp;Confirm!$B$2:$B$85,Confirm!AA$2:AA$85,0))</f>
        <v>2850</v>
      </c>
      <c r="AB61">
        <f t="array" ref="AB61">SUM(IF($A61&amp;$B61=Confirm!$A$2:$A$85&amp;Confirm!$B$2:$B$85,Confirm!AB$2:AB$85,0))</f>
        <v>2635</v>
      </c>
      <c r="AC61">
        <f t="array" ref="AC61">SUM(IF($A61&amp;$B61=Confirm!$A$2:$A$85&amp;Confirm!$B$2:$B$85,Confirm!AC$2:AC$85,0))</f>
        <v>2550</v>
      </c>
      <c r="AD61">
        <f t="array" ref="AD61">SUM(IF($A61&amp;$B61=Confirm!$A$2:$A$85&amp;Confirm!$B$2:$B$85,Confirm!AD$2:AD$85,0))</f>
        <v>2325</v>
      </c>
      <c r="AE61">
        <f t="array" ref="AE61">SUM(IF($A61&amp;$B61=Confirm!$A$2:$A$85&amp;Confirm!$B$2:$B$85,Confirm!AE$2:AE$85,0))</f>
        <v>2170</v>
      </c>
      <c r="AF61">
        <f t="array" ref="AF61">SUM(IF($A61&amp;$B61=Confirm!$A$2:$A$85&amp;Confirm!$B$2:$B$85,Confirm!AF$2:AF$85,0))</f>
        <v>2100</v>
      </c>
      <c r="AG61">
        <f t="array" ref="AG61">SUM(IF($A61&amp;$B61=Confirm!$A$2:$A$85&amp;Confirm!$B$2:$B$85,Confirm!AG$2:AG$85,0))</f>
        <v>1860</v>
      </c>
      <c r="AH61">
        <f t="array" ref="AH61">SUM(IF($A61&amp;$B61=Confirm!$A$2:$A$85&amp;Confirm!$B$2:$B$85,Confirm!AH$2:AH$85,0))</f>
        <v>1800</v>
      </c>
      <c r="AI61">
        <f t="array" ref="AI61">SUM(IF($A61&amp;$B61=Confirm!$A$2:$A$85&amp;Confirm!$B$2:$B$85,Confirm!AI$2:AI$85,0))</f>
        <v>1705</v>
      </c>
      <c r="AJ61">
        <f t="array" ref="AJ61">SUM(IF($A61&amp;$B61=Confirm!$A$2:$A$85&amp;Confirm!$B$2:$B$85,Confirm!AJ$2:AJ$85,0))</f>
        <v>1550</v>
      </c>
      <c r="AK61">
        <f t="array" ref="AK61">SUM(IF($A61&amp;$B61=Confirm!$A$2:$A$85&amp;Confirm!$B$2:$B$85,Confirm!AK$2:AK$85,0))</f>
        <v>1450</v>
      </c>
      <c r="AL61">
        <f t="array" ref="AL61">SUM(IF($A61&amp;$B61=Confirm!$A$2:$A$85&amp;Confirm!$B$2:$B$85,Confirm!AL$2:AL$85,0))</f>
        <v>1395</v>
      </c>
      <c r="AM61">
        <f t="array" ref="AM61">SUM(IF($A61&amp;$B61=Confirm!$A$2:$A$85&amp;Confirm!$B$2:$B$85,Confirm!AM$2:AM$85,0))</f>
        <v>1200</v>
      </c>
      <c r="AN61">
        <f t="array" ref="AN61">SUM(IF($A61&amp;$B61=Confirm!$A$2:$A$85&amp;Confirm!$B$2:$B$85,Confirm!AN$2:AN$85,0))</f>
        <v>1240</v>
      </c>
      <c r="AO61">
        <f t="array" ref="AO61">SUM(IF($A61&amp;$B61=Confirm!$A$2:$A$85&amp;Confirm!$B$2:$B$85,Confirm!AO$2:AO$85,0))</f>
        <v>1050</v>
      </c>
      <c r="AP61">
        <f t="array" ref="AP61">SUM(IF($A61&amp;$B61=Confirm!$A$2:$A$85&amp;Confirm!$B$2:$B$85,Confirm!AP$2:AP$85,0))</f>
        <v>1085</v>
      </c>
      <c r="AQ61">
        <f t="array" ref="AQ61">SUM(IF($A61&amp;$B61=Confirm!$A$2:$A$85&amp;Confirm!$B$2:$B$85,Confirm!AQ$2:AQ$85,0))</f>
        <v>930</v>
      </c>
      <c r="AR61">
        <f t="array" ref="AR61">SUM(IF($A61&amp;$B61=Confirm!$A$2:$A$85&amp;Confirm!$B$2:$B$85,Confirm!AR$2:AR$85,0))</f>
        <v>900</v>
      </c>
      <c r="AS61">
        <f t="array" ref="AS61">SUM(IF($A61&amp;$B61=Confirm!$A$2:$A$85&amp;Confirm!$B$2:$B$85,Confirm!AS$2:AS$85,0))</f>
        <v>775</v>
      </c>
      <c r="AT61">
        <f t="array" ref="AT61">SUM(IF($A61&amp;$B61=Confirm!$A$2:$A$85&amp;Confirm!$B$2:$B$85,Confirm!AT$2:AT$85,0))</f>
        <v>750</v>
      </c>
      <c r="AU61">
        <f t="array" ref="AU61">SUM(IF($A61&amp;$B61=Confirm!$A$2:$A$85&amp;Confirm!$B$2:$B$85,Confirm!AU$2:AU$85,0))</f>
        <v>775</v>
      </c>
      <c r="AV61">
        <f t="array" ref="AV61">SUM(IF($A61&amp;$B61=Confirm!$A$2:$A$85&amp;Confirm!$B$2:$B$85,Confirm!AV$2:AV$85,0))</f>
        <v>620</v>
      </c>
      <c r="AW61">
        <f t="array" ref="AW61">SUM(IF($A61&amp;$B61=Confirm!$A$2:$A$85&amp;Confirm!$B$2:$B$85,Confirm!AW$2:AW$85,0))</f>
        <v>700</v>
      </c>
      <c r="AX61">
        <f t="array" ref="AX61">SUM(IF($A61&amp;$B61=Confirm!$A$2:$A$85&amp;Confirm!$B$2:$B$85,Confirm!AX$2:AX$85,0))</f>
        <v>620</v>
      </c>
      <c r="AY61">
        <f t="array" ref="AY61">SUM(IF($A61&amp;$B61=Confirm!$A$2:$A$85&amp;Confirm!$B$2:$B$85,Confirm!AY$2:AY$85,0))</f>
        <v>600</v>
      </c>
      <c r="AZ61">
        <f t="array" ref="AZ61">SUM(IF($A61&amp;$B61=Confirm!$A$2:$A$85&amp;Confirm!$B$2:$B$85,Confirm!AZ$2:AZ$85,0))</f>
        <v>465</v>
      </c>
      <c r="BA61">
        <f t="array" ref="BA61">SUM(IF($A61&amp;$B61=Confirm!$A$2:$A$85&amp;Confirm!$B$2:$B$85,Confirm!BA$2:BA$85,0))</f>
        <v>450</v>
      </c>
      <c r="BB61">
        <f t="array" ref="BB61">SUM(IF($A61&amp;$B61=Confirm!$A$2:$A$85&amp;Confirm!$B$2:$B$85,Confirm!BB$2:BB$85,0))</f>
        <v>465</v>
      </c>
      <c r="BC61">
        <f t="array" ref="BC61">SUM(IF($A61&amp;$B61=Confirm!$A$2:$A$85&amp;Confirm!$B$2:$B$85,Confirm!BC$2:BC$85,0))</f>
        <v>465</v>
      </c>
      <c r="BD61">
        <f t="array" ref="BD61">SUM(IF($A61&amp;$B61=Confirm!$A$2:$A$85&amp;Confirm!$B$2:$B$85,Confirm!BD$2:BD$85,0))</f>
        <v>450</v>
      </c>
      <c r="BE61">
        <f t="array" ref="BE61">SUM(IF($A61&amp;$B61=Confirm!$A$2:$A$85&amp;Confirm!$B$2:$B$85,Confirm!BE$2:BE$85,0))</f>
        <v>310</v>
      </c>
      <c r="BF61">
        <f t="array" ref="BF61">SUM(IF($A61&amp;$B61=Confirm!$A$2:$A$85&amp;Confirm!$B$2:$B$85,Confirm!BF$2:BF$85,0))</f>
        <v>300</v>
      </c>
      <c r="BG61">
        <f t="array" ref="BG61">SUM(IF($A61&amp;$B61=Confirm!$A$2:$A$85&amp;Confirm!$B$2:$B$85,Confirm!BG$2:BG$85,0))</f>
        <v>310</v>
      </c>
      <c r="BH61">
        <f t="array" ref="BH61">SUM(IF($A61&amp;$B61=Confirm!$A$2:$A$85&amp;Confirm!$B$2:$B$85,Confirm!BH$2:BH$85,0))</f>
        <v>310</v>
      </c>
    </row>
    <row r="62" spans="1:60" x14ac:dyDescent="0.25">
      <c r="A62" t="s">
        <v>35</v>
      </c>
      <c r="B62" t="s">
        <v>49</v>
      </c>
      <c r="C62" s="127" t="str">
        <f>IF(ISERROR(SUM(D62:BH62)/Convey!C62),"N/A",SUM(D62:BH62)/Convey!C62)</f>
        <v>N/A</v>
      </c>
      <c r="D62">
        <f t="array" ref="D62">SUM(IF($A62&amp;$B62=Confirm!$A$2:$A$85&amp;Confirm!$B$2:$B$85,Confirm!D$2:D$85,0))</f>
        <v>0</v>
      </c>
      <c r="E62">
        <f t="array" ref="E62">SUM(IF($A62&amp;$B62=Confirm!$A$2:$A$85&amp;Confirm!$B$2:$B$85,Confirm!E$2:E$85,0))</f>
        <v>0</v>
      </c>
      <c r="F62">
        <f t="array" ref="F62">SUM(IF($A62&amp;$B62=Confirm!$A$2:$A$85&amp;Confirm!$B$2:$B$85,Confirm!F$2:F$85,0))</f>
        <v>0</v>
      </c>
      <c r="G62">
        <f t="array" ref="G62">SUM(IF($A62&amp;$B62=Confirm!$A$2:$A$85&amp;Confirm!$B$2:$B$85,Confirm!G$2:G$85,0))</f>
        <v>0</v>
      </c>
      <c r="H62">
        <f t="array" ref="H62">SUM(IF($A62&amp;$B62=Confirm!$A$2:$A$85&amp;Confirm!$B$2:$B$85,Confirm!H$2:H$85,0))</f>
        <v>0</v>
      </c>
      <c r="I62">
        <f t="array" ref="I62">SUM(IF($A62&amp;$B62=Confirm!$A$2:$A$85&amp;Confirm!$B$2:$B$85,Confirm!I$2:I$85,0))</f>
        <v>0</v>
      </c>
      <c r="J62">
        <f t="array" ref="J62">SUM(IF($A62&amp;$B62=Confirm!$A$2:$A$85&amp;Confirm!$B$2:$B$85,Confirm!J$2:J$85,0))</f>
        <v>0</v>
      </c>
      <c r="K62">
        <f t="array" ref="K62">SUM(IF($A62&amp;$B62=Confirm!$A$2:$A$85&amp;Confirm!$B$2:$B$85,Confirm!K$2:K$85,0))</f>
        <v>0</v>
      </c>
      <c r="L62">
        <f t="array" ref="L62">SUM(IF($A62&amp;$B62=Confirm!$A$2:$A$85&amp;Confirm!$B$2:$B$85,Confirm!L$2:L$85,0))</f>
        <v>0</v>
      </c>
      <c r="M62">
        <f t="array" ref="M62">SUM(IF($A62&amp;$B62=Confirm!$A$2:$A$85&amp;Confirm!$B$2:$B$85,Confirm!M$2:M$85,0))</f>
        <v>0</v>
      </c>
      <c r="N62">
        <f t="array" ref="N62">SUM(IF($A62&amp;$B62=Confirm!$A$2:$A$85&amp;Confirm!$B$2:$B$85,Confirm!N$2:N$85,0))</f>
        <v>0</v>
      </c>
      <c r="O62">
        <f t="array" ref="O62">SUM(IF($A62&amp;$B62=Confirm!$A$2:$A$85&amp;Confirm!$B$2:$B$85,Confirm!O$2:O$85,0))</f>
        <v>0</v>
      </c>
      <c r="P62">
        <f t="array" ref="P62">SUM(IF($A62&amp;$B62=Confirm!$A$2:$A$85&amp;Confirm!$B$2:$B$85,Confirm!P$2:P$85,0))</f>
        <v>0</v>
      </c>
      <c r="Q62">
        <f t="array" ref="Q62">SUM(IF($A62&amp;$B62=Confirm!$A$2:$A$85&amp;Confirm!$B$2:$B$85,Confirm!Q$2:Q$85,0))</f>
        <v>0</v>
      </c>
      <c r="R62">
        <f t="array" ref="R62">SUM(IF($A62&amp;$B62=Confirm!$A$2:$A$85&amp;Confirm!$B$2:$B$85,Confirm!R$2:R$85,0))</f>
        <v>0</v>
      </c>
      <c r="S62">
        <f t="array" ref="S62">SUM(IF($A62&amp;$B62=Confirm!$A$2:$A$85&amp;Confirm!$B$2:$B$85,Confirm!S$2:S$85,0))</f>
        <v>0</v>
      </c>
      <c r="T62">
        <f t="array" ref="T62">SUM(IF($A62&amp;$B62=Confirm!$A$2:$A$85&amp;Confirm!$B$2:$B$85,Confirm!T$2:T$85,0))</f>
        <v>0</v>
      </c>
      <c r="U62">
        <f t="array" ref="U62">SUM(IF($A62&amp;$B62=Confirm!$A$2:$A$85&amp;Confirm!$B$2:$B$85,Confirm!U$2:U$85,0))</f>
        <v>0</v>
      </c>
      <c r="V62">
        <f t="array" ref="V62">SUM(IF($A62&amp;$B62=Confirm!$A$2:$A$85&amp;Confirm!$B$2:$B$85,Confirm!V$2:V$85,0))</f>
        <v>0</v>
      </c>
      <c r="W62">
        <f t="array" ref="W62">SUM(IF($A62&amp;$B62=Confirm!$A$2:$A$85&amp;Confirm!$B$2:$B$85,Confirm!W$2:W$85,0))</f>
        <v>0</v>
      </c>
      <c r="X62">
        <f t="array" ref="X62">SUM(IF($A62&amp;$B62=Confirm!$A$2:$A$85&amp;Confirm!$B$2:$B$85,Confirm!X$2:X$85,0))</f>
        <v>0</v>
      </c>
      <c r="Y62">
        <f t="array" ref="Y62">SUM(IF($A62&amp;$B62=Confirm!$A$2:$A$85&amp;Confirm!$B$2:$B$85,Confirm!Y$2:Y$85,0))</f>
        <v>0</v>
      </c>
      <c r="Z62">
        <f t="array" ref="Z62">SUM(IF($A62&amp;$B62=Confirm!$A$2:$A$85&amp;Confirm!$B$2:$B$85,Confirm!Z$2:Z$85,0))</f>
        <v>0</v>
      </c>
      <c r="AA62">
        <f t="array" ref="AA62">SUM(IF($A62&amp;$B62=Confirm!$A$2:$A$85&amp;Confirm!$B$2:$B$85,Confirm!AA$2:AA$85,0))</f>
        <v>0</v>
      </c>
      <c r="AB62">
        <f t="array" ref="AB62">SUM(IF($A62&amp;$B62=Confirm!$A$2:$A$85&amp;Confirm!$B$2:$B$85,Confirm!AB$2:AB$85,0))</f>
        <v>0</v>
      </c>
      <c r="AC62">
        <f t="array" ref="AC62">SUM(IF($A62&amp;$B62=Confirm!$A$2:$A$85&amp;Confirm!$B$2:$B$85,Confirm!AC$2:AC$85,0))</f>
        <v>0</v>
      </c>
      <c r="AD62">
        <f t="array" ref="AD62">SUM(IF($A62&amp;$B62=Confirm!$A$2:$A$85&amp;Confirm!$B$2:$B$85,Confirm!AD$2:AD$85,0))</f>
        <v>0</v>
      </c>
      <c r="AE62">
        <f t="array" ref="AE62">SUM(IF($A62&amp;$B62=Confirm!$A$2:$A$85&amp;Confirm!$B$2:$B$85,Confirm!AE$2:AE$85,0))</f>
        <v>0</v>
      </c>
      <c r="AF62">
        <f t="array" ref="AF62">SUM(IF($A62&amp;$B62=Confirm!$A$2:$A$85&amp;Confirm!$B$2:$B$85,Confirm!AF$2:AF$85,0))</f>
        <v>0</v>
      </c>
      <c r="AG62">
        <f t="array" ref="AG62">SUM(IF($A62&amp;$B62=Confirm!$A$2:$A$85&amp;Confirm!$B$2:$B$85,Confirm!AG$2:AG$85,0))</f>
        <v>0</v>
      </c>
      <c r="AH62">
        <f t="array" ref="AH62">SUM(IF($A62&amp;$B62=Confirm!$A$2:$A$85&amp;Confirm!$B$2:$B$85,Confirm!AH$2:AH$85,0))</f>
        <v>0</v>
      </c>
      <c r="AI62">
        <f t="array" ref="AI62">SUM(IF($A62&amp;$B62=Confirm!$A$2:$A$85&amp;Confirm!$B$2:$B$85,Confirm!AI$2:AI$85,0))</f>
        <v>0</v>
      </c>
      <c r="AJ62">
        <f t="array" ref="AJ62">SUM(IF($A62&amp;$B62=Confirm!$A$2:$A$85&amp;Confirm!$B$2:$B$85,Confirm!AJ$2:AJ$85,0))</f>
        <v>0</v>
      </c>
      <c r="AK62">
        <f t="array" ref="AK62">SUM(IF($A62&amp;$B62=Confirm!$A$2:$A$85&amp;Confirm!$B$2:$B$85,Confirm!AK$2:AK$85,0))</f>
        <v>0</v>
      </c>
      <c r="AL62">
        <f t="array" ref="AL62">SUM(IF($A62&amp;$B62=Confirm!$A$2:$A$85&amp;Confirm!$B$2:$B$85,Confirm!AL$2:AL$85,0))</f>
        <v>0</v>
      </c>
      <c r="AM62">
        <f t="array" ref="AM62">SUM(IF($A62&amp;$B62=Confirm!$A$2:$A$85&amp;Confirm!$B$2:$B$85,Confirm!AM$2:AM$85,0))</f>
        <v>0</v>
      </c>
      <c r="AN62">
        <f t="array" ref="AN62">SUM(IF($A62&amp;$B62=Confirm!$A$2:$A$85&amp;Confirm!$B$2:$B$85,Confirm!AN$2:AN$85,0))</f>
        <v>0</v>
      </c>
      <c r="AO62">
        <f t="array" ref="AO62">SUM(IF($A62&amp;$B62=Confirm!$A$2:$A$85&amp;Confirm!$B$2:$B$85,Confirm!AO$2:AO$85,0))</f>
        <v>0</v>
      </c>
      <c r="AP62">
        <f t="array" ref="AP62">SUM(IF($A62&amp;$B62=Confirm!$A$2:$A$85&amp;Confirm!$B$2:$B$85,Confirm!AP$2:AP$85,0))</f>
        <v>0</v>
      </c>
      <c r="AQ62">
        <f t="array" ref="AQ62">SUM(IF($A62&amp;$B62=Confirm!$A$2:$A$85&amp;Confirm!$B$2:$B$85,Confirm!AQ$2:AQ$85,0))</f>
        <v>0</v>
      </c>
      <c r="AR62">
        <f t="array" ref="AR62">SUM(IF($A62&amp;$B62=Confirm!$A$2:$A$85&amp;Confirm!$B$2:$B$85,Confirm!AR$2:AR$85,0))</f>
        <v>0</v>
      </c>
      <c r="AS62">
        <f t="array" ref="AS62">SUM(IF($A62&amp;$B62=Confirm!$A$2:$A$85&amp;Confirm!$B$2:$B$85,Confirm!AS$2:AS$85,0))</f>
        <v>0</v>
      </c>
      <c r="AT62">
        <f t="array" ref="AT62">SUM(IF($A62&amp;$B62=Confirm!$A$2:$A$85&amp;Confirm!$B$2:$B$85,Confirm!AT$2:AT$85,0))</f>
        <v>0</v>
      </c>
      <c r="AU62">
        <f t="array" ref="AU62">SUM(IF($A62&amp;$B62=Confirm!$A$2:$A$85&amp;Confirm!$B$2:$B$85,Confirm!AU$2:AU$85,0))</f>
        <v>0</v>
      </c>
      <c r="AV62">
        <f t="array" ref="AV62">SUM(IF($A62&amp;$B62=Confirm!$A$2:$A$85&amp;Confirm!$B$2:$B$85,Confirm!AV$2:AV$85,0))</f>
        <v>0</v>
      </c>
      <c r="AW62">
        <f t="array" ref="AW62">SUM(IF($A62&amp;$B62=Confirm!$A$2:$A$85&amp;Confirm!$B$2:$B$85,Confirm!AW$2:AW$85,0))</f>
        <v>0</v>
      </c>
      <c r="AX62">
        <f t="array" ref="AX62">SUM(IF($A62&amp;$B62=Confirm!$A$2:$A$85&amp;Confirm!$B$2:$B$85,Confirm!AX$2:AX$85,0))</f>
        <v>0</v>
      </c>
      <c r="AY62">
        <f t="array" ref="AY62">SUM(IF($A62&amp;$B62=Confirm!$A$2:$A$85&amp;Confirm!$B$2:$B$85,Confirm!AY$2:AY$85,0))</f>
        <v>0</v>
      </c>
      <c r="AZ62">
        <f t="array" ref="AZ62">SUM(IF($A62&amp;$B62=Confirm!$A$2:$A$85&amp;Confirm!$B$2:$B$85,Confirm!AZ$2:AZ$85,0))</f>
        <v>0</v>
      </c>
      <c r="BA62">
        <f t="array" ref="BA62">SUM(IF($A62&amp;$B62=Confirm!$A$2:$A$85&amp;Confirm!$B$2:$B$85,Confirm!BA$2:BA$85,0))</f>
        <v>0</v>
      </c>
      <c r="BB62">
        <f t="array" ref="BB62">SUM(IF($A62&amp;$B62=Confirm!$A$2:$A$85&amp;Confirm!$B$2:$B$85,Confirm!BB$2:BB$85,0))</f>
        <v>0</v>
      </c>
      <c r="BC62">
        <f t="array" ref="BC62">SUM(IF($A62&amp;$B62=Confirm!$A$2:$A$85&amp;Confirm!$B$2:$B$85,Confirm!BC$2:BC$85,0))</f>
        <v>0</v>
      </c>
      <c r="BD62">
        <f t="array" ref="BD62">SUM(IF($A62&amp;$B62=Confirm!$A$2:$A$85&amp;Confirm!$B$2:$B$85,Confirm!BD$2:BD$85,0))</f>
        <v>0</v>
      </c>
      <c r="BE62">
        <f t="array" ref="BE62">SUM(IF($A62&amp;$B62=Confirm!$A$2:$A$85&amp;Confirm!$B$2:$B$85,Confirm!BE$2:BE$85,0))</f>
        <v>0</v>
      </c>
      <c r="BF62">
        <f t="array" ref="BF62">SUM(IF($A62&amp;$B62=Confirm!$A$2:$A$85&amp;Confirm!$B$2:$B$85,Confirm!BF$2:BF$85,0))</f>
        <v>0</v>
      </c>
      <c r="BG62">
        <f t="array" ref="BG62">SUM(IF($A62&amp;$B62=Confirm!$A$2:$A$85&amp;Confirm!$B$2:$B$85,Confirm!BG$2:BG$85,0))</f>
        <v>0</v>
      </c>
      <c r="BH62">
        <f t="array" ref="BH62">SUM(IF($A62&amp;$B62=Confirm!$A$2:$A$85&amp;Confirm!$B$2:$B$85,Confirm!BH$2:BH$85,0))</f>
        <v>0</v>
      </c>
    </row>
    <row r="63" spans="1:60" x14ac:dyDescent="0.25">
      <c r="A63" t="s">
        <v>35</v>
      </c>
      <c r="B63" t="s">
        <v>50</v>
      </c>
      <c r="C63" s="127">
        <f>IF(ISERROR(SUM(D63:BH63)/Convey!C63),"N/A",SUM(D63:BH63)/Convey!C63)</f>
        <v>1</v>
      </c>
      <c r="D63">
        <f t="array" ref="D63">SUM(IF($A63&amp;$B63=Confirm!$A$2:$A$85&amp;Confirm!$B$2:$B$85,Confirm!D$2:D$85,0))</f>
        <v>7750</v>
      </c>
      <c r="E63">
        <f t="array" ref="E63">SUM(IF($A63&amp;$B63=Confirm!$A$2:$A$85&amp;Confirm!$B$2:$B$85,Confirm!E$2:E$85,0))</f>
        <v>7350</v>
      </c>
      <c r="F63">
        <f t="array" ref="F63">SUM(IF($A63&amp;$B63=Confirm!$A$2:$A$85&amp;Confirm!$B$2:$B$85,Confirm!F$2:F$85,0))</f>
        <v>6975</v>
      </c>
      <c r="G63">
        <f t="array" ref="G63">SUM(IF($A63&amp;$B63=Confirm!$A$2:$A$85&amp;Confirm!$B$2:$B$85,Confirm!G$2:G$85,0))</f>
        <v>6665</v>
      </c>
      <c r="H63">
        <f t="array" ref="H63">SUM(IF($A63&amp;$B63=Confirm!$A$2:$A$85&amp;Confirm!$B$2:$B$85,Confirm!H$2:H$85,0))</f>
        <v>6300</v>
      </c>
      <c r="I63">
        <f t="array" ref="I63">SUM(IF($A63&amp;$B63=Confirm!$A$2:$A$85&amp;Confirm!$B$2:$B$85,Confirm!I$2:I$85,0))</f>
        <v>5890</v>
      </c>
      <c r="J63">
        <f t="array" ref="J63">SUM(IF($A63&amp;$B63=Confirm!$A$2:$A$85&amp;Confirm!$B$2:$B$85,Confirm!J$2:J$85,0))</f>
        <v>5700</v>
      </c>
      <c r="K63">
        <f t="array" ref="K63">SUM(IF($A63&amp;$B63=Confirm!$A$2:$A$85&amp;Confirm!$B$2:$B$85,Confirm!K$2:K$85,0))</f>
        <v>5425</v>
      </c>
      <c r="L63">
        <f t="array" ref="L63">SUM(IF($A63&amp;$B63=Confirm!$A$2:$A$85&amp;Confirm!$B$2:$B$85,Confirm!L$2:L$85,0))</f>
        <v>5115</v>
      </c>
      <c r="M63">
        <f t="array" ref="M63">SUM(IF($A63&amp;$B63=Confirm!$A$2:$A$85&amp;Confirm!$B$2:$B$85,Confirm!M$2:M$85,0))</f>
        <v>4760</v>
      </c>
      <c r="N63">
        <f t="array" ref="N63">SUM(IF($A63&amp;$B63=Confirm!$A$2:$A$85&amp;Confirm!$B$2:$B$85,Confirm!N$2:N$85,0))</f>
        <v>0</v>
      </c>
      <c r="O63">
        <f t="array" ref="O63">SUM(IF($A63&amp;$B63=Confirm!$A$2:$A$85&amp;Confirm!$B$2:$B$85,Confirm!O$2:O$85,0))</f>
        <v>0</v>
      </c>
      <c r="P63">
        <f t="array" ref="P63">SUM(IF($A63&amp;$B63=Confirm!$A$2:$A$85&amp;Confirm!$B$2:$B$85,Confirm!P$2:P$85,0))</f>
        <v>0</v>
      </c>
      <c r="Q63">
        <f t="array" ref="Q63">SUM(IF($A63&amp;$B63=Confirm!$A$2:$A$85&amp;Confirm!$B$2:$B$85,Confirm!Q$2:Q$85,0))</f>
        <v>0</v>
      </c>
      <c r="R63">
        <f t="array" ref="R63">SUM(IF($A63&amp;$B63=Confirm!$A$2:$A$85&amp;Confirm!$B$2:$B$85,Confirm!R$2:R$85,0))</f>
        <v>0</v>
      </c>
      <c r="S63">
        <f t="array" ref="S63">SUM(IF($A63&amp;$B63=Confirm!$A$2:$A$85&amp;Confirm!$B$2:$B$85,Confirm!S$2:S$85,0))</f>
        <v>0</v>
      </c>
      <c r="T63">
        <f t="array" ref="T63">SUM(IF($A63&amp;$B63=Confirm!$A$2:$A$85&amp;Confirm!$B$2:$B$85,Confirm!T$2:T$85,0))</f>
        <v>0</v>
      </c>
      <c r="U63">
        <f t="array" ref="U63">SUM(IF($A63&amp;$B63=Confirm!$A$2:$A$85&amp;Confirm!$B$2:$B$85,Confirm!U$2:U$85,0))</f>
        <v>0</v>
      </c>
      <c r="V63">
        <f t="array" ref="V63">SUM(IF($A63&amp;$B63=Confirm!$A$2:$A$85&amp;Confirm!$B$2:$B$85,Confirm!V$2:V$85,0))</f>
        <v>0</v>
      </c>
      <c r="W63">
        <f t="array" ref="W63">SUM(IF($A63&amp;$B63=Confirm!$A$2:$A$85&amp;Confirm!$B$2:$B$85,Confirm!W$2:W$85,0))</f>
        <v>0</v>
      </c>
      <c r="X63">
        <f t="array" ref="X63">SUM(IF($A63&amp;$B63=Confirm!$A$2:$A$85&amp;Confirm!$B$2:$B$85,Confirm!X$2:X$85,0))</f>
        <v>0</v>
      </c>
      <c r="Y63">
        <f t="array" ref="Y63">SUM(IF($A63&amp;$B63=Confirm!$A$2:$A$85&amp;Confirm!$B$2:$B$85,Confirm!Y$2:Y$85,0))</f>
        <v>0</v>
      </c>
      <c r="Z63">
        <f t="array" ref="Z63">SUM(IF($A63&amp;$B63=Confirm!$A$2:$A$85&amp;Confirm!$B$2:$B$85,Confirm!Z$2:Z$85,0))</f>
        <v>0</v>
      </c>
      <c r="AA63">
        <f t="array" ref="AA63">SUM(IF($A63&amp;$B63=Confirm!$A$2:$A$85&amp;Confirm!$B$2:$B$85,Confirm!AA$2:AA$85,0))</f>
        <v>0</v>
      </c>
      <c r="AB63">
        <f t="array" ref="AB63">SUM(IF($A63&amp;$B63=Confirm!$A$2:$A$85&amp;Confirm!$B$2:$B$85,Confirm!AB$2:AB$85,0))</f>
        <v>0</v>
      </c>
      <c r="AC63">
        <f t="array" ref="AC63">SUM(IF($A63&amp;$B63=Confirm!$A$2:$A$85&amp;Confirm!$B$2:$B$85,Confirm!AC$2:AC$85,0))</f>
        <v>0</v>
      </c>
      <c r="AD63">
        <f t="array" ref="AD63">SUM(IF($A63&amp;$B63=Confirm!$A$2:$A$85&amp;Confirm!$B$2:$B$85,Confirm!AD$2:AD$85,0))</f>
        <v>0</v>
      </c>
      <c r="AE63">
        <f t="array" ref="AE63">SUM(IF($A63&amp;$B63=Confirm!$A$2:$A$85&amp;Confirm!$B$2:$B$85,Confirm!AE$2:AE$85,0))</f>
        <v>0</v>
      </c>
      <c r="AF63">
        <f t="array" ref="AF63">SUM(IF($A63&amp;$B63=Confirm!$A$2:$A$85&amp;Confirm!$B$2:$B$85,Confirm!AF$2:AF$85,0))</f>
        <v>0</v>
      </c>
      <c r="AG63">
        <f t="array" ref="AG63">SUM(IF($A63&amp;$B63=Confirm!$A$2:$A$85&amp;Confirm!$B$2:$B$85,Confirm!AG$2:AG$85,0))</f>
        <v>0</v>
      </c>
      <c r="AH63">
        <f t="array" ref="AH63">SUM(IF($A63&amp;$B63=Confirm!$A$2:$A$85&amp;Confirm!$B$2:$B$85,Confirm!AH$2:AH$85,0))</f>
        <v>0</v>
      </c>
      <c r="AI63">
        <f t="array" ref="AI63">SUM(IF($A63&amp;$B63=Confirm!$A$2:$A$85&amp;Confirm!$B$2:$B$85,Confirm!AI$2:AI$85,0))</f>
        <v>0</v>
      </c>
      <c r="AJ63">
        <f t="array" ref="AJ63">SUM(IF($A63&amp;$B63=Confirm!$A$2:$A$85&amp;Confirm!$B$2:$B$85,Confirm!AJ$2:AJ$85,0))</f>
        <v>0</v>
      </c>
      <c r="AK63">
        <f t="array" ref="AK63">SUM(IF($A63&amp;$B63=Confirm!$A$2:$A$85&amp;Confirm!$B$2:$B$85,Confirm!AK$2:AK$85,0))</f>
        <v>0</v>
      </c>
      <c r="AL63">
        <f t="array" ref="AL63">SUM(IF($A63&amp;$B63=Confirm!$A$2:$A$85&amp;Confirm!$B$2:$B$85,Confirm!AL$2:AL$85,0))</f>
        <v>0</v>
      </c>
      <c r="AM63">
        <f t="array" ref="AM63">SUM(IF($A63&amp;$B63=Confirm!$A$2:$A$85&amp;Confirm!$B$2:$B$85,Confirm!AM$2:AM$85,0))</f>
        <v>0</v>
      </c>
      <c r="AN63">
        <f t="array" ref="AN63">SUM(IF($A63&amp;$B63=Confirm!$A$2:$A$85&amp;Confirm!$B$2:$B$85,Confirm!AN$2:AN$85,0))</f>
        <v>0</v>
      </c>
      <c r="AO63">
        <f t="array" ref="AO63">SUM(IF($A63&amp;$B63=Confirm!$A$2:$A$85&amp;Confirm!$B$2:$B$85,Confirm!AO$2:AO$85,0))</f>
        <v>0</v>
      </c>
      <c r="AP63">
        <f t="array" ref="AP63">SUM(IF($A63&amp;$B63=Confirm!$A$2:$A$85&amp;Confirm!$B$2:$B$85,Confirm!AP$2:AP$85,0))</f>
        <v>0</v>
      </c>
      <c r="AQ63">
        <f t="array" ref="AQ63">SUM(IF($A63&amp;$B63=Confirm!$A$2:$A$85&amp;Confirm!$B$2:$B$85,Confirm!AQ$2:AQ$85,0))</f>
        <v>0</v>
      </c>
      <c r="AR63">
        <f t="array" ref="AR63">SUM(IF($A63&amp;$B63=Confirm!$A$2:$A$85&amp;Confirm!$B$2:$B$85,Confirm!AR$2:AR$85,0))</f>
        <v>0</v>
      </c>
      <c r="AS63">
        <f t="array" ref="AS63">SUM(IF($A63&amp;$B63=Confirm!$A$2:$A$85&amp;Confirm!$B$2:$B$85,Confirm!AS$2:AS$85,0))</f>
        <v>0</v>
      </c>
      <c r="AT63">
        <f t="array" ref="AT63">SUM(IF($A63&amp;$B63=Confirm!$A$2:$A$85&amp;Confirm!$B$2:$B$85,Confirm!AT$2:AT$85,0))</f>
        <v>0</v>
      </c>
      <c r="AU63">
        <f t="array" ref="AU63">SUM(IF($A63&amp;$B63=Confirm!$A$2:$A$85&amp;Confirm!$B$2:$B$85,Confirm!AU$2:AU$85,0))</f>
        <v>0</v>
      </c>
      <c r="AV63">
        <f t="array" ref="AV63">SUM(IF($A63&amp;$B63=Confirm!$A$2:$A$85&amp;Confirm!$B$2:$B$85,Confirm!AV$2:AV$85,0))</f>
        <v>0</v>
      </c>
      <c r="AW63">
        <f t="array" ref="AW63">SUM(IF($A63&amp;$B63=Confirm!$A$2:$A$85&amp;Confirm!$B$2:$B$85,Confirm!AW$2:AW$85,0))</f>
        <v>0</v>
      </c>
      <c r="AX63">
        <f t="array" ref="AX63">SUM(IF($A63&amp;$B63=Confirm!$A$2:$A$85&amp;Confirm!$B$2:$B$85,Confirm!AX$2:AX$85,0))</f>
        <v>0</v>
      </c>
      <c r="AY63">
        <f t="array" ref="AY63">SUM(IF($A63&amp;$B63=Confirm!$A$2:$A$85&amp;Confirm!$B$2:$B$85,Confirm!AY$2:AY$85,0))</f>
        <v>0</v>
      </c>
      <c r="AZ63">
        <f t="array" ref="AZ63">SUM(IF($A63&amp;$B63=Confirm!$A$2:$A$85&amp;Confirm!$B$2:$B$85,Confirm!AZ$2:AZ$85,0))</f>
        <v>0</v>
      </c>
      <c r="BA63">
        <f t="array" ref="BA63">SUM(IF($A63&amp;$B63=Confirm!$A$2:$A$85&amp;Confirm!$B$2:$B$85,Confirm!BA$2:BA$85,0))</f>
        <v>0</v>
      </c>
      <c r="BB63">
        <f t="array" ref="BB63">SUM(IF($A63&amp;$B63=Confirm!$A$2:$A$85&amp;Confirm!$B$2:$B$85,Confirm!BB$2:BB$85,0))</f>
        <v>0</v>
      </c>
      <c r="BC63">
        <f t="array" ref="BC63">SUM(IF($A63&amp;$B63=Confirm!$A$2:$A$85&amp;Confirm!$B$2:$B$85,Confirm!BC$2:BC$85,0))</f>
        <v>0</v>
      </c>
      <c r="BD63">
        <f t="array" ref="BD63">SUM(IF($A63&amp;$B63=Confirm!$A$2:$A$85&amp;Confirm!$B$2:$B$85,Confirm!BD$2:BD$85,0))</f>
        <v>0</v>
      </c>
      <c r="BE63">
        <f t="array" ref="BE63">SUM(IF($A63&amp;$B63=Confirm!$A$2:$A$85&amp;Confirm!$B$2:$B$85,Confirm!BE$2:BE$85,0))</f>
        <v>0</v>
      </c>
      <c r="BF63">
        <f t="array" ref="BF63">SUM(IF($A63&amp;$B63=Confirm!$A$2:$A$85&amp;Confirm!$B$2:$B$85,Confirm!BF$2:BF$85,0))</f>
        <v>0</v>
      </c>
      <c r="BG63">
        <f t="array" ref="BG63">SUM(IF($A63&amp;$B63=Confirm!$A$2:$A$85&amp;Confirm!$B$2:$B$85,Confirm!BG$2:BG$85,0))</f>
        <v>0</v>
      </c>
      <c r="BH63">
        <f t="array" ref="BH63">SUM(IF($A63&amp;$B63=Confirm!$A$2:$A$85&amp;Confirm!$B$2:$B$85,Confirm!BH$2:BH$85,0))</f>
        <v>0</v>
      </c>
    </row>
    <row r="64" spans="1:60" x14ac:dyDescent="0.25">
      <c r="A64" t="s">
        <v>40</v>
      </c>
      <c r="B64" t="s">
        <v>49</v>
      </c>
      <c r="C64" s="127" t="str">
        <f>IF(ISERROR(SUM(D64:BH64)/Convey!C64),"N/A",SUM(D64:BH64)/Convey!C64)</f>
        <v>N/A</v>
      </c>
      <c r="D64">
        <f t="array" ref="D64">SUM(IF($A64&amp;$B64=Confirm!$A$2:$A$85&amp;Confirm!$B$2:$B$85,Confirm!D$2:D$85,0))</f>
        <v>0</v>
      </c>
      <c r="E64">
        <f t="array" ref="E64">SUM(IF($A64&amp;$B64=Confirm!$A$2:$A$85&amp;Confirm!$B$2:$B$85,Confirm!E$2:E$85,0))</f>
        <v>0</v>
      </c>
      <c r="F64">
        <f t="array" ref="F64">SUM(IF($A64&amp;$B64=Confirm!$A$2:$A$85&amp;Confirm!$B$2:$B$85,Confirm!F$2:F$85,0))</f>
        <v>0</v>
      </c>
      <c r="G64">
        <f t="array" ref="G64">SUM(IF($A64&amp;$B64=Confirm!$A$2:$A$85&amp;Confirm!$B$2:$B$85,Confirm!G$2:G$85,0))</f>
        <v>0</v>
      </c>
      <c r="H64">
        <f t="array" ref="H64">SUM(IF($A64&amp;$B64=Confirm!$A$2:$A$85&amp;Confirm!$B$2:$B$85,Confirm!H$2:H$85,0))</f>
        <v>0</v>
      </c>
      <c r="I64">
        <f t="array" ref="I64">SUM(IF($A64&amp;$B64=Confirm!$A$2:$A$85&amp;Confirm!$B$2:$B$85,Confirm!I$2:I$85,0))</f>
        <v>0</v>
      </c>
      <c r="J64">
        <f t="array" ref="J64">SUM(IF($A64&amp;$B64=Confirm!$A$2:$A$85&amp;Confirm!$B$2:$B$85,Confirm!J$2:J$85,0))</f>
        <v>0</v>
      </c>
      <c r="K64">
        <f t="array" ref="K64">SUM(IF($A64&amp;$B64=Confirm!$A$2:$A$85&amp;Confirm!$B$2:$B$85,Confirm!K$2:K$85,0))</f>
        <v>0</v>
      </c>
      <c r="L64">
        <f t="array" ref="L64">SUM(IF($A64&amp;$B64=Confirm!$A$2:$A$85&amp;Confirm!$B$2:$B$85,Confirm!L$2:L$85,0))</f>
        <v>0</v>
      </c>
      <c r="M64">
        <f t="array" ref="M64">SUM(IF($A64&amp;$B64=Confirm!$A$2:$A$85&amp;Confirm!$B$2:$B$85,Confirm!M$2:M$85,0))</f>
        <v>0</v>
      </c>
      <c r="N64">
        <f t="array" ref="N64">SUM(IF($A64&amp;$B64=Confirm!$A$2:$A$85&amp;Confirm!$B$2:$B$85,Confirm!N$2:N$85,0))</f>
        <v>0</v>
      </c>
      <c r="O64">
        <f t="array" ref="O64">SUM(IF($A64&amp;$B64=Confirm!$A$2:$A$85&amp;Confirm!$B$2:$B$85,Confirm!O$2:O$85,0))</f>
        <v>0</v>
      </c>
      <c r="P64">
        <f t="array" ref="P64">SUM(IF($A64&amp;$B64=Confirm!$A$2:$A$85&amp;Confirm!$B$2:$B$85,Confirm!P$2:P$85,0))</f>
        <v>0</v>
      </c>
      <c r="Q64">
        <f t="array" ref="Q64">SUM(IF($A64&amp;$B64=Confirm!$A$2:$A$85&amp;Confirm!$B$2:$B$85,Confirm!Q$2:Q$85,0))</f>
        <v>0</v>
      </c>
      <c r="R64">
        <f t="array" ref="R64">SUM(IF($A64&amp;$B64=Confirm!$A$2:$A$85&amp;Confirm!$B$2:$B$85,Confirm!R$2:R$85,0))</f>
        <v>0</v>
      </c>
      <c r="S64">
        <f t="array" ref="S64">SUM(IF($A64&amp;$B64=Confirm!$A$2:$A$85&amp;Confirm!$B$2:$B$85,Confirm!S$2:S$85,0))</f>
        <v>0</v>
      </c>
      <c r="T64">
        <f t="array" ref="T64">SUM(IF($A64&amp;$B64=Confirm!$A$2:$A$85&amp;Confirm!$B$2:$B$85,Confirm!T$2:T$85,0))</f>
        <v>0</v>
      </c>
      <c r="U64">
        <f t="array" ref="U64">SUM(IF($A64&amp;$B64=Confirm!$A$2:$A$85&amp;Confirm!$B$2:$B$85,Confirm!U$2:U$85,0))</f>
        <v>0</v>
      </c>
      <c r="V64">
        <f t="array" ref="V64">SUM(IF($A64&amp;$B64=Confirm!$A$2:$A$85&amp;Confirm!$B$2:$B$85,Confirm!V$2:V$85,0))</f>
        <v>0</v>
      </c>
      <c r="W64">
        <f t="array" ref="W64">SUM(IF($A64&amp;$B64=Confirm!$A$2:$A$85&amp;Confirm!$B$2:$B$85,Confirm!W$2:W$85,0))</f>
        <v>0</v>
      </c>
      <c r="X64">
        <f t="array" ref="X64">SUM(IF($A64&amp;$B64=Confirm!$A$2:$A$85&amp;Confirm!$B$2:$B$85,Confirm!X$2:X$85,0))</f>
        <v>0</v>
      </c>
      <c r="Y64">
        <f t="array" ref="Y64">SUM(IF($A64&amp;$B64=Confirm!$A$2:$A$85&amp;Confirm!$B$2:$B$85,Confirm!Y$2:Y$85,0))</f>
        <v>0</v>
      </c>
      <c r="Z64">
        <f t="array" ref="Z64">SUM(IF($A64&amp;$B64=Confirm!$A$2:$A$85&amp;Confirm!$B$2:$B$85,Confirm!Z$2:Z$85,0))</f>
        <v>0</v>
      </c>
      <c r="AA64">
        <f t="array" ref="AA64">SUM(IF($A64&amp;$B64=Confirm!$A$2:$A$85&amp;Confirm!$B$2:$B$85,Confirm!AA$2:AA$85,0))</f>
        <v>0</v>
      </c>
      <c r="AB64">
        <f t="array" ref="AB64">SUM(IF($A64&amp;$B64=Confirm!$A$2:$A$85&amp;Confirm!$B$2:$B$85,Confirm!AB$2:AB$85,0))</f>
        <v>0</v>
      </c>
      <c r="AC64">
        <f t="array" ref="AC64">SUM(IF($A64&amp;$B64=Confirm!$A$2:$A$85&amp;Confirm!$B$2:$B$85,Confirm!AC$2:AC$85,0))</f>
        <v>0</v>
      </c>
      <c r="AD64">
        <f t="array" ref="AD64">SUM(IF($A64&amp;$B64=Confirm!$A$2:$A$85&amp;Confirm!$B$2:$B$85,Confirm!AD$2:AD$85,0))</f>
        <v>0</v>
      </c>
      <c r="AE64">
        <f t="array" ref="AE64">SUM(IF($A64&amp;$B64=Confirm!$A$2:$A$85&amp;Confirm!$B$2:$B$85,Confirm!AE$2:AE$85,0))</f>
        <v>0</v>
      </c>
      <c r="AF64">
        <f t="array" ref="AF64">SUM(IF($A64&amp;$B64=Confirm!$A$2:$A$85&amp;Confirm!$B$2:$B$85,Confirm!AF$2:AF$85,0))</f>
        <v>0</v>
      </c>
      <c r="AG64">
        <f t="array" ref="AG64">SUM(IF($A64&amp;$B64=Confirm!$A$2:$A$85&amp;Confirm!$B$2:$B$85,Confirm!AG$2:AG$85,0))</f>
        <v>0</v>
      </c>
      <c r="AH64">
        <f t="array" ref="AH64">SUM(IF($A64&amp;$B64=Confirm!$A$2:$A$85&amp;Confirm!$B$2:$B$85,Confirm!AH$2:AH$85,0))</f>
        <v>0</v>
      </c>
      <c r="AI64">
        <f t="array" ref="AI64">SUM(IF($A64&amp;$B64=Confirm!$A$2:$A$85&amp;Confirm!$B$2:$B$85,Confirm!AI$2:AI$85,0))</f>
        <v>0</v>
      </c>
      <c r="AJ64">
        <f t="array" ref="AJ64">SUM(IF($A64&amp;$B64=Confirm!$A$2:$A$85&amp;Confirm!$B$2:$B$85,Confirm!AJ$2:AJ$85,0))</f>
        <v>0</v>
      </c>
      <c r="AK64">
        <f t="array" ref="AK64">SUM(IF($A64&amp;$B64=Confirm!$A$2:$A$85&amp;Confirm!$B$2:$B$85,Confirm!AK$2:AK$85,0))</f>
        <v>0</v>
      </c>
      <c r="AL64">
        <f t="array" ref="AL64">SUM(IF($A64&amp;$B64=Confirm!$A$2:$A$85&amp;Confirm!$B$2:$B$85,Confirm!AL$2:AL$85,0))</f>
        <v>0</v>
      </c>
      <c r="AM64">
        <f t="array" ref="AM64">SUM(IF($A64&amp;$B64=Confirm!$A$2:$A$85&amp;Confirm!$B$2:$B$85,Confirm!AM$2:AM$85,0))</f>
        <v>0</v>
      </c>
      <c r="AN64">
        <f t="array" ref="AN64">SUM(IF($A64&amp;$B64=Confirm!$A$2:$A$85&amp;Confirm!$B$2:$B$85,Confirm!AN$2:AN$85,0))</f>
        <v>0</v>
      </c>
      <c r="AO64">
        <f t="array" ref="AO64">SUM(IF($A64&amp;$B64=Confirm!$A$2:$A$85&amp;Confirm!$B$2:$B$85,Confirm!AO$2:AO$85,0))</f>
        <v>0</v>
      </c>
      <c r="AP64">
        <f t="array" ref="AP64">SUM(IF($A64&amp;$B64=Confirm!$A$2:$A$85&amp;Confirm!$B$2:$B$85,Confirm!AP$2:AP$85,0))</f>
        <v>0</v>
      </c>
      <c r="AQ64">
        <f t="array" ref="AQ64">SUM(IF($A64&amp;$B64=Confirm!$A$2:$A$85&amp;Confirm!$B$2:$B$85,Confirm!AQ$2:AQ$85,0))</f>
        <v>0</v>
      </c>
      <c r="AR64">
        <f t="array" ref="AR64">SUM(IF($A64&amp;$B64=Confirm!$A$2:$A$85&amp;Confirm!$B$2:$B$85,Confirm!AR$2:AR$85,0))</f>
        <v>0</v>
      </c>
      <c r="AS64">
        <f t="array" ref="AS64">SUM(IF($A64&amp;$B64=Confirm!$A$2:$A$85&amp;Confirm!$B$2:$B$85,Confirm!AS$2:AS$85,0))</f>
        <v>0</v>
      </c>
      <c r="AT64">
        <f t="array" ref="AT64">SUM(IF($A64&amp;$B64=Confirm!$A$2:$A$85&amp;Confirm!$B$2:$B$85,Confirm!AT$2:AT$85,0))</f>
        <v>0</v>
      </c>
      <c r="AU64">
        <f t="array" ref="AU64">SUM(IF($A64&amp;$B64=Confirm!$A$2:$A$85&amp;Confirm!$B$2:$B$85,Confirm!AU$2:AU$85,0))</f>
        <v>0</v>
      </c>
      <c r="AV64">
        <f t="array" ref="AV64">SUM(IF($A64&amp;$B64=Confirm!$A$2:$A$85&amp;Confirm!$B$2:$B$85,Confirm!AV$2:AV$85,0))</f>
        <v>0</v>
      </c>
      <c r="AW64">
        <f t="array" ref="AW64">SUM(IF($A64&amp;$B64=Confirm!$A$2:$A$85&amp;Confirm!$B$2:$B$85,Confirm!AW$2:AW$85,0))</f>
        <v>0</v>
      </c>
      <c r="AX64">
        <f t="array" ref="AX64">SUM(IF($A64&amp;$B64=Confirm!$A$2:$A$85&amp;Confirm!$B$2:$B$85,Confirm!AX$2:AX$85,0))</f>
        <v>0</v>
      </c>
      <c r="AY64">
        <f t="array" ref="AY64">SUM(IF($A64&amp;$B64=Confirm!$A$2:$A$85&amp;Confirm!$B$2:$B$85,Confirm!AY$2:AY$85,0))</f>
        <v>0</v>
      </c>
      <c r="AZ64">
        <f t="array" ref="AZ64">SUM(IF($A64&amp;$B64=Confirm!$A$2:$A$85&amp;Confirm!$B$2:$B$85,Confirm!AZ$2:AZ$85,0))</f>
        <v>0</v>
      </c>
      <c r="BA64">
        <f t="array" ref="BA64">SUM(IF($A64&amp;$B64=Confirm!$A$2:$A$85&amp;Confirm!$B$2:$B$85,Confirm!BA$2:BA$85,0))</f>
        <v>0</v>
      </c>
      <c r="BB64">
        <f t="array" ref="BB64">SUM(IF($A64&amp;$B64=Confirm!$A$2:$A$85&amp;Confirm!$B$2:$B$85,Confirm!BB$2:BB$85,0))</f>
        <v>0</v>
      </c>
      <c r="BC64">
        <f t="array" ref="BC64">SUM(IF($A64&amp;$B64=Confirm!$A$2:$A$85&amp;Confirm!$B$2:$B$85,Confirm!BC$2:BC$85,0))</f>
        <v>0</v>
      </c>
      <c r="BD64">
        <f t="array" ref="BD64">SUM(IF($A64&amp;$B64=Confirm!$A$2:$A$85&amp;Confirm!$B$2:$B$85,Confirm!BD$2:BD$85,0))</f>
        <v>0</v>
      </c>
      <c r="BE64">
        <f t="array" ref="BE64">SUM(IF($A64&amp;$B64=Confirm!$A$2:$A$85&amp;Confirm!$B$2:$B$85,Confirm!BE$2:BE$85,0))</f>
        <v>0</v>
      </c>
      <c r="BF64">
        <f t="array" ref="BF64">SUM(IF($A64&amp;$B64=Confirm!$A$2:$A$85&amp;Confirm!$B$2:$B$85,Confirm!BF$2:BF$85,0))</f>
        <v>0</v>
      </c>
      <c r="BG64">
        <f t="array" ref="BG64">SUM(IF($A64&amp;$B64=Confirm!$A$2:$A$85&amp;Confirm!$B$2:$B$85,Confirm!BG$2:BG$85,0))</f>
        <v>0</v>
      </c>
      <c r="BH64">
        <f t="array" ref="BH64">SUM(IF($A64&amp;$B64=Confirm!$A$2:$A$85&amp;Confirm!$B$2:$B$85,Confirm!BH$2:BH$85,0))</f>
        <v>0</v>
      </c>
    </row>
    <row r="65" spans="1:60" x14ac:dyDescent="0.25">
      <c r="A65" t="s">
        <v>40</v>
      </c>
      <c r="B65" t="s">
        <v>50</v>
      </c>
      <c r="C65" s="127" t="str">
        <f>IF(ISERROR(SUM(D65:BH65)/Convey!C65),"N/A",SUM(D65:BH65)/Convey!C65)</f>
        <v>N/A</v>
      </c>
      <c r="D65">
        <f t="array" ref="D65">SUM(IF($A65&amp;$B65=Confirm!$A$2:$A$85&amp;Confirm!$B$2:$B$85,Confirm!D$2:D$85,0))</f>
        <v>0</v>
      </c>
      <c r="E65">
        <f t="array" ref="E65">SUM(IF($A65&amp;$B65=Confirm!$A$2:$A$85&amp;Confirm!$B$2:$B$85,Confirm!E$2:E$85,0))</f>
        <v>0</v>
      </c>
      <c r="F65">
        <f t="array" ref="F65">SUM(IF($A65&amp;$B65=Confirm!$A$2:$A$85&amp;Confirm!$B$2:$B$85,Confirm!F$2:F$85,0))</f>
        <v>0</v>
      </c>
      <c r="G65">
        <f t="array" ref="G65">SUM(IF($A65&amp;$B65=Confirm!$A$2:$A$85&amp;Confirm!$B$2:$B$85,Confirm!G$2:G$85,0))</f>
        <v>0</v>
      </c>
      <c r="H65">
        <f t="array" ref="H65">SUM(IF($A65&amp;$B65=Confirm!$A$2:$A$85&amp;Confirm!$B$2:$B$85,Confirm!H$2:H$85,0))</f>
        <v>0</v>
      </c>
      <c r="I65">
        <f t="array" ref="I65">SUM(IF($A65&amp;$B65=Confirm!$A$2:$A$85&amp;Confirm!$B$2:$B$85,Confirm!I$2:I$85,0))</f>
        <v>0</v>
      </c>
      <c r="J65">
        <f t="array" ref="J65">SUM(IF($A65&amp;$B65=Confirm!$A$2:$A$85&amp;Confirm!$B$2:$B$85,Confirm!J$2:J$85,0))</f>
        <v>0</v>
      </c>
      <c r="K65">
        <f t="array" ref="K65">SUM(IF($A65&amp;$B65=Confirm!$A$2:$A$85&amp;Confirm!$B$2:$B$85,Confirm!K$2:K$85,0))</f>
        <v>0</v>
      </c>
      <c r="L65">
        <f t="array" ref="L65">SUM(IF($A65&amp;$B65=Confirm!$A$2:$A$85&amp;Confirm!$B$2:$B$85,Confirm!L$2:L$85,0))</f>
        <v>0</v>
      </c>
      <c r="M65">
        <f t="array" ref="M65">SUM(IF($A65&amp;$B65=Confirm!$A$2:$A$85&amp;Confirm!$B$2:$B$85,Confirm!M$2:M$85,0))</f>
        <v>0</v>
      </c>
      <c r="N65">
        <f t="array" ref="N65">SUM(IF($A65&amp;$B65=Confirm!$A$2:$A$85&amp;Confirm!$B$2:$B$85,Confirm!N$2:N$85,0))</f>
        <v>0</v>
      </c>
      <c r="O65">
        <f t="array" ref="O65">SUM(IF($A65&amp;$B65=Confirm!$A$2:$A$85&amp;Confirm!$B$2:$B$85,Confirm!O$2:O$85,0))</f>
        <v>0</v>
      </c>
      <c r="P65">
        <f t="array" ref="P65">SUM(IF($A65&amp;$B65=Confirm!$A$2:$A$85&amp;Confirm!$B$2:$B$85,Confirm!P$2:P$85,0))</f>
        <v>0</v>
      </c>
      <c r="Q65">
        <f t="array" ref="Q65">SUM(IF($A65&amp;$B65=Confirm!$A$2:$A$85&amp;Confirm!$B$2:$B$85,Confirm!Q$2:Q$85,0))</f>
        <v>0</v>
      </c>
      <c r="R65">
        <f t="array" ref="R65">SUM(IF($A65&amp;$B65=Confirm!$A$2:$A$85&amp;Confirm!$B$2:$B$85,Confirm!R$2:R$85,0))</f>
        <v>0</v>
      </c>
      <c r="S65">
        <f t="array" ref="S65">SUM(IF($A65&amp;$B65=Confirm!$A$2:$A$85&amp;Confirm!$B$2:$B$85,Confirm!S$2:S$85,0))</f>
        <v>0</v>
      </c>
      <c r="T65">
        <f t="array" ref="T65">SUM(IF($A65&amp;$B65=Confirm!$A$2:$A$85&amp;Confirm!$B$2:$B$85,Confirm!T$2:T$85,0))</f>
        <v>0</v>
      </c>
      <c r="U65">
        <f t="array" ref="U65">SUM(IF($A65&amp;$B65=Confirm!$A$2:$A$85&amp;Confirm!$B$2:$B$85,Confirm!U$2:U$85,0))</f>
        <v>0</v>
      </c>
      <c r="V65">
        <f t="array" ref="V65">SUM(IF($A65&amp;$B65=Confirm!$A$2:$A$85&amp;Confirm!$B$2:$B$85,Confirm!V$2:V$85,0))</f>
        <v>0</v>
      </c>
      <c r="W65">
        <f t="array" ref="W65">SUM(IF($A65&amp;$B65=Confirm!$A$2:$A$85&amp;Confirm!$B$2:$B$85,Confirm!W$2:W$85,0))</f>
        <v>0</v>
      </c>
      <c r="X65">
        <f t="array" ref="X65">SUM(IF($A65&amp;$B65=Confirm!$A$2:$A$85&amp;Confirm!$B$2:$B$85,Confirm!X$2:X$85,0))</f>
        <v>0</v>
      </c>
      <c r="Y65">
        <f t="array" ref="Y65">SUM(IF($A65&amp;$B65=Confirm!$A$2:$A$85&amp;Confirm!$B$2:$B$85,Confirm!Y$2:Y$85,0))</f>
        <v>0</v>
      </c>
      <c r="Z65">
        <f t="array" ref="Z65">SUM(IF($A65&amp;$B65=Confirm!$A$2:$A$85&amp;Confirm!$B$2:$B$85,Confirm!Z$2:Z$85,0))</f>
        <v>0</v>
      </c>
      <c r="AA65">
        <f t="array" ref="AA65">SUM(IF($A65&amp;$B65=Confirm!$A$2:$A$85&amp;Confirm!$B$2:$B$85,Confirm!AA$2:AA$85,0))</f>
        <v>0</v>
      </c>
      <c r="AB65">
        <f t="array" ref="AB65">SUM(IF($A65&amp;$B65=Confirm!$A$2:$A$85&amp;Confirm!$B$2:$B$85,Confirm!AB$2:AB$85,0))</f>
        <v>0</v>
      </c>
      <c r="AC65">
        <f t="array" ref="AC65">SUM(IF($A65&amp;$B65=Confirm!$A$2:$A$85&amp;Confirm!$B$2:$B$85,Confirm!AC$2:AC$85,0))</f>
        <v>0</v>
      </c>
      <c r="AD65">
        <f t="array" ref="AD65">SUM(IF($A65&amp;$B65=Confirm!$A$2:$A$85&amp;Confirm!$B$2:$B$85,Confirm!AD$2:AD$85,0))</f>
        <v>0</v>
      </c>
      <c r="AE65">
        <f t="array" ref="AE65">SUM(IF($A65&amp;$B65=Confirm!$A$2:$A$85&amp;Confirm!$B$2:$B$85,Confirm!AE$2:AE$85,0))</f>
        <v>0</v>
      </c>
      <c r="AF65">
        <f t="array" ref="AF65">SUM(IF($A65&amp;$B65=Confirm!$A$2:$A$85&amp;Confirm!$B$2:$B$85,Confirm!AF$2:AF$85,0))</f>
        <v>0</v>
      </c>
      <c r="AG65">
        <f t="array" ref="AG65">SUM(IF($A65&amp;$B65=Confirm!$A$2:$A$85&amp;Confirm!$B$2:$B$85,Confirm!AG$2:AG$85,0))</f>
        <v>0</v>
      </c>
      <c r="AH65">
        <f t="array" ref="AH65">SUM(IF($A65&amp;$B65=Confirm!$A$2:$A$85&amp;Confirm!$B$2:$B$85,Confirm!AH$2:AH$85,0))</f>
        <v>0</v>
      </c>
      <c r="AI65">
        <f t="array" ref="AI65">SUM(IF($A65&amp;$B65=Confirm!$A$2:$A$85&amp;Confirm!$B$2:$B$85,Confirm!AI$2:AI$85,0))</f>
        <v>0</v>
      </c>
      <c r="AJ65">
        <f t="array" ref="AJ65">SUM(IF($A65&amp;$B65=Confirm!$A$2:$A$85&amp;Confirm!$B$2:$B$85,Confirm!AJ$2:AJ$85,0))</f>
        <v>0</v>
      </c>
      <c r="AK65">
        <f t="array" ref="AK65">SUM(IF($A65&amp;$B65=Confirm!$A$2:$A$85&amp;Confirm!$B$2:$B$85,Confirm!AK$2:AK$85,0))</f>
        <v>0</v>
      </c>
      <c r="AL65">
        <f t="array" ref="AL65">SUM(IF($A65&amp;$B65=Confirm!$A$2:$A$85&amp;Confirm!$B$2:$B$85,Confirm!AL$2:AL$85,0))</f>
        <v>0</v>
      </c>
      <c r="AM65">
        <f t="array" ref="AM65">SUM(IF($A65&amp;$B65=Confirm!$A$2:$A$85&amp;Confirm!$B$2:$B$85,Confirm!AM$2:AM$85,0))</f>
        <v>0</v>
      </c>
      <c r="AN65">
        <f t="array" ref="AN65">SUM(IF($A65&amp;$B65=Confirm!$A$2:$A$85&amp;Confirm!$B$2:$B$85,Confirm!AN$2:AN$85,0))</f>
        <v>0</v>
      </c>
      <c r="AO65">
        <f t="array" ref="AO65">SUM(IF($A65&amp;$B65=Confirm!$A$2:$A$85&amp;Confirm!$B$2:$B$85,Confirm!AO$2:AO$85,0))</f>
        <v>0</v>
      </c>
      <c r="AP65">
        <f t="array" ref="AP65">SUM(IF($A65&amp;$B65=Confirm!$A$2:$A$85&amp;Confirm!$B$2:$B$85,Confirm!AP$2:AP$85,0))</f>
        <v>0</v>
      </c>
      <c r="AQ65">
        <f t="array" ref="AQ65">SUM(IF($A65&amp;$B65=Confirm!$A$2:$A$85&amp;Confirm!$B$2:$B$85,Confirm!AQ$2:AQ$85,0))</f>
        <v>0</v>
      </c>
      <c r="AR65">
        <f t="array" ref="AR65">SUM(IF($A65&amp;$B65=Confirm!$A$2:$A$85&amp;Confirm!$B$2:$B$85,Confirm!AR$2:AR$85,0))</f>
        <v>0</v>
      </c>
      <c r="AS65">
        <f t="array" ref="AS65">SUM(IF($A65&amp;$B65=Confirm!$A$2:$A$85&amp;Confirm!$B$2:$B$85,Confirm!AS$2:AS$85,0))</f>
        <v>0</v>
      </c>
      <c r="AT65">
        <f t="array" ref="AT65">SUM(IF($A65&amp;$B65=Confirm!$A$2:$A$85&amp;Confirm!$B$2:$B$85,Confirm!AT$2:AT$85,0))</f>
        <v>0</v>
      </c>
      <c r="AU65">
        <f t="array" ref="AU65">SUM(IF($A65&amp;$B65=Confirm!$A$2:$A$85&amp;Confirm!$B$2:$B$85,Confirm!AU$2:AU$85,0))</f>
        <v>0</v>
      </c>
      <c r="AV65">
        <f t="array" ref="AV65">SUM(IF($A65&amp;$B65=Confirm!$A$2:$A$85&amp;Confirm!$B$2:$B$85,Confirm!AV$2:AV$85,0))</f>
        <v>0</v>
      </c>
      <c r="AW65">
        <f t="array" ref="AW65">SUM(IF($A65&amp;$B65=Confirm!$A$2:$A$85&amp;Confirm!$B$2:$B$85,Confirm!AW$2:AW$85,0))</f>
        <v>0</v>
      </c>
      <c r="AX65">
        <f t="array" ref="AX65">SUM(IF($A65&amp;$B65=Confirm!$A$2:$A$85&amp;Confirm!$B$2:$B$85,Confirm!AX$2:AX$85,0))</f>
        <v>0</v>
      </c>
      <c r="AY65">
        <f t="array" ref="AY65">SUM(IF($A65&amp;$B65=Confirm!$A$2:$A$85&amp;Confirm!$B$2:$B$85,Confirm!AY$2:AY$85,0))</f>
        <v>0</v>
      </c>
      <c r="AZ65">
        <f t="array" ref="AZ65">SUM(IF($A65&amp;$B65=Confirm!$A$2:$A$85&amp;Confirm!$B$2:$B$85,Confirm!AZ$2:AZ$85,0))</f>
        <v>0</v>
      </c>
      <c r="BA65">
        <f t="array" ref="BA65">SUM(IF($A65&amp;$B65=Confirm!$A$2:$A$85&amp;Confirm!$B$2:$B$85,Confirm!BA$2:BA$85,0))</f>
        <v>0</v>
      </c>
      <c r="BB65">
        <f t="array" ref="BB65">SUM(IF($A65&amp;$B65=Confirm!$A$2:$A$85&amp;Confirm!$B$2:$B$85,Confirm!BB$2:BB$85,0))</f>
        <v>0</v>
      </c>
      <c r="BC65">
        <f t="array" ref="BC65">SUM(IF($A65&amp;$B65=Confirm!$A$2:$A$85&amp;Confirm!$B$2:$B$85,Confirm!BC$2:BC$85,0))</f>
        <v>0</v>
      </c>
      <c r="BD65">
        <f t="array" ref="BD65">SUM(IF($A65&amp;$B65=Confirm!$A$2:$A$85&amp;Confirm!$B$2:$B$85,Confirm!BD$2:BD$85,0))</f>
        <v>0</v>
      </c>
      <c r="BE65">
        <f t="array" ref="BE65">SUM(IF($A65&amp;$B65=Confirm!$A$2:$A$85&amp;Confirm!$B$2:$B$85,Confirm!BE$2:BE$85,0))</f>
        <v>0</v>
      </c>
      <c r="BF65">
        <f t="array" ref="BF65">SUM(IF($A65&amp;$B65=Confirm!$A$2:$A$85&amp;Confirm!$B$2:$B$85,Confirm!BF$2:BF$85,0))</f>
        <v>0</v>
      </c>
      <c r="BG65">
        <f t="array" ref="BG65">SUM(IF($A65&amp;$B65=Confirm!$A$2:$A$85&amp;Confirm!$B$2:$B$85,Confirm!BG$2:BG$85,0))</f>
        <v>0</v>
      </c>
      <c r="BH65">
        <f t="array" ref="BH65">SUM(IF($A65&amp;$B65=Confirm!$A$2:$A$85&amp;Confirm!$B$2:$B$85,Confirm!BH$2:BH$85,0))</f>
        <v>0</v>
      </c>
    </row>
    <row r="66" spans="1:60" x14ac:dyDescent="0.25">
      <c r="A66" t="s">
        <v>44</v>
      </c>
      <c r="B66" t="s">
        <v>49</v>
      </c>
      <c r="C66" s="127" t="str">
        <f>IF(ISERROR(SUM(D66:BH66)/Convey!C66),"N/A",SUM(D66:BH66)/Convey!C66)</f>
        <v>N/A</v>
      </c>
      <c r="D66">
        <f t="array" ref="D66">SUM(IF($A66&amp;$B66=Confirm!$A$2:$A$85&amp;Confirm!$B$2:$B$85,Confirm!D$2:D$85,0))</f>
        <v>0</v>
      </c>
      <c r="E66">
        <f t="array" ref="E66">SUM(IF($A66&amp;$B66=Confirm!$A$2:$A$85&amp;Confirm!$B$2:$B$85,Confirm!E$2:E$85,0))</f>
        <v>0</v>
      </c>
      <c r="F66">
        <f t="array" ref="F66">SUM(IF($A66&amp;$B66=Confirm!$A$2:$A$85&amp;Confirm!$B$2:$B$85,Confirm!F$2:F$85,0))</f>
        <v>0</v>
      </c>
      <c r="G66">
        <f t="array" ref="G66">SUM(IF($A66&amp;$B66=Confirm!$A$2:$A$85&amp;Confirm!$B$2:$B$85,Confirm!G$2:G$85,0))</f>
        <v>0</v>
      </c>
      <c r="H66">
        <f t="array" ref="H66">SUM(IF($A66&amp;$B66=Confirm!$A$2:$A$85&amp;Confirm!$B$2:$B$85,Confirm!H$2:H$85,0))</f>
        <v>0</v>
      </c>
      <c r="I66">
        <f t="array" ref="I66">SUM(IF($A66&amp;$B66=Confirm!$A$2:$A$85&amp;Confirm!$B$2:$B$85,Confirm!I$2:I$85,0))</f>
        <v>0</v>
      </c>
      <c r="J66">
        <f t="array" ref="J66">SUM(IF($A66&amp;$B66=Confirm!$A$2:$A$85&amp;Confirm!$B$2:$B$85,Confirm!J$2:J$85,0))</f>
        <v>0</v>
      </c>
      <c r="K66">
        <f t="array" ref="K66">SUM(IF($A66&amp;$B66=Confirm!$A$2:$A$85&amp;Confirm!$B$2:$B$85,Confirm!K$2:K$85,0))</f>
        <v>0</v>
      </c>
      <c r="L66">
        <f t="array" ref="L66">SUM(IF($A66&amp;$B66=Confirm!$A$2:$A$85&amp;Confirm!$B$2:$B$85,Confirm!L$2:L$85,0))</f>
        <v>0</v>
      </c>
      <c r="M66">
        <f t="array" ref="M66">SUM(IF($A66&amp;$B66=Confirm!$A$2:$A$85&amp;Confirm!$B$2:$B$85,Confirm!M$2:M$85,0))</f>
        <v>0</v>
      </c>
      <c r="N66">
        <f t="array" ref="N66">SUM(IF($A66&amp;$B66=Confirm!$A$2:$A$85&amp;Confirm!$B$2:$B$85,Confirm!N$2:N$85,0))</f>
        <v>0</v>
      </c>
      <c r="O66">
        <f t="array" ref="O66">SUM(IF($A66&amp;$B66=Confirm!$A$2:$A$85&amp;Confirm!$B$2:$B$85,Confirm!O$2:O$85,0))</f>
        <v>0</v>
      </c>
      <c r="P66">
        <f t="array" ref="P66">SUM(IF($A66&amp;$B66=Confirm!$A$2:$A$85&amp;Confirm!$B$2:$B$85,Confirm!P$2:P$85,0))</f>
        <v>0</v>
      </c>
      <c r="Q66">
        <f t="array" ref="Q66">SUM(IF($A66&amp;$B66=Confirm!$A$2:$A$85&amp;Confirm!$B$2:$B$85,Confirm!Q$2:Q$85,0))</f>
        <v>0</v>
      </c>
      <c r="R66">
        <f t="array" ref="R66">SUM(IF($A66&amp;$B66=Confirm!$A$2:$A$85&amp;Confirm!$B$2:$B$85,Confirm!R$2:R$85,0))</f>
        <v>0</v>
      </c>
      <c r="S66">
        <f t="array" ref="S66">SUM(IF($A66&amp;$B66=Confirm!$A$2:$A$85&amp;Confirm!$B$2:$B$85,Confirm!S$2:S$85,0))</f>
        <v>0</v>
      </c>
      <c r="T66">
        <f t="array" ref="T66">SUM(IF($A66&amp;$B66=Confirm!$A$2:$A$85&amp;Confirm!$B$2:$B$85,Confirm!T$2:T$85,0))</f>
        <v>0</v>
      </c>
      <c r="U66">
        <f t="array" ref="U66">SUM(IF($A66&amp;$B66=Confirm!$A$2:$A$85&amp;Confirm!$B$2:$B$85,Confirm!U$2:U$85,0))</f>
        <v>0</v>
      </c>
      <c r="V66">
        <f t="array" ref="V66">SUM(IF($A66&amp;$B66=Confirm!$A$2:$A$85&amp;Confirm!$B$2:$B$85,Confirm!V$2:V$85,0))</f>
        <v>0</v>
      </c>
      <c r="W66">
        <f t="array" ref="W66">SUM(IF($A66&amp;$B66=Confirm!$A$2:$A$85&amp;Confirm!$B$2:$B$85,Confirm!W$2:W$85,0))</f>
        <v>0</v>
      </c>
      <c r="X66">
        <f t="array" ref="X66">SUM(IF($A66&amp;$B66=Confirm!$A$2:$A$85&amp;Confirm!$B$2:$B$85,Confirm!X$2:X$85,0))</f>
        <v>0</v>
      </c>
      <c r="Y66">
        <f t="array" ref="Y66">SUM(IF($A66&amp;$B66=Confirm!$A$2:$A$85&amp;Confirm!$B$2:$B$85,Confirm!Y$2:Y$85,0))</f>
        <v>0</v>
      </c>
      <c r="Z66">
        <f t="array" ref="Z66">SUM(IF($A66&amp;$B66=Confirm!$A$2:$A$85&amp;Confirm!$B$2:$B$85,Confirm!Z$2:Z$85,0))</f>
        <v>0</v>
      </c>
      <c r="AA66">
        <f t="array" ref="AA66">SUM(IF($A66&amp;$B66=Confirm!$A$2:$A$85&amp;Confirm!$B$2:$B$85,Confirm!AA$2:AA$85,0))</f>
        <v>0</v>
      </c>
      <c r="AB66">
        <f t="array" ref="AB66">SUM(IF($A66&amp;$B66=Confirm!$A$2:$A$85&amp;Confirm!$B$2:$B$85,Confirm!AB$2:AB$85,0))</f>
        <v>0</v>
      </c>
      <c r="AC66">
        <f t="array" ref="AC66">SUM(IF($A66&amp;$B66=Confirm!$A$2:$A$85&amp;Confirm!$B$2:$B$85,Confirm!AC$2:AC$85,0))</f>
        <v>0</v>
      </c>
      <c r="AD66">
        <f t="array" ref="AD66">SUM(IF($A66&amp;$B66=Confirm!$A$2:$A$85&amp;Confirm!$B$2:$B$85,Confirm!AD$2:AD$85,0))</f>
        <v>0</v>
      </c>
      <c r="AE66">
        <f t="array" ref="AE66">SUM(IF($A66&amp;$B66=Confirm!$A$2:$A$85&amp;Confirm!$B$2:$B$85,Confirm!AE$2:AE$85,0))</f>
        <v>0</v>
      </c>
      <c r="AF66">
        <f t="array" ref="AF66">SUM(IF($A66&amp;$B66=Confirm!$A$2:$A$85&amp;Confirm!$B$2:$B$85,Confirm!AF$2:AF$85,0))</f>
        <v>0</v>
      </c>
      <c r="AG66">
        <f t="array" ref="AG66">SUM(IF($A66&amp;$B66=Confirm!$A$2:$A$85&amp;Confirm!$B$2:$B$85,Confirm!AG$2:AG$85,0))</f>
        <v>0</v>
      </c>
      <c r="AH66">
        <f t="array" ref="AH66">SUM(IF($A66&amp;$B66=Confirm!$A$2:$A$85&amp;Confirm!$B$2:$B$85,Confirm!AH$2:AH$85,0))</f>
        <v>0</v>
      </c>
      <c r="AI66">
        <f t="array" ref="AI66">SUM(IF($A66&amp;$B66=Confirm!$A$2:$A$85&amp;Confirm!$B$2:$B$85,Confirm!AI$2:AI$85,0))</f>
        <v>0</v>
      </c>
      <c r="AJ66">
        <f t="array" ref="AJ66">SUM(IF($A66&amp;$B66=Confirm!$A$2:$A$85&amp;Confirm!$B$2:$B$85,Confirm!AJ$2:AJ$85,0))</f>
        <v>0</v>
      </c>
      <c r="AK66">
        <f t="array" ref="AK66">SUM(IF($A66&amp;$B66=Confirm!$A$2:$A$85&amp;Confirm!$B$2:$B$85,Confirm!AK$2:AK$85,0))</f>
        <v>0</v>
      </c>
      <c r="AL66">
        <f t="array" ref="AL66">SUM(IF($A66&amp;$B66=Confirm!$A$2:$A$85&amp;Confirm!$B$2:$B$85,Confirm!AL$2:AL$85,0))</f>
        <v>0</v>
      </c>
      <c r="AM66">
        <f t="array" ref="AM66">SUM(IF($A66&amp;$B66=Confirm!$A$2:$A$85&amp;Confirm!$B$2:$B$85,Confirm!AM$2:AM$85,0))</f>
        <v>0</v>
      </c>
      <c r="AN66">
        <f t="array" ref="AN66">SUM(IF($A66&amp;$B66=Confirm!$A$2:$A$85&amp;Confirm!$B$2:$B$85,Confirm!AN$2:AN$85,0))</f>
        <v>0</v>
      </c>
      <c r="AO66">
        <f t="array" ref="AO66">SUM(IF($A66&amp;$B66=Confirm!$A$2:$A$85&amp;Confirm!$B$2:$B$85,Confirm!AO$2:AO$85,0))</f>
        <v>0</v>
      </c>
      <c r="AP66">
        <f t="array" ref="AP66">SUM(IF($A66&amp;$B66=Confirm!$A$2:$A$85&amp;Confirm!$B$2:$B$85,Confirm!AP$2:AP$85,0))</f>
        <v>0</v>
      </c>
      <c r="AQ66">
        <f t="array" ref="AQ66">SUM(IF($A66&amp;$B66=Confirm!$A$2:$A$85&amp;Confirm!$B$2:$B$85,Confirm!AQ$2:AQ$85,0))</f>
        <v>0</v>
      </c>
      <c r="AR66">
        <f t="array" ref="AR66">SUM(IF($A66&amp;$B66=Confirm!$A$2:$A$85&amp;Confirm!$B$2:$B$85,Confirm!AR$2:AR$85,0))</f>
        <v>0</v>
      </c>
      <c r="AS66">
        <f t="array" ref="AS66">SUM(IF($A66&amp;$B66=Confirm!$A$2:$A$85&amp;Confirm!$B$2:$B$85,Confirm!AS$2:AS$85,0))</f>
        <v>0</v>
      </c>
      <c r="AT66">
        <f t="array" ref="AT66">SUM(IF($A66&amp;$B66=Confirm!$A$2:$A$85&amp;Confirm!$B$2:$B$85,Confirm!AT$2:AT$85,0))</f>
        <v>0</v>
      </c>
      <c r="AU66">
        <f t="array" ref="AU66">SUM(IF($A66&amp;$B66=Confirm!$A$2:$A$85&amp;Confirm!$B$2:$B$85,Confirm!AU$2:AU$85,0))</f>
        <v>0</v>
      </c>
      <c r="AV66">
        <f t="array" ref="AV66">SUM(IF($A66&amp;$B66=Confirm!$A$2:$A$85&amp;Confirm!$B$2:$B$85,Confirm!AV$2:AV$85,0))</f>
        <v>0</v>
      </c>
      <c r="AW66">
        <f t="array" ref="AW66">SUM(IF($A66&amp;$B66=Confirm!$A$2:$A$85&amp;Confirm!$B$2:$B$85,Confirm!AW$2:AW$85,0))</f>
        <v>0</v>
      </c>
      <c r="AX66">
        <f t="array" ref="AX66">SUM(IF($A66&amp;$B66=Confirm!$A$2:$A$85&amp;Confirm!$B$2:$B$85,Confirm!AX$2:AX$85,0))</f>
        <v>0</v>
      </c>
      <c r="AY66">
        <f t="array" ref="AY66">SUM(IF($A66&amp;$B66=Confirm!$A$2:$A$85&amp;Confirm!$B$2:$B$85,Confirm!AY$2:AY$85,0))</f>
        <v>0</v>
      </c>
      <c r="AZ66">
        <f t="array" ref="AZ66">SUM(IF($A66&amp;$B66=Confirm!$A$2:$A$85&amp;Confirm!$B$2:$B$85,Confirm!AZ$2:AZ$85,0))</f>
        <v>0</v>
      </c>
      <c r="BA66">
        <f t="array" ref="BA66">SUM(IF($A66&amp;$B66=Confirm!$A$2:$A$85&amp;Confirm!$B$2:$B$85,Confirm!BA$2:BA$85,0))</f>
        <v>0</v>
      </c>
      <c r="BB66">
        <f t="array" ref="BB66">SUM(IF($A66&amp;$B66=Confirm!$A$2:$A$85&amp;Confirm!$B$2:$B$85,Confirm!BB$2:BB$85,0))</f>
        <v>0</v>
      </c>
      <c r="BC66">
        <f t="array" ref="BC66">SUM(IF($A66&amp;$B66=Confirm!$A$2:$A$85&amp;Confirm!$B$2:$B$85,Confirm!BC$2:BC$85,0))</f>
        <v>0</v>
      </c>
      <c r="BD66">
        <f t="array" ref="BD66">SUM(IF($A66&amp;$B66=Confirm!$A$2:$A$85&amp;Confirm!$B$2:$B$85,Confirm!BD$2:BD$85,0))</f>
        <v>0</v>
      </c>
      <c r="BE66">
        <f t="array" ref="BE66">SUM(IF($A66&amp;$B66=Confirm!$A$2:$A$85&amp;Confirm!$B$2:$B$85,Confirm!BE$2:BE$85,0))</f>
        <v>0</v>
      </c>
      <c r="BF66">
        <f t="array" ref="BF66">SUM(IF($A66&amp;$B66=Confirm!$A$2:$A$85&amp;Confirm!$B$2:$B$85,Confirm!BF$2:BF$85,0))</f>
        <v>0</v>
      </c>
      <c r="BG66">
        <f t="array" ref="BG66">SUM(IF($A66&amp;$B66=Confirm!$A$2:$A$85&amp;Confirm!$B$2:$B$85,Confirm!BG$2:BG$85,0))</f>
        <v>0</v>
      </c>
      <c r="BH66">
        <f t="array" ref="BH66">SUM(IF($A66&amp;$B66=Confirm!$A$2:$A$85&amp;Confirm!$B$2:$B$85,Confirm!BH$2:BH$85,0))</f>
        <v>0</v>
      </c>
    </row>
    <row r="67" spans="1:60" x14ac:dyDescent="0.25">
      <c r="A67" t="s">
        <v>44</v>
      </c>
      <c r="B67" t="s">
        <v>50</v>
      </c>
      <c r="C67" s="127" t="str">
        <f>IF(ISERROR(SUM(D67:BH67)/Convey!C67),"N/A",SUM(D67:BH67)/Convey!C67)</f>
        <v>N/A</v>
      </c>
      <c r="D67">
        <f t="array" ref="D67">SUM(IF($A67&amp;$B67=Confirm!$A$2:$A$85&amp;Confirm!$B$2:$B$85,Confirm!D$2:D$85,0))</f>
        <v>0</v>
      </c>
      <c r="E67">
        <f t="array" ref="E67">SUM(IF($A67&amp;$B67=Confirm!$A$2:$A$85&amp;Confirm!$B$2:$B$85,Confirm!E$2:E$85,0))</f>
        <v>0</v>
      </c>
      <c r="F67">
        <f t="array" ref="F67">SUM(IF($A67&amp;$B67=Confirm!$A$2:$A$85&amp;Confirm!$B$2:$B$85,Confirm!F$2:F$85,0))</f>
        <v>0</v>
      </c>
      <c r="G67">
        <f t="array" ref="G67">SUM(IF($A67&amp;$B67=Confirm!$A$2:$A$85&amp;Confirm!$B$2:$B$85,Confirm!G$2:G$85,0))</f>
        <v>0</v>
      </c>
      <c r="H67">
        <f t="array" ref="H67">SUM(IF($A67&amp;$B67=Confirm!$A$2:$A$85&amp;Confirm!$B$2:$B$85,Confirm!H$2:H$85,0))</f>
        <v>0</v>
      </c>
      <c r="I67">
        <f t="array" ref="I67">SUM(IF($A67&amp;$B67=Confirm!$A$2:$A$85&amp;Confirm!$B$2:$B$85,Confirm!I$2:I$85,0))</f>
        <v>0</v>
      </c>
      <c r="J67">
        <f t="array" ref="J67">SUM(IF($A67&amp;$B67=Confirm!$A$2:$A$85&amp;Confirm!$B$2:$B$85,Confirm!J$2:J$85,0))</f>
        <v>0</v>
      </c>
      <c r="K67">
        <f t="array" ref="K67">SUM(IF($A67&amp;$B67=Confirm!$A$2:$A$85&amp;Confirm!$B$2:$B$85,Confirm!K$2:K$85,0))</f>
        <v>0</v>
      </c>
      <c r="L67">
        <f t="array" ref="L67">SUM(IF($A67&amp;$B67=Confirm!$A$2:$A$85&amp;Confirm!$B$2:$B$85,Confirm!L$2:L$85,0))</f>
        <v>0</v>
      </c>
      <c r="M67">
        <f t="array" ref="M67">SUM(IF($A67&amp;$B67=Confirm!$A$2:$A$85&amp;Confirm!$B$2:$B$85,Confirm!M$2:M$85,0))</f>
        <v>0</v>
      </c>
      <c r="N67">
        <f t="array" ref="N67">SUM(IF($A67&amp;$B67=Confirm!$A$2:$A$85&amp;Confirm!$B$2:$B$85,Confirm!N$2:N$85,0))</f>
        <v>0</v>
      </c>
      <c r="O67">
        <f t="array" ref="O67">SUM(IF($A67&amp;$B67=Confirm!$A$2:$A$85&amp;Confirm!$B$2:$B$85,Confirm!O$2:O$85,0))</f>
        <v>0</v>
      </c>
      <c r="P67">
        <f t="array" ref="P67">SUM(IF($A67&amp;$B67=Confirm!$A$2:$A$85&amp;Confirm!$B$2:$B$85,Confirm!P$2:P$85,0))</f>
        <v>0</v>
      </c>
      <c r="Q67">
        <f t="array" ref="Q67">SUM(IF($A67&amp;$B67=Confirm!$A$2:$A$85&amp;Confirm!$B$2:$B$85,Confirm!Q$2:Q$85,0))</f>
        <v>0</v>
      </c>
      <c r="R67">
        <f t="array" ref="R67">SUM(IF($A67&amp;$B67=Confirm!$A$2:$A$85&amp;Confirm!$B$2:$B$85,Confirm!R$2:R$85,0))</f>
        <v>0</v>
      </c>
      <c r="S67">
        <f t="array" ref="S67">SUM(IF($A67&amp;$B67=Confirm!$A$2:$A$85&amp;Confirm!$B$2:$B$85,Confirm!S$2:S$85,0))</f>
        <v>0</v>
      </c>
      <c r="T67">
        <f t="array" ref="T67">SUM(IF($A67&amp;$B67=Confirm!$A$2:$A$85&amp;Confirm!$B$2:$B$85,Confirm!T$2:T$85,0))</f>
        <v>0</v>
      </c>
      <c r="U67">
        <f t="array" ref="U67">SUM(IF($A67&amp;$B67=Confirm!$A$2:$A$85&amp;Confirm!$B$2:$B$85,Confirm!U$2:U$85,0))</f>
        <v>0</v>
      </c>
      <c r="V67">
        <f t="array" ref="V67">SUM(IF($A67&amp;$B67=Confirm!$A$2:$A$85&amp;Confirm!$B$2:$B$85,Confirm!V$2:V$85,0))</f>
        <v>0</v>
      </c>
      <c r="W67">
        <f t="array" ref="W67">SUM(IF($A67&amp;$B67=Confirm!$A$2:$A$85&amp;Confirm!$B$2:$B$85,Confirm!W$2:W$85,0))</f>
        <v>0</v>
      </c>
      <c r="X67">
        <f t="array" ref="X67">SUM(IF($A67&amp;$B67=Confirm!$A$2:$A$85&amp;Confirm!$B$2:$B$85,Confirm!X$2:X$85,0))</f>
        <v>0</v>
      </c>
      <c r="Y67">
        <f t="array" ref="Y67">SUM(IF($A67&amp;$B67=Confirm!$A$2:$A$85&amp;Confirm!$B$2:$B$85,Confirm!Y$2:Y$85,0))</f>
        <v>0</v>
      </c>
      <c r="Z67">
        <f t="array" ref="Z67">SUM(IF($A67&amp;$B67=Confirm!$A$2:$A$85&amp;Confirm!$B$2:$B$85,Confirm!Z$2:Z$85,0))</f>
        <v>0</v>
      </c>
      <c r="AA67">
        <f t="array" ref="AA67">SUM(IF($A67&amp;$B67=Confirm!$A$2:$A$85&amp;Confirm!$B$2:$B$85,Confirm!AA$2:AA$85,0))</f>
        <v>0</v>
      </c>
      <c r="AB67">
        <f t="array" ref="AB67">SUM(IF($A67&amp;$B67=Confirm!$A$2:$A$85&amp;Confirm!$B$2:$B$85,Confirm!AB$2:AB$85,0))</f>
        <v>0</v>
      </c>
      <c r="AC67">
        <f t="array" ref="AC67">SUM(IF($A67&amp;$B67=Confirm!$A$2:$A$85&amp;Confirm!$B$2:$B$85,Confirm!AC$2:AC$85,0))</f>
        <v>0</v>
      </c>
      <c r="AD67">
        <f t="array" ref="AD67">SUM(IF($A67&amp;$B67=Confirm!$A$2:$A$85&amp;Confirm!$B$2:$B$85,Confirm!AD$2:AD$85,0))</f>
        <v>0</v>
      </c>
      <c r="AE67">
        <f t="array" ref="AE67">SUM(IF($A67&amp;$B67=Confirm!$A$2:$A$85&amp;Confirm!$B$2:$B$85,Confirm!AE$2:AE$85,0))</f>
        <v>0</v>
      </c>
      <c r="AF67">
        <f t="array" ref="AF67">SUM(IF($A67&amp;$B67=Confirm!$A$2:$A$85&amp;Confirm!$B$2:$B$85,Confirm!AF$2:AF$85,0))</f>
        <v>0</v>
      </c>
      <c r="AG67">
        <f t="array" ref="AG67">SUM(IF($A67&amp;$B67=Confirm!$A$2:$A$85&amp;Confirm!$B$2:$B$85,Confirm!AG$2:AG$85,0))</f>
        <v>0</v>
      </c>
      <c r="AH67">
        <f t="array" ref="AH67">SUM(IF($A67&amp;$B67=Confirm!$A$2:$A$85&amp;Confirm!$B$2:$B$85,Confirm!AH$2:AH$85,0))</f>
        <v>0</v>
      </c>
      <c r="AI67">
        <f t="array" ref="AI67">SUM(IF($A67&amp;$B67=Confirm!$A$2:$A$85&amp;Confirm!$B$2:$B$85,Confirm!AI$2:AI$85,0))</f>
        <v>0</v>
      </c>
      <c r="AJ67">
        <f t="array" ref="AJ67">SUM(IF($A67&amp;$B67=Confirm!$A$2:$A$85&amp;Confirm!$B$2:$B$85,Confirm!AJ$2:AJ$85,0))</f>
        <v>0</v>
      </c>
      <c r="AK67">
        <f t="array" ref="AK67">SUM(IF($A67&amp;$B67=Confirm!$A$2:$A$85&amp;Confirm!$B$2:$B$85,Confirm!AK$2:AK$85,0))</f>
        <v>0</v>
      </c>
      <c r="AL67">
        <f t="array" ref="AL67">SUM(IF($A67&amp;$B67=Confirm!$A$2:$A$85&amp;Confirm!$B$2:$B$85,Confirm!AL$2:AL$85,0))</f>
        <v>0</v>
      </c>
      <c r="AM67">
        <f t="array" ref="AM67">SUM(IF($A67&amp;$B67=Confirm!$A$2:$A$85&amp;Confirm!$B$2:$B$85,Confirm!AM$2:AM$85,0))</f>
        <v>0</v>
      </c>
      <c r="AN67">
        <f t="array" ref="AN67">SUM(IF($A67&amp;$B67=Confirm!$A$2:$A$85&amp;Confirm!$B$2:$B$85,Confirm!AN$2:AN$85,0))</f>
        <v>0</v>
      </c>
      <c r="AO67">
        <f t="array" ref="AO67">SUM(IF($A67&amp;$B67=Confirm!$A$2:$A$85&amp;Confirm!$B$2:$B$85,Confirm!AO$2:AO$85,0))</f>
        <v>0</v>
      </c>
      <c r="AP67">
        <f t="array" ref="AP67">SUM(IF($A67&amp;$B67=Confirm!$A$2:$A$85&amp;Confirm!$B$2:$B$85,Confirm!AP$2:AP$85,0))</f>
        <v>0</v>
      </c>
      <c r="AQ67">
        <f t="array" ref="AQ67">SUM(IF($A67&amp;$B67=Confirm!$A$2:$A$85&amp;Confirm!$B$2:$B$85,Confirm!AQ$2:AQ$85,0))</f>
        <v>0</v>
      </c>
      <c r="AR67">
        <f t="array" ref="AR67">SUM(IF($A67&amp;$B67=Confirm!$A$2:$A$85&amp;Confirm!$B$2:$B$85,Confirm!AR$2:AR$85,0))</f>
        <v>0</v>
      </c>
      <c r="AS67">
        <f t="array" ref="AS67">SUM(IF($A67&amp;$B67=Confirm!$A$2:$A$85&amp;Confirm!$B$2:$B$85,Confirm!AS$2:AS$85,0))</f>
        <v>0</v>
      </c>
      <c r="AT67">
        <f t="array" ref="AT67">SUM(IF($A67&amp;$B67=Confirm!$A$2:$A$85&amp;Confirm!$B$2:$B$85,Confirm!AT$2:AT$85,0))</f>
        <v>0</v>
      </c>
      <c r="AU67">
        <f t="array" ref="AU67">SUM(IF($A67&amp;$B67=Confirm!$A$2:$A$85&amp;Confirm!$B$2:$B$85,Confirm!AU$2:AU$85,0))</f>
        <v>0</v>
      </c>
      <c r="AV67">
        <f t="array" ref="AV67">SUM(IF($A67&amp;$B67=Confirm!$A$2:$A$85&amp;Confirm!$B$2:$B$85,Confirm!AV$2:AV$85,0))</f>
        <v>0</v>
      </c>
      <c r="AW67">
        <f t="array" ref="AW67">SUM(IF($A67&amp;$B67=Confirm!$A$2:$A$85&amp;Confirm!$B$2:$B$85,Confirm!AW$2:AW$85,0))</f>
        <v>0</v>
      </c>
      <c r="AX67">
        <f t="array" ref="AX67">SUM(IF($A67&amp;$B67=Confirm!$A$2:$A$85&amp;Confirm!$B$2:$B$85,Confirm!AX$2:AX$85,0))</f>
        <v>0</v>
      </c>
      <c r="AY67">
        <f t="array" ref="AY67">SUM(IF($A67&amp;$B67=Confirm!$A$2:$A$85&amp;Confirm!$B$2:$B$85,Confirm!AY$2:AY$85,0))</f>
        <v>0</v>
      </c>
      <c r="AZ67">
        <f t="array" ref="AZ67">SUM(IF($A67&amp;$B67=Confirm!$A$2:$A$85&amp;Confirm!$B$2:$B$85,Confirm!AZ$2:AZ$85,0))</f>
        <v>0</v>
      </c>
      <c r="BA67">
        <f t="array" ref="BA67">SUM(IF($A67&amp;$B67=Confirm!$A$2:$A$85&amp;Confirm!$B$2:$B$85,Confirm!BA$2:BA$85,0))</f>
        <v>0</v>
      </c>
      <c r="BB67">
        <f t="array" ref="BB67">SUM(IF($A67&amp;$B67=Confirm!$A$2:$A$85&amp;Confirm!$B$2:$B$85,Confirm!BB$2:BB$85,0))</f>
        <v>0</v>
      </c>
      <c r="BC67">
        <f t="array" ref="BC67">SUM(IF($A67&amp;$B67=Confirm!$A$2:$A$85&amp;Confirm!$B$2:$B$85,Confirm!BC$2:BC$85,0))</f>
        <v>0</v>
      </c>
      <c r="BD67">
        <f t="array" ref="BD67">SUM(IF($A67&amp;$B67=Confirm!$A$2:$A$85&amp;Confirm!$B$2:$B$85,Confirm!BD$2:BD$85,0))</f>
        <v>0</v>
      </c>
      <c r="BE67">
        <f t="array" ref="BE67">SUM(IF($A67&amp;$B67=Confirm!$A$2:$A$85&amp;Confirm!$B$2:$B$85,Confirm!BE$2:BE$85,0))</f>
        <v>0</v>
      </c>
      <c r="BF67">
        <f t="array" ref="BF67">SUM(IF($A67&amp;$B67=Confirm!$A$2:$A$85&amp;Confirm!$B$2:$B$85,Confirm!BF$2:BF$85,0))</f>
        <v>0</v>
      </c>
      <c r="BG67">
        <f t="array" ref="BG67">SUM(IF($A67&amp;$B67=Confirm!$A$2:$A$85&amp;Confirm!$B$2:$B$85,Confirm!BG$2:BG$85,0))</f>
        <v>0</v>
      </c>
      <c r="BH67">
        <f t="array" ref="BH67">SUM(IF($A67&amp;$B67=Confirm!$A$2:$A$85&amp;Confirm!$B$2:$B$85,Confirm!BH$2:BH$85,0))</f>
        <v>0</v>
      </c>
    </row>
    <row r="68" spans="1:60" x14ac:dyDescent="0.25">
      <c r="A68" t="s">
        <v>30</v>
      </c>
      <c r="B68" t="s">
        <v>49</v>
      </c>
      <c r="C68" s="127" t="str">
        <f>IF(ISERROR(SUM(D68:BH68)/Convey!C68),"N/A",SUM(D68:BH68)/Convey!C68)</f>
        <v>N/A</v>
      </c>
      <c r="D68">
        <f t="array" ref="D68">SUM(IF($A68&amp;$B68=Confirm!$A$2:$A$85&amp;Confirm!$B$2:$B$85,Confirm!D$2:D$85,0))</f>
        <v>0</v>
      </c>
      <c r="E68">
        <f t="array" ref="E68">SUM(IF($A68&amp;$B68=Confirm!$A$2:$A$85&amp;Confirm!$B$2:$B$85,Confirm!E$2:E$85,0))</f>
        <v>0</v>
      </c>
      <c r="F68">
        <f t="array" ref="F68">SUM(IF($A68&amp;$B68=Confirm!$A$2:$A$85&amp;Confirm!$B$2:$B$85,Confirm!F$2:F$85,0))</f>
        <v>0</v>
      </c>
      <c r="G68">
        <f t="array" ref="G68">SUM(IF($A68&amp;$B68=Confirm!$A$2:$A$85&amp;Confirm!$B$2:$B$85,Confirm!G$2:G$85,0))</f>
        <v>0</v>
      </c>
      <c r="H68">
        <f t="array" ref="H68">SUM(IF($A68&amp;$B68=Confirm!$A$2:$A$85&amp;Confirm!$B$2:$B$85,Confirm!H$2:H$85,0))</f>
        <v>0</v>
      </c>
      <c r="I68">
        <f t="array" ref="I68">SUM(IF($A68&amp;$B68=Confirm!$A$2:$A$85&amp;Confirm!$B$2:$B$85,Confirm!I$2:I$85,0))</f>
        <v>0</v>
      </c>
      <c r="J68">
        <f t="array" ref="J68">SUM(IF($A68&amp;$B68=Confirm!$A$2:$A$85&amp;Confirm!$B$2:$B$85,Confirm!J$2:J$85,0))</f>
        <v>0</v>
      </c>
      <c r="K68">
        <f t="array" ref="K68">SUM(IF($A68&amp;$B68=Confirm!$A$2:$A$85&amp;Confirm!$B$2:$B$85,Confirm!K$2:K$85,0))</f>
        <v>0</v>
      </c>
      <c r="L68">
        <f t="array" ref="L68">SUM(IF($A68&amp;$B68=Confirm!$A$2:$A$85&amp;Confirm!$B$2:$B$85,Confirm!L$2:L$85,0))</f>
        <v>0</v>
      </c>
      <c r="M68">
        <f t="array" ref="M68">SUM(IF($A68&amp;$B68=Confirm!$A$2:$A$85&amp;Confirm!$B$2:$B$85,Confirm!M$2:M$85,0))</f>
        <v>0</v>
      </c>
      <c r="N68">
        <f t="array" ref="N68">SUM(IF($A68&amp;$B68=Confirm!$A$2:$A$85&amp;Confirm!$B$2:$B$85,Confirm!N$2:N$85,0))</f>
        <v>0</v>
      </c>
      <c r="O68">
        <f t="array" ref="O68">SUM(IF($A68&amp;$B68=Confirm!$A$2:$A$85&amp;Confirm!$B$2:$B$85,Confirm!O$2:O$85,0))</f>
        <v>0</v>
      </c>
      <c r="P68">
        <f t="array" ref="P68">SUM(IF($A68&amp;$B68=Confirm!$A$2:$A$85&amp;Confirm!$B$2:$B$85,Confirm!P$2:P$85,0))</f>
        <v>0</v>
      </c>
      <c r="Q68">
        <f t="array" ref="Q68">SUM(IF($A68&amp;$B68=Confirm!$A$2:$A$85&amp;Confirm!$B$2:$B$85,Confirm!Q$2:Q$85,0))</f>
        <v>0</v>
      </c>
      <c r="R68">
        <f t="array" ref="R68">SUM(IF($A68&amp;$B68=Confirm!$A$2:$A$85&amp;Confirm!$B$2:$B$85,Confirm!R$2:R$85,0))</f>
        <v>0</v>
      </c>
      <c r="S68">
        <f t="array" ref="S68">SUM(IF($A68&amp;$B68=Confirm!$A$2:$A$85&amp;Confirm!$B$2:$B$85,Confirm!S$2:S$85,0))</f>
        <v>0</v>
      </c>
      <c r="T68">
        <f t="array" ref="T68">SUM(IF($A68&amp;$B68=Confirm!$A$2:$A$85&amp;Confirm!$B$2:$B$85,Confirm!T$2:T$85,0))</f>
        <v>0</v>
      </c>
      <c r="U68">
        <f t="array" ref="U68">SUM(IF($A68&amp;$B68=Confirm!$A$2:$A$85&amp;Confirm!$B$2:$B$85,Confirm!U$2:U$85,0))</f>
        <v>0</v>
      </c>
      <c r="V68">
        <f t="array" ref="V68">SUM(IF($A68&amp;$B68=Confirm!$A$2:$A$85&amp;Confirm!$B$2:$B$85,Confirm!V$2:V$85,0))</f>
        <v>0</v>
      </c>
      <c r="W68">
        <f t="array" ref="W68">SUM(IF($A68&amp;$B68=Confirm!$A$2:$A$85&amp;Confirm!$B$2:$B$85,Confirm!W$2:W$85,0))</f>
        <v>0</v>
      </c>
      <c r="X68">
        <f t="array" ref="X68">SUM(IF($A68&amp;$B68=Confirm!$A$2:$A$85&amp;Confirm!$B$2:$B$85,Confirm!X$2:X$85,0))</f>
        <v>0</v>
      </c>
      <c r="Y68">
        <f t="array" ref="Y68">SUM(IF($A68&amp;$B68=Confirm!$A$2:$A$85&amp;Confirm!$B$2:$B$85,Confirm!Y$2:Y$85,0))</f>
        <v>0</v>
      </c>
      <c r="Z68">
        <f t="array" ref="Z68">SUM(IF($A68&amp;$B68=Confirm!$A$2:$A$85&amp;Confirm!$B$2:$B$85,Confirm!Z$2:Z$85,0))</f>
        <v>0</v>
      </c>
      <c r="AA68">
        <f t="array" ref="AA68">SUM(IF($A68&amp;$B68=Confirm!$A$2:$A$85&amp;Confirm!$B$2:$B$85,Confirm!AA$2:AA$85,0))</f>
        <v>0</v>
      </c>
      <c r="AB68">
        <f t="array" ref="AB68">SUM(IF($A68&amp;$B68=Confirm!$A$2:$A$85&amp;Confirm!$B$2:$B$85,Confirm!AB$2:AB$85,0))</f>
        <v>0</v>
      </c>
      <c r="AC68">
        <f t="array" ref="AC68">SUM(IF($A68&amp;$B68=Confirm!$A$2:$A$85&amp;Confirm!$B$2:$B$85,Confirm!AC$2:AC$85,0))</f>
        <v>0</v>
      </c>
      <c r="AD68">
        <f t="array" ref="AD68">SUM(IF($A68&amp;$B68=Confirm!$A$2:$A$85&amp;Confirm!$B$2:$B$85,Confirm!AD$2:AD$85,0))</f>
        <v>0</v>
      </c>
      <c r="AE68">
        <f t="array" ref="AE68">SUM(IF($A68&amp;$B68=Confirm!$A$2:$A$85&amp;Confirm!$B$2:$B$85,Confirm!AE$2:AE$85,0))</f>
        <v>0</v>
      </c>
      <c r="AF68">
        <f t="array" ref="AF68">SUM(IF($A68&amp;$B68=Confirm!$A$2:$A$85&amp;Confirm!$B$2:$B$85,Confirm!AF$2:AF$85,0))</f>
        <v>0</v>
      </c>
      <c r="AG68">
        <f t="array" ref="AG68">SUM(IF($A68&amp;$B68=Confirm!$A$2:$A$85&amp;Confirm!$B$2:$B$85,Confirm!AG$2:AG$85,0))</f>
        <v>0</v>
      </c>
      <c r="AH68">
        <f t="array" ref="AH68">SUM(IF($A68&amp;$B68=Confirm!$A$2:$A$85&amp;Confirm!$B$2:$B$85,Confirm!AH$2:AH$85,0))</f>
        <v>0</v>
      </c>
      <c r="AI68">
        <f t="array" ref="AI68">SUM(IF($A68&amp;$B68=Confirm!$A$2:$A$85&amp;Confirm!$B$2:$B$85,Confirm!AI$2:AI$85,0))</f>
        <v>0</v>
      </c>
      <c r="AJ68">
        <f t="array" ref="AJ68">SUM(IF($A68&amp;$B68=Confirm!$A$2:$A$85&amp;Confirm!$B$2:$B$85,Confirm!AJ$2:AJ$85,0))</f>
        <v>0</v>
      </c>
      <c r="AK68">
        <f t="array" ref="AK68">SUM(IF($A68&amp;$B68=Confirm!$A$2:$A$85&amp;Confirm!$B$2:$B$85,Confirm!AK$2:AK$85,0))</f>
        <v>0</v>
      </c>
      <c r="AL68">
        <f t="array" ref="AL68">SUM(IF($A68&amp;$B68=Confirm!$A$2:$A$85&amp;Confirm!$B$2:$B$85,Confirm!AL$2:AL$85,0))</f>
        <v>0</v>
      </c>
      <c r="AM68">
        <f t="array" ref="AM68">SUM(IF($A68&amp;$B68=Confirm!$A$2:$A$85&amp;Confirm!$B$2:$B$85,Confirm!AM$2:AM$85,0))</f>
        <v>0</v>
      </c>
      <c r="AN68">
        <f t="array" ref="AN68">SUM(IF($A68&amp;$B68=Confirm!$A$2:$A$85&amp;Confirm!$B$2:$B$85,Confirm!AN$2:AN$85,0))</f>
        <v>0</v>
      </c>
      <c r="AO68">
        <f t="array" ref="AO68">SUM(IF($A68&amp;$B68=Confirm!$A$2:$A$85&amp;Confirm!$B$2:$B$85,Confirm!AO$2:AO$85,0))</f>
        <v>0</v>
      </c>
      <c r="AP68">
        <f t="array" ref="AP68">SUM(IF($A68&amp;$B68=Confirm!$A$2:$A$85&amp;Confirm!$B$2:$B$85,Confirm!AP$2:AP$85,0))</f>
        <v>0</v>
      </c>
      <c r="AQ68">
        <f t="array" ref="AQ68">SUM(IF($A68&amp;$B68=Confirm!$A$2:$A$85&amp;Confirm!$B$2:$B$85,Confirm!AQ$2:AQ$85,0))</f>
        <v>0</v>
      </c>
      <c r="AR68">
        <f t="array" ref="AR68">SUM(IF($A68&amp;$B68=Confirm!$A$2:$A$85&amp;Confirm!$B$2:$B$85,Confirm!AR$2:AR$85,0))</f>
        <v>0</v>
      </c>
      <c r="AS68">
        <f t="array" ref="AS68">SUM(IF($A68&amp;$B68=Confirm!$A$2:$A$85&amp;Confirm!$B$2:$B$85,Confirm!AS$2:AS$85,0))</f>
        <v>0</v>
      </c>
      <c r="AT68">
        <f t="array" ref="AT68">SUM(IF($A68&amp;$B68=Confirm!$A$2:$A$85&amp;Confirm!$B$2:$B$85,Confirm!AT$2:AT$85,0))</f>
        <v>0</v>
      </c>
      <c r="AU68">
        <f t="array" ref="AU68">SUM(IF($A68&amp;$B68=Confirm!$A$2:$A$85&amp;Confirm!$B$2:$B$85,Confirm!AU$2:AU$85,0))</f>
        <v>0</v>
      </c>
      <c r="AV68">
        <f t="array" ref="AV68">SUM(IF($A68&amp;$B68=Confirm!$A$2:$A$85&amp;Confirm!$B$2:$B$85,Confirm!AV$2:AV$85,0))</f>
        <v>0</v>
      </c>
      <c r="AW68">
        <f t="array" ref="AW68">SUM(IF($A68&amp;$B68=Confirm!$A$2:$A$85&amp;Confirm!$B$2:$B$85,Confirm!AW$2:AW$85,0))</f>
        <v>0</v>
      </c>
      <c r="AX68">
        <f t="array" ref="AX68">SUM(IF($A68&amp;$B68=Confirm!$A$2:$A$85&amp;Confirm!$B$2:$B$85,Confirm!AX$2:AX$85,0))</f>
        <v>0</v>
      </c>
      <c r="AY68">
        <f t="array" ref="AY68">SUM(IF($A68&amp;$B68=Confirm!$A$2:$A$85&amp;Confirm!$B$2:$B$85,Confirm!AY$2:AY$85,0))</f>
        <v>0</v>
      </c>
      <c r="AZ68">
        <f t="array" ref="AZ68">SUM(IF($A68&amp;$B68=Confirm!$A$2:$A$85&amp;Confirm!$B$2:$B$85,Confirm!AZ$2:AZ$85,0))</f>
        <v>0</v>
      </c>
      <c r="BA68">
        <f t="array" ref="BA68">SUM(IF($A68&amp;$B68=Confirm!$A$2:$A$85&amp;Confirm!$B$2:$B$85,Confirm!BA$2:BA$85,0))</f>
        <v>0</v>
      </c>
      <c r="BB68">
        <f t="array" ref="BB68">SUM(IF($A68&amp;$B68=Confirm!$A$2:$A$85&amp;Confirm!$B$2:$B$85,Confirm!BB$2:BB$85,0))</f>
        <v>0</v>
      </c>
      <c r="BC68">
        <f t="array" ref="BC68">SUM(IF($A68&amp;$B68=Confirm!$A$2:$A$85&amp;Confirm!$B$2:$B$85,Confirm!BC$2:BC$85,0))</f>
        <v>0</v>
      </c>
      <c r="BD68">
        <f t="array" ref="BD68">SUM(IF($A68&amp;$B68=Confirm!$A$2:$A$85&amp;Confirm!$B$2:$B$85,Confirm!BD$2:BD$85,0))</f>
        <v>0</v>
      </c>
      <c r="BE68">
        <f t="array" ref="BE68">SUM(IF($A68&amp;$B68=Confirm!$A$2:$A$85&amp;Confirm!$B$2:$B$85,Confirm!BE$2:BE$85,0))</f>
        <v>0</v>
      </c>
      <c r="BF68">
        <f t="array" ref="BF68">SUM(IF($A68&amp;$B68=Confirm!$A$2:$A$85&amp;Confirm!$B$2:$B$85,Confirm!BF$2:BF$85,0))</f>
        <v>0</v>
      </c>
      <c r="BG68">
        <f t="array" ref="BG68">SUM(IF($A68&amp;$B68=Confirm!$A$2:$A$85&amp;Confirm!$B$2:$B$85,Confirm!BG$2:BG$85,0))</f>
        <v>0</v>
      </c>
      <c r="BH68">
        <f t="array" ref="BH68">SUM(IF($A68&amp;$B68=Confirm!$A$2:$A$85&amp;Confirm!$B$2:$B$85,Confirm!BH$2:BH$85,0))</f>
        <v>0</v>
      </c>
    </row>
    <row r="69" spans="1:60" x14ac:dyDescent="0.25">
      <c r="A69" t="s">
        <v>30</v>
      </c>
      <c r="B69" t="s">
        <v>50</v>
      </c>
      <c r="C69" s="127">
        <f>IF(ISERROR(SUM(D69:BH69)/Convey!C69),"N/A",SUM(D69:BH69)/Convey!C69)</f>
        <v>1</v>
      </c>
      <c r="D69">
        <f t="array" ref="D69">SUM(IF($A69&amp;$B69=Confirm!$A$2:$A$85&amp;Confirm!$B$2:$B$85,Confirm!D$2:D$85,0))</f>
        <v>15655</v>
      </c>
      <c r="E69">
        <f t="array" ref="E69">SUM(IF($A69&amp;$B69=Confirm!$A$2:$A$85&amp;Confirm!$B$2:$B$85,Confirm!E$2:E$85,0))</f>
        <v>15000</v>
      </c>
      <c r="F69">
        <f t="array" ref="F69">SUM(IF($A69&amp;$B69=Confirm!$A$2:$A$85&amp;Confirm!$B$2:$B$85,Confirm!F$2:F$85,0))</f>
        <v>14570</v>
      </c>
      <c r="G69">
        <f t="array" ref="G69">SUM(IF($A69&amp;$B69=Confirm!$A$2:$A$85&amp;Confirm!$B$2:$B$85,Confirm!G$2:G$85,0))</f>
        <v>14105</v>
      </c>
      <c r="H69">
        <f t="array" ref="H69">SUM(IF($A69&amp;$B69=Confirm!$A$2:$A$85&amp;Confirm!$B$2:$B$85,Confirm!H$2:H$85,0))</f>
        <v>13650</v>
      </c>
      <c r="I69">
        <f t="array" ref="I69">SUM(IF($A69&amp;$B69=Confirm!$A$2:$A$85&amp;Confirm!$B$2:$B$85,Confirm!I$2:I$85,0))</f>
        <v>13175</v>
      </c>
      <c r="J69">
        <f t="array" ref="J69">SUM(IF($A69&amp;$B69=Confirm!$A$2:$A$85&amp;Confirm!$B$2:$B$85,Confirm!J$2:J$85,0))</f>
        <v>12750</v>
      </c>
      <c r="K69">
        <f t="array" ref="K69">SUM(IF($A69&amp;$B69=Confirm!$A$2:$A$85&amp;Confirm!$B$2:$B$85,Confirm!K$2:K$85,0))</f>
        <v>12245</v>
      </c>
      <c r="L69">
        <f t="array" ref="L69">SUM(IF($A69&amp;$B69=Confirm!$A$2:$A$85&amp;Confirm!$B$2:$B$85,Confirm!L$2:L$85,0))</f>
        <v>11935</v>
      </c>
      <c r="M69">
        <f t="array" ref="M69">SUM(IF($A69&amp;$B69=Confirm!$A$2:$A$85&amp;Confirm!$B$2:$B$85,Confirm!M$2:M$85,0))</f>
        <v>11480</v>
      </c>
      <c r="N69">
        <f t="array" ref="N69">SUM(IF($A69&amp;$B69=Confirm!$A$2:$A$85&amp;Confirm!$B$2:$B$85,Confirm!N$2:N$85,0))</f>
        <v>11160</v>
      </c>
      <c r="O69">
        <f t="array" ref="O69">SUM(IF($A69&amp;$B69=Confirm!$A$2:$A$85&amp;Confirm!$B$2:$B$85,Confirm!O$2:O$85,0))</f>
        <v>10800</v>
      </c>
      <c r="P69">
        <f t="array" ref="P69">SUM(IF($A69&amp;$B69=Confirm!$A$2:$A$85&amp;Confirm!$B$2:$B$85,Confirm!P$2:P$85,0))</f>
        <v>10385</v>
      </c>
      <c r="Q69">
        <f t="array" ref="Q69">SUM(IF($A69&amp;$B69=Confirm!$A$2:$A$85&amp;Confirm!$B$2:$B$85,Confirm!Q$2:Q$85,0))</f>
        <v>10050</v>
      </c>
      <c r="R69">
        <f t="array" ref="R69">SUM(IF($A69&amp;$B69=Confirm!$A$2:$A$85&amp;Confirm!$B$2:$B$85,Confirm!R$2:R$85,0))</f>
        <v>9765</v>
      </c>
      <c r="S69">
        <f t="array" ref="S69">SUM(IF($A69&amp;$B69=Confirm!$A$2:$A$85&amp;Confirm!$B$2:$B$85,Confirm!S$2:S$85,0))</f>
        <v>9300</v>
      </c>
      <c r="T69">
        <f t="array" ref="T69">SUM(IF($A69&amp;$B69=Confirm!$A$2:$A$85&amp;Confirm!$B$2:$B$85,Confirm!T$2:T$85,0))</f>
        <v>9000</v>
      </c>
      <c r="U69">
        <f t="array" ref="U69">SUM(IF($A69&amp;$B69=Confirm!$A$2:$A$85&amp;Confirm!$B$2:$B$85,Confirm!U$2:U$85,0))</f>
        <v>8680</v>
      </c>
      <c r="V69">
        <f t="array" ref="V69">SUM(IF($A69&amp;$B69=Confirm!$A$2:$A$85&amp;Confirm!$B$2:$B$85,Confirm!V$2:V$85,0))</f>
        <v>8400</v>
      </c>
      <c r="W69">
        <f t="array" ref="W69">SUM(IF($A69&amp;$B69=Confirm!$A$2:$A$85&amp;Confirm!$B$2:$B$85,Confirm!W$2:W$85,0))</f>
        <v>8215</v>
      </c>
      <c r="X69">
        <f t="array" ref="X69">SUM(IF($A69&amp;$B69=Confirm!$A$2:$A$85&amp;Confirm!$B$2:$B$85,Confirm!X$2:X$85,0))</f>
        <v>7905</v>
      </c>
      <c r="Y69">
        <f t="array" ref="Y69">SUM(IF($A69&amp;$B69=Confirm!$A$2:$A$85&amp;Confirm!$B$2:$B$85,Confirm!Y$2:Y$85,0))</f>
        <v>7700</v>
      </c>
      <c r="Z69">
        <f t="array" ref="Z69">SUM(IF($A69&amp;$B69=Confirm!$A$2:$A$85&amp;Confirm!$B$2:$B$85,Confirm!Z$2:Z$85,0))</f>
        <v>7440</v>
      </c>
      <c r="AA69">
        <f t="array" ref="AA69">SUM(IF($A69&amp;$B69=Confirm!$A$2:$A$85&amp;Confirm!$B$2:$B$85,Confirm!AA$2:AA$85,0))</f>
        <v>7200</v>
      </c>
      <c r="AB69">
        <f t="array" ref="AB69">SUM(IF($A69&amp;$B69=Confirm!$A$2:$A$85&amp;Confirm!$B$2:$B$85,Confirm!AB$2:AB$85,0))</f>
        <v>6975</v>
      </c>
      <c r="AC69">
        <f t="array" ref="AC69">SUM(IF($A69&amp;$B69=Confirm!$A$2:$A$85&amp;Confirm!$B$2:$B$85,Confirm!AC$2:AC$85,0))</f>
        <v>6600</v>
      </c>
      <c r="AD69">
        <f t="array" ref="AD69">SUM(IF($A69&amp;$B69=Confirm!$A$2:$A$85&amp;Confirm!$B$2:$B$85,Confirm!AD$2:AD$85,0))</f>
        <v>6510</v>
      </c>
      <c r="AE69">
        <f t="array" ref="AE69">SUM(IF($A69&amp;$B69=Confirm!$A$2:$A$85&amp;Confirm!$B$2:$B$85,Confirm!AE$2:AE$85,0))</f>
        <v>6200</v>
      </c>
      <c r="AF69">
        <f t="array" ref="AF69">SUM(IF($A69&amp;$B69=Confirm!$A$2:$A$85&amp;Confirm!$B$2:$B$85,Confirm!AF$2:AF$85,0))</f>
        <v>6000</v>
      </c>
      <c r="AG69">
        <f t="array" ref="AG69">SUM(IF($A69&amp;$B69=Confirm!$A$2:$A$85&amp;Confirm!$B$2:$B$85,Confirm!AG$2:AG$85,0))</f>
        <v>5890</v>
      </c>
      <c r="AH69">
        <f t="array" ref="AH69">SUM(IF($A69&amp;$B69=Confirm!$A$2:$A$85&amp;Confirm!$B$2:$B$85,Confirm!AH$2:AH$85,0))</f>
        <v>5700</v>
      </c>
      <c r="AI69">
        <f t="array" ref="AI69">SUM(IF($A69&amp;$B69=Confirm!$A$2:$A$85&amp;Confirm!$B$2:$B$85,Confirm!AI$2:AI$85,0))</f>
        <v>5425</v>
      </c>
      <c r="AJ69">
        <f t="array" ref="AJ69">SUM(IF($A69&amp;$B69=Confirm!$A$2:$A$85&amp;Confirm!$B$2:$B$85,Confirm!AJ$2:AJ$85,0))</f>
        <v>5270</v>
      </c>
      <c r="AK69">
        <f t="array" ref="AK69">SUM(IF($A69&amp;$B69=Confirm!$A$2:$A$85&amp;Confirm!$B$2:$B$85,Confirm!AK$2:AK$85,0))</f>
        <v>5075</v>
      </c>
      <c r="AL69">
        <f t="array" ref="AL69">SUM(IF($A69&amp;$B69=Confirm!$A$2:$A$85&amp;Confirm!$B$2:$B$85,Confirm!AL$2:AL$85,0))</f>
        <v>4960</v>
      </c>
      <c r="AM69">
        <f t="array" ref="AM69">SUM(IF($A69&amp;$B69=Confirm!$A$2:$A$85&amp;Confirm!$B$2:$B$85,Confirm!AM$2:AM$85,0))</f>
        <v>4800</v>
      </c>
      <c r="AN69">
        <f t="array" ref="AN69">SUM(IF($A69&amp;$B69=Confirm!$A$2:$A$85&amp;Confirm!$B$2:$B$85,Confirm!AN$2:AN$85,0))</f>
        <v>4650</v>
      </c>
      <c r="AO69">
        <f t="array" ref="AO69">SUM(IF($A69&amp;$B69=Confirm!$A$2:$A$85&amp;Confirm!$B$2:$B$85,Confirm!AO$2:AO$85,0))</f>
        <v>4500</v>
      </c>
      <c r="AP69">
        <f t="array" ref="AP69">SUM(IF($A69&amp;$B69=Confirm!$A$2:$A$85&amp;Confirm!$B$2:$B$85,Confirm!AP$2:AP$85,0))</f>
        <v>4340</v>
      </c>
      <c r="AQ69">
        <f t="array" ref="AQ69">SUM(IF($A69&amp;$B69=Confirm!$A$2:$A$85&amp;Confirm!$B$2:$B$85,Confirm!AQ$2:AQ$85,0))</f>
        <v>4185</v>
      </c>
      <c r="AR69">
        <f t="array" ref="AR69">SUM(IF($A69&amp;$B69=Confirm!$A$2:$A$85&amp;Confirm!$B$2:$B$85,Confirm!AR$2:AR$85,0))</f>
        <v>4050</v>
      </c>
      <c r="AS69">
        <f t="array" ref="AS69">SUM(IF($A69&amp;$B69=Confirm!$A$2:$A$85&amp;Confirm!$B$2:$B$85,Confirm!AS$2:AS$85,0))</f>
        <v>3875</v>
      </c>
      <c r="AT69">
        <f t="array" ref="AT69">SUM(IF($A69&amp;$B69=Confirm!$A$2:$A$85&amp;Confirm!$B$2:$B$85,Confirm!AT$2:AT$85,0))</f>
        <v>3750</v>
      </c>
      <c r="AU69">
        <f t="array" ref="AU69">SUM(IF($A69&amp;$B69=Confirm!$A$2:$A$85&amp;Confirm!$B$2:$B$85,Confirm!AU$2:AU$85,0))</f>
        <v>3565</v>
      </c>
      <c r="AV69">
        <f t="array" ref="AV69">SUM(IF($A69&amp;$B69=Confirm!$A$2:$A$85&amp;Confirm!$B$2:$B$85,Confirm!AV$2:AV$85,0))</f>
        <v>3565</v>
      </c>
      <c r="AW69">
        <f t="array" ref="AW69">SUM(IF($A69&amp;$B69=Confirm!$A$2:$A$85&amp;Confirm!$B$2:$B$85,Confirm!AW$2:AW$85,0))</f>
        <v>3360</v>
      </c>
      <c r="AX69">
        <f t="array" ref="AX69">SUM(IF($A69&amp;$B69=Confirm!$A$2:$A$85&amp;Confirm!$B$2:$B$85,Confirm!AX$2:AX$85,0))</f>
        <v>3255</v>
      </c>
      <c r="AY69">
        <f t="array" ref="AY69">SUM(IF($A69&amp;$B69=Confirm!$A$2:$A$85&amp;Confirm!$B$2:$B$85,Confirm!AY$2:AY$85,0))</f>
        <v>3150</v>
      </c>
      <c r="AZ69">
        <f t="array" ref="AZ69">SUM(IF($A69&amp;$B69=Confirm!$A$2:$A$85&amp;Confirm!$B$2:$B$85,Confirm!AZ$2:AZ$85,0))</f>
        <v>3100</v>
      </c>
      <c r="BA69">
        <f t="array" ref="BA69">SUM(IF($A69&amp;$B69=Confirm!$A$2:$A$85&amp;Confirm!$B$2:$B$85,Confirm!BA$2:BA$85,0))</f>
        <v>3000</v>
      </c>
      <c r="BB69">
        <f t="array" ref="BB69">SUM(IF($A69&amp;$B69=Confirm!$A$2:$A$85&amp;Confirm!$B$2:$B$85,Confirm!BB$2:BB$85,0))</f>
        <v>2790</v>
      </c>
      <c r="BC69">
        <f t="array" ref="BC69">SUM(IF($A69&amp;$B69=Confirm!$A$2:$A$85&amp;Confirm!$B$2:$B$85,Confirm!BC$2:BC$85,0))</f>
        <v>2790</v>
      </c>
      <c r="BD69">
        <f t="array" ref="BD69">SUM(IF($A69&amp;$B69=Confirm!$A$2:$A$85&amp;Confirm!$B$2:$B$85,Confirm!BD$2:BD$85,0))</f>
        <v>2700</v>
      </c>
      <c r="BE69">
        <f t="array" ref="BE69">SUM(IF($A69&amp;$B69=Confirm!$A$2:$A$85&amp;Confirm!$B$2:$B$85,Confirm!BE$2:BE$85,0))</f>
        <v>2635</v>
      </c>
      <c r="BF69">
        <f t="array" ref="BF69">SUM(IF($A69&amp;$B69=Confirm!$A$2:$A$85&amp;Confirm!$B$2:$B$85,Confirm!BF$2:BF$85,0))</f>
        <v>2550</v>
      </c>
      <c r="BG69">
        <f t="array" ref="BG69">SUM(IF($A69&amp;$B69=Confirm!$A$2:$A$85&amp;Confirm!$B$2:$B$85,Confirm!BG$2:BG$85,0))</f>
        <v>2480</v>
      </c>
      <c r="BH69">
        <f t="array" ref="BH69">SUM(IF($A69&amp;$B69=Confirm!$A$2:$A$85&amp;Confirm!$B$2:$B$85,Confirm!BH$2:BH$85,0))</f>
        <v>2325</v>
      </c>
    </row>
    <row r="70" spans="1:60" x14ac:dyDescent="0.25">
      <c r="A70" t="s">
        <v>31</v>
      </c>
      <c r="B70" t="s">
        <v>49</v>
      </c>
      <c r="C70" s="127">
        <f>IF(ISERROR(SUM(D70:BH70)/Convey!C70),"N/A",SUM(D70:BH70)/Convey!C70)</f>
        <v>1</v>
      </c>
      <c r="D70">
        <f t="array" ref="D70">SUM(IF($A70&amp;$B70=Confirm!$A$2:$A$85&amp;Confirm!$B$2:$B$85,Confirm!D$2:D$85,0))</f>
        <v>62</v>
      </c>
      <c r="E70">
        <f t="array" ref="E70">SUM(IF($A70&amp;$B70=Confirm!$A$2:$A$85&amp;Confirm!$B$2:$B$85,Confirm!E$2:E$85,0))</f>
        <v>60</v>
      </c>
      <c r="F70">
        <f t="array" ref="F70">SUM(IF($A70&amp;$B70=Confirm!$A$2:$A$85&amp;Confirm!$B$2:$B$85,Confirm!F$2:F$85,0))</f>
        <v>62</v>
      </c>
      <c r="G70">
        <f t="array" ref="G70">SUM(IF($A70&amp;$B70=Confirm!$A$2:$A$85&amp;Confirm!$B$2:$B$85,Confirm!G$2:G$85,0))</f>
        <v>62</v>
      </c>
      <c r="H70">
        <f t="array" ref="H70">SUM(IF($A70&amp;$B70=Confirm!$A$2:$A$85&amp;Confirm!$B$2:$B$85,Confirm!H$2:H$85,0))</f>
        <v>60</v>
      </c>
      <c r="I70">
        <f t="array" ref="I70">SUM(IF($A70&amp;$B70=Confirm!$A$2:$A$85&amp;Confirm!$B$2:$B$85,Confirm!I$2:I$85,0))</f>
        <v>62</v>
      </c>
      <c r="J70">
        <f t="array" ref="J70">SUM(IF($A70&amp;$B70=Confirm!$A$2:$A$85&amp;Confirm!$B$2:$B$85,Confirm!J$2:J$85,0))</f>
        <v>60</v>
      </c>
      <c r="K70">
        <f t="array" ref="K70">SUM(IF($A70&amp;$B70=Confirm!$A$2:$A$85&amp;Confirm!$B$2:$B$85,Confirm!K$2:K$85,0))</f>
        <v>62</v>
      </c>
      <c r="L70">
        <f t="array" ref="L70">SUM(IF($A70&amp;$B70=Confirm!$A$2:$A$85&amp;Confirm!$B$2:$B$85,Confirm!L$2:L$85,0))</f>
        <v>62</v>
      </c>
      <c r="M70">
        <f t="array" ref="M70">SUM(IF($A70&amp;$B70=Confirm!$A$2:$A$85&amp;Confirm!$B$2:$B$85,Confirm!M$2:M$85,0))</f>
        <v>56</v>
      </c>
      <c r="N70">
        <f t="array" ref="N70">SUM(IF($A70&amp;$B70=Confirm!$A$2:$A$85&amp;Confirm!$B$2:$B$85,Confirm!N$2:N$85,0))</f>
        <v>62</v>
      </c>
      <c r="O70">
        <f t="array" ref="O70">SUM(IF($A70&amp;$B70=Confirm!$A$2:$A$85&amp;Confirm!$B$2:$B$85,Confirm!O$2:O$85,0))</f>
        <v>60</v>
      </c>
      <c r="P70">
        <f t="array" ref="P70">SUM(IF($A70&amp;$B70=Confirm!$A$2:$A$85&amp;Confirm!$B$2:$B$85,Confirm!P$2:P$85,0))</f>
        <v>62</v>
      </c>
      <c r="Q70">
        <f t="array" ref="Q70">SUM(IF($A70&amp;$B70=Confirm!$A$2:$A$85&amp;Confirm!$B$2:$B$85,Confirm!Q$2:Q$85,0))</f>
        <v>60</v>
      </c>
      <c r="R70">
        <f t="array" ref="R70">SUM(IF($A70&amp;$B70=Confirm!$A$2:$A$85&amp;Confirm!$B$2:$B$85,Confirm!R$2:R$85,0))</f>
        <v>62</v>
      </c>
      <c r="S70">
        <f t="array" ref="S70">SUM(IF($A70&amp;$B70=Confirm!$A$2:$A$85&amp;Confirm!$B$2:$B$85,Confirm!S$2:S$85,0))</f>
        <v>62</v>
      </c>
      <c r="T70">
        <f t="array" ref="T70">SUM(IF($A70&amp;$B70=Confirm!$A$2:$A$85&amp;Confirm!$B$2:$B$85,Confirm!T$2:T$85,0))</f>
        <v>60</v>
      </c>
      <c r="U70">
        <f t="array" ref="U70">SUM(IF($A70&amp;$B70=Confirm!$A$2:$A$85&amp;Confirm!$B$2:$B$85,Confirm!U$2:U$85,0))</f>
        <v>31</v>
      </c>
      <c r="V70">
        <f t="array" ref="V70">SUM(IF($A70&amp;$B70=Confirm!$A$2:$A$85&amp;Confirm!$B$2:$B$85,Confirm!V$2:V$85,0))</f>
        <v>30</v>
      </c>
      <c r="W70">
        <f t="array" ref="W70">SUM(IF($A70&amp;$B70=Confirm!$A$2:$A$85&amp;Confirm!$B$2:$B$85,Confirm!W$2:W$85,0))</f>
        <v>31</v>
      </c>
      <c r="X70">
        <f t="array" ref="X70">SUM(IF($A70&amp;$B70=Confirm!$A$2:$A$85&amp;Confirm!$B$2:$B$85,Confirm!X$2:X$85,0))</f>
        <v>31</v>
      </c>
      <c r="Y70">
        <f t="array" ref="Y70">SUM(IF($A70&amp;$B70=Confirm!$A$2:$A$85&amp;Confirm!$B$2:$B$85,Confirm!Y$2:Y$85,0))</f>
        <v>28</v>
      </c>
      <c r="Z70">
        <f t="array" ref="Z70">SUM(IF($A70&amp;$B70=Confirm!$A$2:$A$85&amp;Confirm!$B$2:$B$85,Confirm!Z$2:Z$85,0))</f>
        <v>31</v>
      </c>
      <c r="AA70">
        <f t="array" ref="AA70">SUM(IF($A70&amp;$B70=Confirm!$A$2:$A$85&amp;Confirm!$B$2:$B$85,Confirm!AA$2:AA$85,0))</f>
        <v>30</v>
      </c>
      <c r="AB70">
        <f t="array" ref="AB70">SUM(IF($A70&amp;$B70=Confirm!$A$2:$A$85&amp;Confirm!$B$2:$B$85,Confirm!AB$2:AB$85,0))</f>
        <v>31</v>
      </c>
      <c r="AC70">
        <f t="array" ref="AC70">SUM(IF($A70&amp;$B70=Confirm!$A$2:$A$85&amp;Confirm!$B$2:$B$85,Confirm!AC$2:AC$85,0))</f>
        <v>30</v>
      </c>
      <c r="AD70">
        <f t="array" ref="AD70">SUM(IF($A70&amp;$B70=Confirm!$A$2:$A$85&amp;Confirm!$B$2:$B$85,Confirm!AD$2:AD$85,0))</f>
        <v>31</v>
      </c>
      <c r="AE70">
        <f t="array" ref="AE70">SUM(IF($A70&amp;$B70=Confirm!$A$2:$A$85&amp;Confirm!$B$2:$B$85,Confirm!AE$2:AE$85,0))</f>
        <v>31</v>
      </c>
      <c r="AF70">
        <f t="array" ref="AF70">SUM(IF($A70&amp;$B70=Confirm!$A$2:$A$85&amp;Confirm!$B$2:$B$85,Confirm!AF$2:AF$85,0))</f>
        <v>30</v>
      </c>
      <c r="AG70">
        <f t="array" ref="AG70">SUM(IF($A70&amp;$B70=Confirm!$A$2:$A$85&amp;Confirm!$B$2:$B$85,Confirm!AG$2:AG$85,0))</f>
        <v>31</v>
      </c>
      <c r="AH70">
        <f t="array" ref="AH70">SUM(IF($A70&amp;$B70=Confirm!$A$2:$A$85&amp;Confirm!$B$2:$B$85,Confirm!AH$2:AH$85,0))</f>
        <v>30</v>
      </c>
      <c r="AI70">
        <f t="array" ref="AI70">SUM(IF($A70&amp;$B70=Confirm!$A$2:$A$85&amp;Confirm!$B$2:$B$85,Confirm!AI$2:AI$85,0))</f>
        <v>31</v>
      </c>
      <c r="AJ70">
        <f t="array" ref="AJ70">SUM(IF($A70&amp;$B70=Confirm!$A$2:$A$85&amp;Confirm!$B$2:$B$85,Confirm!AJ$2:AJ$85,0))</f>
        <v>31</v>
      </c>
      <c r="AK70">
        <f t="array" ref="AK70">SUM(IF($A70&amp;$B70=Confirm!$A$2:$A$85&amp;Confirm!$B$2:$B$85,Confirm!AK$2:AK$85,0))</f>
        <v>29</v>
      </c>
      <c r="AL70">
        <f t="array" ref="AL70">SUM(IF($A70&amp;$B70=Confirm!$A$2:$A$85&amp;Confirm!$B$2:$B$85,Confirm!AL$2:AL$85,0))</f>
        <v>31</v>
      </c>
      <c r="AM70">
        <f t="array" ref="AM70">SUM(IF($A70&amp;$B70=Confirm!$A$2:$A$85&amp;Confirm!$B$2:$B$85,Confirm!AM$2:AM$85,0))</f>
        <v>30</v>
      </c>
      <c r="AN70">
        <f t="array" ref="AN70">SUM(IF($A70&amp;$B70=Confirm!$A$2:$A$85&amp;Confirm!$B$2:$B$85,Confirm!AN$2:AN$85,0))</f>
        <v>31</v>
      </c>
      <c r="AO70">
        <f t="array" ref="AO70">SUM(IF($A70&amp;$B70=Confirm!$A$2:$A$85&amp;Confirm!$B$2:$B$85,Confirm!AO$2:AO$85,0))</f>
        <v>30</v>
      </c>
      <c r="AP70">
        <f t="array" ref="AP70">SUM(IF($A70&amp;$B70=Confirm!$A$2:$A$85&amp;Confirm!$B$2:$B$85,Confirm!AP$2:AP$85,0))</f>
        <v>31</v>
      </c>
      <c r="AQ70">
        <f t="array" ref="AQ70">SUM(IF($A70&amp;$B70=Confirm!$A$2:$A$85&amp;Confirm!$B$2:$B$85,Confirm!AQ$2:AQ$85,0))</f>
        <v>31</v>
      </c>
      <c r="AR70">
        <f t="array" ref="AR70">SUM(IF($A70&amp;$B70=Confirm!$A$2:$A$85&amp;Confirm!$B$2:$B$85,Confirm!AR$2:AR$85,0))</f>
        <v>30</v>
      </c>
      <c r="AS70">
        <f t="array" ref="AS70">SUM(IF($A70&amp;$B70=Confirm!$A$2:$A$85&amp;Confirm!$B$2:$B$85,Confirm!AS$2:AS$85,0))</f>
        <v>31</v>
      </c>
      <c r="AT70">
        <f t="array" ref="AT70">SUM(IF($A70&amp;$B70=Confirm!$A$2:$A$85&amp;Confirm!$B$2:$B$85,Confirm!AT$2:AT$85,0))</f>
        <v>30</v>
      </c>
      <c r="AU70">
        <f t="array" ref="AU70">SUM(IF($A70&amp;$B70=Confirm!$A$2:$A$85&amp;Confirm!$B$2:$B$85,Confirm!AU$2:AU$85,0))</f>
        <v>31</v>
      </c>
      <c r="AV70">
        <f t="array" ref="AV70">SUM(IF($A70&amp;$B70=Confirm!$A$2:$A$85&amp;Confirm!$B$2:$B$85,Confirm!AV$2:AV$85,0))</f>
        <v>31</v>
      </c>
      <c r="AW70">
        <f t="array" ref="AW70">SUM(IF($A70&amp;$B70=Confirm!$A$2:$A$85&amp;Confirm!$B$2:$B$85,Confirm!AW$2:AW$85,0))</f>
        <v>28</v>
      </c>
      <c r="AX70">
        <f t="array" ref="AX70">SUM(IF($A70&amp;$B70=Confirm!$A$2:$A$85&amp;Confirm!$B$2:$B$85,Confirm!AX$2:AX$85,0))</f>
        <v>31</v>
      </c>
      <c r="AY70">
        <f t="array" ref="AY70">SUM(IF($A70&amp;$B70=Confirm!$A$2:$A$85&amp;Confirm!$B$2:$B$85,Confirm!AY$2:AY$85,0))</f>
        <v>30</v>
      </c>
      <c r="AZ70">
        <f t="array" ref="AZ70">SUM(IF($A70&amp;$B70=Confirm!$A$2:$A$85&amp;Confirm!$B$2:$B$85,Confirm!AZ$2:AZ$85,0))</f>
        <v>31</v>
      </c>
      <c r="BA70">
        <f t="array" ref="BA70">SUM(IF($A70&amp;$B70=Confirm!$A$2:$A$85&amp;Confirm!$B$2:$B$85,Confirm!BA$2:BA$85,0))</f>
        <v>30</v>
      </c>
      <c r="BB70">
        <f t="array" ref="BB70">SUM(IF($A70&amp;$B70=Confirm!$A$2:$A$85&amp;Confirm!$B$2:$B$85,Confirm!BB$2:BB$85,0))</f>
        <v>31</v>
      </c>
      <c r="BC70">
        <f t="array" ref="BC70">SUM(IF($A70&amp;$B70=Confirm!$A$2:$A$85&amp;Confirm!$B$2:$B$85,Confirm!BC$2:BC$85,0))</f>
        <v>31</v>
      </c>
      <c r="BD70">
        <f t="array" ref="BD70">SUM(IF($A70&amp;$B70=Confirm!$A$2:$A$85&amp;Confirm!$B$2:$B$85,Confirm!BD$2:BD$85,0))</f>
        <v>30</v>
      </c>
      <c r="BE70">
        <f t="array" ref="BE70">SUM(IF($A70&amp;$B70=Confirm!$A$2:$A$85&amp;Confirm!$B$2:$B$85,Confirm!BE$2:BE$85,0))</f>
        <v>31</v>
      </c>
      <c r="BF70">
        <f t="array" ref="BF70">SUM(IF($A70&amp;$B70=Confirm!$A$2:$A$85&amp;Confirm!$B$2:$B$85,Confirm!BF$2:BF$85,0))</f>
        <v>30</v>
      </c>
      <c r="BG70">
        <f t="array" ref="BG70">SUM(IF($A70&amp;$B70=Confirm!$A$2:$A$85&amp;Confirm!$B$2:$B$85,Confirm!BG$2:BG$85,0))</f>
        <v>31</v>
      </c>
      <c r="BH70">
        <f t="array" ref="BH70">SUM(IF($A70&amp;$B70=Confirm!$A$2:$A$85&amp;Confirm!$B$2:$B$85,Confirm!BH$2:BH$85,0))</f>
        <v>31</v>
      </c>
    </row>
    <row r="71" spans="1:60" x14ac:dyDescent="0.25">
      <c r="A71" t="s">
        <v>31</v>
      </c>
      <c r="B71" t="s">
        <v>50</v>
      </c>
      <c r="C71" s="127">
        <f>IF(ISERROR(SUM(D71:BH71)/Convey!C71),"N/A",SUM(D71:BH71)/Convey!C71)</f>
        <v>1</v>
      </c>
      <c r="D71">
        <f t="array" ref="D71">SUM(IF($A71&amp;$B71=Confirm!$A$2:$A$85&amp;Confirm!$B$2:$B$85,Confirm!D$2:D$85,0))</f>
        <v>13485</v>
      </c>
      <c r="E71">
        <f t="array" ref="E71">SUM(IF($A71&amp;$B71=Confirm!$A$2:$A$85&amp;Confirm!$B$2:$B$85,Confirm!E$2:E$85,0))</f>
        <v>13050</v>
      </c>
      <c r="F71">
        <f t="array" ref="F71">SUM(IF($A71&amp;$B71=Confirm!$A$2:$A$85&amp;Confirm!$B$2:$B$85,Confirm!F$2:F$85,0))</f>
        <v>12555</v>
      </c>
      <c r="G71">
        <f t="array" ref="G71">SUM(IF($A71&amp;$B71=Confirm!$A$2:$A$85&amp;Confirm!$B$2:$B$85,Confirm!G$2:G$85,0))</f>
        <v>12090</v>
      </c>
      <c r="H71">
        <f t="array" ref="H71">SUM(IF($A71&amp;$B71=Confirm!$A$2:$A$85&amp;Confirm!$B$2:$B$85,Confirm!H$2:H$85,0))</f>
        <v>11700</v>
      </c>
      <c r="I71">
        <f t="array" ref="I71">SUM(IF($A71&amp;$B71=Confirm!$A$2:$A$85&amp;Confirm!$B$2:$B$85,Confirm!I$2:I$85,0))</f>
        <v>11315</v>
      </c>
      <c r="J71">
        <f t="array" ref="J71">SUM(IF($A71&amp;$B71=Confirm!$A$2:$A$85&amp;Confirm!$B$2:$B$85,Confirm!J$2:J$85,0))</f>
        <v>10950</v>
      </c>
      <c r="K71">
        <f t="array" ref="K71">SUM(IF($A71&amp;$B71=Confirm!$A$2:$A$85&amp;Confirm!$B$2:$B$85,Confirm!K$2:K$85,0))</f>
        <v>10540</v>
      </c>
      <c r="L71">
        <f t="array" ref="L71">SUM(IF($A71&amp;$B71=Confirm!$A$2:$A$85&amp;Confirm!$B$2:$B$85,Confirm!L$2:L$85,0))</f>
        <v>10230</v>
      </c>
      <c r="M71">
        <f t="array" ref="M71">SUM(IF($A71&amp;$B71=Confirm!$A$2:$A$85&amp;Confirm!$B$2:$B$85,Confirm!M$2:M$85,0))</f>
        <v>9800</v>
      </c>
      <c r="N71">
        <f t="array" ref="N71">SUM(IF($A71&amp;$B71=Confirm!$A$2:$A$85&amp;Confirm!$B$2:$B$85,Confirm!N$2:N$85,0))</f>
        <v>9455</v>
      </c>
      <c r="O71">
        <f t="array" ref="O71">SUM(IF($A71&amp;$B71=Confirm!$A$2:$A$85&amp;Confirm!$B$2:$B$85,Confirm!O$2:O$85,0))</f>
        <v>9150</v>
      </c>
      <c r="P71">
        <f t="array" ref="P71">SUM(IF($A71&amp;$B71=Confirm!$A$2:$A$85&amp;Confirm!$B$2:$B$85,Confirm!P$2:P$85,0))</f>
        <v>8835</v>
      </c>
      <c r="Q71">
        <f t="array" ref="Q71">SUM(IF($A71&amp;$B71=Confirm!$A$2:$A$85&amp;Confirm!$B$2:$B$85,Confirm!Q$2:Q$85,0))</f>
        <v>8550</v>
      </c>
      <c r="R71">
        <f t="array" ref="R71">SUM(IF($A71&amp;$B71=Confirm!$A$2:$A$85&amp;Confirm!$B$2:$B$85,Confirm!R$2:R$85,0))</f>
        <v>8215</v>
      </c>
      <c r="S71">
        <f t="array" ref="S71">SUM(IF($A71&amp;$B71=Confirm!$A$2:$A$85&amp;Confirm!$B$2:$B$85,Confirm!S$2:S$85,0))</f>
        <v>7905</v>
      </c>
      <c r="T71">
        <f t="array" ref="T71">SUM(IF($A71&amp;$B71=Confirm!$A$2:$A$85&amp;Confirm!$B$2:$B$85,Confirm!T$2:T$85,0))</f>
        <v>7650</v>
      </c>
      <c r="U71">
        <f t="array" ref="U71">SUM(IF($A71&amp;$B71=Confirm!$A$2:$A$85&amp;Confirm!$B$2:$B$85,Confirm!U$2:U$85,0))</f>
        <v>7440</v>
      </c>
      <c r="V71">
        <f t="array" ref="V71">SUM(IF($A71&amp;$B71=Confirm!$A$2:$A$85&amp;Confirm!$B$2:$B$85,Confirm!V$2:V$85,0))</f>
        <v>7050</v>
      </c>
      <c r="W71">
        <f t="array" ref="W71">SUM(IF($A71&amp;$B71=Confirm!$A$2:$A$85&amp;Confirm!$B$2:$B$85,Confirm!W$2:W$85,0))</f>
        <v>6820</v>
      </c>
      <c r="X71">
        <f t="array" ref="X71">SUM(IF($A71&amp;$B71=Confirm!$A$2:$A$85&amp;Confirm!$B$2:$B$85,Confirm!X$2:X$85,0))</f>
        <v>6665</v>
      </c>
      <c r="Y71">
        <f t="array" ref="Y71">SUM(IF($A71&amp;$B71=Confirm!$A$2:$A$85&amp;Confirm!$B$2:$B$85,Confirm!Y$2:Y$85,0))</f>
        <v>6440</v>
      </c>
      <c r="Z71">
        <f t="array" ref="Z71">SUM(IF($A71&amp;$B71=Confirm!$A$2:$A$85&amp;Confirm!$B$2:$B$85,Confirm!Z$2:Z$85,0))</f>
        <v>6200</v>
      </c>
      <c r="AA71">
        <f t="array" ref="AA71">SUM(IF($A71&amp;$B71=Confirm!$A$2:$A$85&amp;Confirm!$B$2:$B$85,Confirm!AA$2:AA$85,0))</f>
        <v>6000</v>
      </c>
      <c r="AB71">
        <f t="array" ref="AB71">SUM(IF($A71&amp;$B71=Confirm!$A$2:$A$85&amp;Confirm!$B$2:$B$85,Confirm!AB$2:AB$85,0))</f>
        <v>5735</v>
      </c>
      <c r="AC71">
        <f t="array" ref="AC71">SUM(IF($A71&amp;$B71=Confirm!$A$2:$A$85&amp;Confirm!$B$2:$B$85,Confirm!AC$2:AC$85,0))</f>
        <v>5550</v>
      </c>
      <c r="AD71">
        <f t="array" ref="AD71">SUM(IF($A71&amp;$B71=Confirm!$A$2:$A$85&amp;Confirm!$B$2:$B$85,Confirm!AD$2:AD$85,0))</f>
        <v>5425</v>
      </c>
      <c r="AE71">
        <f t="array" ref="AE71">SUM(IF($A71&amp;$B71=Confirm!$A$2:$A$85&amp;Confirm!$B$2:$B$85,Confirm!AE$2:AE$85,0))</f>
        <v>5115</v>
      </c>
      <c r="AF71">
        <f t="array" ref="AF71">SUM(IF($A71&amp;$B71=Confirm!$A$2:$A$85&amp;Confirm!$B$2:$B$85,Confirm!AF$2:AF$85,0))</f>
        <v>4950</v>
      </c>
      <c r="AG71">
        <f t="array" ref="AG71">SUM(IF($A71&amp;$B71=Confirm!$A$2:$A$85&amp;Confirm!$B$2:$B$85,Confirm!AG$2:AG$85,0))</f>
        <v>4805</v>
      </c>
      <c r="AH71">
        <f t="array" ref="AH71">SUM(IF($A71&amp;$B71=Confirm!$A$2:$A$85&amp;Confirm!$B$2:$B$85,Confirm!AH$2:AH$85,0))</f>
        <v>4650</v>
      </c>
      <c r="AI71">
        <f t="array" ref="AI71">SUM(IF($A71&amp;$B71=Confirm!$A$2:$A$85&amp;Confirm!$B$2:$B$85,Confirm!AI$2:AI$85,0))</f>
        <v>4495</v>
      </c>
      <c r="AJ71">
        <f t="array" ref="AJ71">SUM(IF($A71&amp;$B71=Confirm!$A$2:$A$85&amp;Confirm!$B$2:$B$85,Confirm!AJ$2:AJ$85,0))</f>
        <v>4340</v>
      </c>
      <c r="AK71">
        <f t="array" ref="AK71">SUM(IF($A71&amp;$B71=Confirm!$A$2:$A$85&amp;Confirm!$B$2:$B$85,Confirm!AK$2:AK$85,0))</f>
        <v>4205</v>
      </c>
      <c r="AL71">
        <f t="array" ref="AL71">SUM(IF($A71&amp;$B71=Confirm!$A$2:$A$85&amp;Confirm!$B$2:$B$85,Confirm!AL$2:AL$85,0))</f>
        <v>4030</v>
      </c>
      <c r="AM71">
        <f t="array" ref="AM71">SUM(IF($A71&amp;$B71=Confirm!$A$2:$A$85&amp;Confirm!$B$2:$B$85,Confirm!AM$2:AM$85,0))</f>
        <v>3900</v>
      </c>
      <c r="AN71">
        <f t="array" ref="AN71">SUM(IF($A71&amp;$B71=Confirm!$A$2:$A$85&amp;Confirm!$B$2:$B$85,Confirm!AN$2:AN$85,0))</f>
        <v>3720</v>
      </c>
      <c r="AO71">
        <f t="array" ref="AO71">SUM(IF($A71&amp;$B71=Confirm!$A$2:$A$85&amp;Confirm!$B$2:$B$85,Confirm!AO$2:AO$85,0))</f>
        <v>3600</v>
      </c>
      <c r="AP71">
        <f t="array" ref="AP71">SUM(IF($A71&amp;$B71=Confirm!$A$2:$A$85&amp;Confirm!$B$2:$B$85,Confirm!AP$2:AP$85,0))</f>
        <v>3565</v>
      </c>
      <c r="AQ71">
        <f t="array" ref="AQ71">SUM(IF($A71&amp;$B71=Confirm!$A$2:$A$85&amp;Confirm!$B$2:$B$85,Confirm!AQ$2:AQ$85,0))</f>
        <v>3410</v>
      </c>
      <c r="AR71">
        <f t="array" ref="AR71">SUM(IF($A71&amp;$B71=Confirm!$A$2:$A$85&amp;Confirm!$B$2:$B$85,Confirm!AR$2:AR$85,0))</f>
        <v>3300</v>
      </c>
      <c r="AS71">
        <f t="array" ref="AS71">SUM(IF($A71&amp;$B71=Confirm!$A$2:$A$85&amp;Confirm!$B$2:$B$85,Confirm!AS$2:AS$85,0))</f>
        <v>3100</v>
      </c>
      <c r="AT71">
        <f t="array" ref="AT71">SUM(IF($A71&amp;$B71=Confirm!$A$2:$A$85&amp;Confirm!$B$2:$B$85,Confirm!AT$2:AT$85,0))</f>
        <v>3000</v>
      </c>
      <c r="AU71">
        <f t="array" ref="AU71">SUM(IF($A71&amp;$B71=Confirm!$A$2:$A$85&amp;Confirm!$B$2:$B$85,Confirm!AU$2:AU$85,0))</f>
        <v>2945</v>
      </c>
      <c r="AV71">
        <f t="array" ref="AV71">SUM(IF($A71&amp;$B71=Confirm!$A$2:$A$85&amp;Confirm!$B$2:$B$85,Confirm!AV$2:AV$85,0))</f>
        <v>2790</v>
      </c>
      <c r="AW71">
        <f t="array" ref="AW71">SUM(IF($A71&amp;$B71=Confirm!$A$2:$A$85&amp;Confirm!$B$2:$B$85,Confirm!AW$2:AW$85,0))</f>
        <v>2660</v>
      </c>
      <c r="AX71">
        <f t="array" ref="AX71">SUM(IF($A71&amp;$B71=Confirm!$A$2:$A$85&amp;Confirm!$B$2:$B$85,Confirm!AX$2:AX$85,0))</f>
        <v>2635</v>
      </c>
      <c r="AY71">
        <f t="array" ref="AY71">SUM(IF($A71&amp;$B71=Confirm!$A$2:$A$85&amp;Confirm!$B$2:$B$85,Confirm!AY$2:AY$85,0))</f>
        <v>2550</v>
      </c>
      <c r="AZ71">
        <f t="array" ref="AZ71">SUM(IF($A71&amp;$B71=Confirm!$A$2:$A$85&amp;Confirm!$B$2:$B$85,Confirm!AZ$2:AZ$85,0))</f>
        <v>2480</v>
      </c>
      <c r="BA71">
        <f t="array" ref="BA71">SUM(IF($A71&amp;$B71=Confirm!$A$2:$A$85&amp;Confirm!$B$2:$B$85,Confirm!BA$2:BA$85,0))</f>
        <v>2400</v>
      </c>
      <c r="BB71">
        <f t="array" ref="BB71">SUM(IF($A71&amp;$B71=Confirm!$A$2:$A$85&amp;Confirm!$B$2:$B$85,Confirm!BB$2:BB$85,0))</f>
        <v>2325</v>
      </c>
      <c r="BC71">
        <f t="array" ref="BC71">SUM(IF($A71&amp;$B71=Confirm!$A$2:$A$85&amp;Confirm!$B$2:$B$85,Confirm!BC$2:BC$85,0))</f>
        <v>2170</v>
      </c>
      <c r="BD71">
        <f t="array" ref="BD71">SUM(IF($A71&amp;$B71=Confirm!$A$2:$A$85&amp;Confirm!$B$2:$B$85,Confirm!BD$2:BD$85,0))</f>
        <v>2100</v>
      </c>
      <c r="BE71">
        <f t="array" ref="BE71">SUM(IF($A71&amp;$B71=Confirm!$A$2:$A$85&amp;Confirm!$B$2:$B$85,Confirm!BE$2:BE$85,0))</f>
        <v>2015</v>
      </c>
      <c r="BF71">
        <f t="array" ref="BF71">SUM(IF($A71&amp;$B71=Confirm!$A$2:$A$85&amp;Confirm!$B$2:$B$85,Confirm!BF$2:BF$85,0))</f>
        <v>1950</v>
      </c>
      <c r="BG71">
        <f t="array" ref="BG71">SUM(IF($A71&amp;$B71=Confirm!$A$2:$A$85&amp;Confirm!$B$2:$B$85,Confirm!BG$2:BG$85,0))</f>
        <v>1860</v>
      </c>
      <c r="BH71">
        <f t="array" ref="BH71">SUM(IF($A71&amp;$B71=Confirm!$A$2:$A$85&amp;Confirm!$B$2:$B$85,Confirm!BH$2:BH$85,0))</f>
        <v>1860</v>
      </c>
    </row>
    <row r="72" spans="1:60" x14ac:dyDescent="0.25">
      <c r="A72" t="s">
        <v>41</v>
      </c>
      <c r="B72" t="s">
        <v>49</v>
      </c>
      <c r="C72" s="127" t="str">
        <f>IF(ISERROR(SUM(D72:BH72)/Convey!C72),"N/A",SUM(D72:BH72)/Convey!C72)</f>
        <v>N/A</v>
      </c>
      <c r="D72">
        <f t="array" ref="D72">SUM(IF($A72&amp;$B72=Confirm!$A$2:$A$85&amp;Confirm!$B$2:$B$85,Confirm!D$2:D$85,0))</f>
        <v>0</v>
      </c>
      <c r="E72">
        <f t="array" ref="E72">SUM(IF($A72&amp;$B72=Confirm!$A$2:$A$85&amp;Confirm!$B$2:$B$85,Confirm!E$2:E$85,0))</f>
        <v>0</v>
      </c>
      <c r="F72">
        <f t="array" ref="F72">SUM(IF($A72&amp;$B72=Confirm!$A$2:$A$85&amp;Confirm!$B$2:$B$85,Confirm!F$2:F$85,0))</f>
        <v>0</v>
      </c>
      <c r="G72">
        <f t="array" ref="G72">SUM(IF($A72&amp;$B72=Confirm!$A$2:$A$85&amp;Confirm!$B$2:$B$85,Confirm!G$2:G$85,0))</f>
        <v>0</v>
      </c>
      <c r="H72">
        <f t="array" ref="H72">SUM(IF($A72&amp;$B72=Confirm!$A$2:$A$85&amp;Confirm!$B$2:$B$85,Confirm!H$2:H$85,0))</f>
        <v>0</v>
      </c>
      <c r="I72">
        <f t="array" ref="I72">SUM(IF($A72&amp;$B72=Confirm!$A$2:$A$85&amp;Confirm!$B$2:$B$85,Confirm!I$2:I$85,0))</f>
        <v>0</v>
      </c>
      <c r="J72">
        <f t="array" ref="J72">SUM(IF($A72&amp;$B72=Confirm!$A$2:$A$85&amp;Confirm!$B$2:$B$85,Confirm!J$2:J$85,0))</f>
        <v>0</v>
      </c>
      <c r="K72">
        <f t="array" ref="K72">SUM(IF($A72&amp;$B72=Confirm!$A$2:$A$85&amp;Confirm!$B$2:$B$85,Confirm!K$2:K$85,0))</f>
        <v>0</v>
      </c>
      <c r="L72">
        <f t="array" ref="L72">SUM(IF($A72&amp;$B72=Confirm!$A$2:$A$85&amp;Confirm!$B$2:$B$85,Confirm!L$2:L$85,0))</f>
        <v>0</v>
      </c>
      <c r="M72">
        <f t="array" ref="M72">SUM(IF($A72&amp;$B72=Confirm!$A$2:$A$85&amp;Confirm!$B$2:$B$85,Confirm!M$2:M$85,0))</f>
        <v>0</v>
      </c>
      <c r="N72">
        <f t="array" ref="N72">SUM(IF($A72&amp;$B72=Confirm!$A$2:$A$85&amp;Confirm!$B$2:$B$85,Confirm!N$2:N$85,0))</f>
        <v>0</v>
      </c>
      <c r="O72">
        <f t="array" ref="O72">SUM(IF($A72&amp;$B72=Confirm!$A$2:$A$85&amp;Confirm!$B$2:$B$85,Confirm!O$2:O$85,0))</f>
        <v>0</v>
      </c>
      <c r="P72">
        <f t="array" ref="P72">SUM(IF($A72&amp;$B72=Confirm!$A$2:$A$85&amp;Confirm!$B$2:$B$85,Confirm!P$2:P$85,0))</f>
        <v>0</v>
      </c>
      <c r="Q72">
        <f t="array" ref="Q72">SUM(IF($A72&amp;$B72=Confirm!$A$2:$A$85&amp;Confirm!$B$2:$B$85,Confirm!Q$2:Q$85,0))</f>
        <v>0</v>
      </c>
      <c r="R72">
        <f t="array" ref="R72">SUM(IF($A72&amp;$B72=Confirm!$A$2:$A$85&amp;Confirm!$B$2:$B$85,Confirm!R$2:R$85,0))</f>
        <v>0</v>
      </c>
      <c r="S72">
        <f t="array" ref="S72">SUM(IF($A72&amp;$B72=Confirm!$A$2:$A$85&amp;Confirm!$B$2:$B$85,Confirm!S$2:S$85,0))</f>
        <v>0</v>
      </c>
      <c r="T72">
        <f t="array" ref="T72">SUM(IF($A72&amp;$B72=Confirm!$A$2:$A$85&amp;Confirm!$B$2:$B$85,Confirm!T$2:T$85,0))</f>
        <v>0</v>
      </c>
      <c r="U72">
        <f t="array" ref="U72">SUM(IF($A72&amp;$B72=Confirm!$A$2:$A$85&amp;Confirm!$B$2:$B$85,Confirm!U$2:U$85,0))</f>
        <v>0</v>
      </c>
      <c r="V72">
        <f t="array" ref="V72">SUM(IF($A72&amp;$B72=Confirm!$A$2:$A$85&amp;Confirm!$B$2:$B$85,Confirm!V$2:V$85,0))</f>
        <v>0</v>
      </c>
      <c r="W72">
        <f t="array" ref="W72">SUM(IF($A72&amp;$B72=Confirm!$A$2:$A$85&amp;Confirm!$B$2:$B$85,Confirm!W$2:W$85,0))</f>
        <v>0</v>
      </c>
      <c r="X72">
        <f t="array" ref="X72">SUM(IF($A72&amp;$B72=Confirm!$A$2:$A$85&amp;Confirm!$B$2:$B$85,Confirm!X$2:X$85,0))</f>
        <v>0</v>
      </c>
      <c r="Y72">
        <f t="array" ref="Y72">SUM(IF($A72&amp;$B72=Confirm!$A$2:$A$85&amp;Confirm!$B$2:$B$85,Confirm!Y$2:Y$85,0))</f>
        <v>0</v>
      </c>
      <c r="Z72">
        <f t="array" ref="Z72">SUM(IF($A72&amp;$B72=Confirm!$A$2:$A$85&amp;Confirm!$B$2:$B$85,Confirm!Z$2:Z$85,0))</f>
        <v>0</v>
      </c>
      <c r="AA72">
        <f t="array" ref="AA72">SUM(IF($A72&amp;$B72=Confirm!$A$2:$A$85&amp;Confirm!$B$2:$B$85,Confirm!AA$2:AA$85,0))</f>
        <v>0</v>
      </c>
      <c r="AB72">
        <f t="array" ref="AB72">SUM(IF($A72&amp;$B72=Confirm!$A$2:$A$85&amp;Confirm!$B$2:$B$85,Confirm!AB$2:AB$85,0))</f>
        <v>0</v>
      </c>
      <c r="AC72">
        <f t="array" ref="AC72">SUM(IF($A72&amp;$B72=Confirm!$A$2:$A$85&amp;Confirm!$B$2:$B$85,Confirm!AC$2:AC$85,0))</f>
        <v>0</v>
      </c>
      <c r="AD72">
        <f t="array" ref="AD72">SUM(IF($A72&amp;$B72=Confirm!$A$2:$A$85&amp;Confirm!$B$2:$B$85,Confirm!AD$2:AD$85,0))</f>
        <v>0</v>
      </c>
      <c r="AE72">
        <f t="array" ref="AE72">SUM(IF($A72&amp;$B72=Confirm!$A$2:$A$85&amp;Confirm!$B$2:$B$85,Confirm!AE$2:AE$85,0))</f>
        <v>0</v>
      </c>
      <c r="AF72">
        <f t="array" ref="AF72">SUM(IF($A72&amp;$B72=Confirm!$A$2:$A$85&amp;Confirm!$B$2:$B$85,Confirm!AF$2:AF$85,0))</f>
        <v>0</v>
      </c>
      <c r="AG72">
        <f t="array" ref="AG72">SUM(IF($A72&amp;$B72=Confirm!$A$2:$A$85&amp;Confirm!$B$2:$B$85,Confirm!AG$2:AG$85,0))</f>
        <v>0</v>
      </c>
      <c r="AH72">
        <f t="array" ref="AH72">SUM(IF($A72&amp;$B72=Confirm!$A$2:$A$85&amp;Confirm!$B$2:$B$85,Confirm!AH$2:AH$85,0))</f>
        <v>0</v>
      </c>
      <c r="AI72">
        <f t="array" ref="AI72">SUM(IF($A72&amp;$B72=Confirm!$A$2:$A$85&amp;Confirm!$B$2:$B$85,Confirm!AI$2:AI$85,0))</f>
        <v>0</v>
      </c>
      <c r="AJ72">
        <f t="array" ref="AJ72">SUM(IF($A72&amp;$B72=Confirm!$A$2:$A$85&amp;Confirm!$B$2:$B$85,Confirm!AJ$2:AJ$85,0))</f>
        <v>0</v>
      </c>
      <c r="AK72">
        <f t="array" ref="AK72">SUM(IF($A72&amp;$B72=Confirm!$A$2:$A$85&amp;Confirm!$B$2:$B$85,Confirm!AK$2:AK$85,0))</f>
        <v>0</v>
      </c>
      <c r="AL72">
        <f t="array" ref="AL72">SUM(IF($A72&amp;$B72=Confirm!$A$2:$A$85&amp;Confirm!$B$2:$B$85,Confirm!AL$2:AL$85,0))</f>
        <v>0</v>
      </c>
      <c r="AM72">
        <f t="array" ref="AM72">SUM(IF($A72&amp;$B72=Confirm!$A$2:$A$85&amp;Confirm!$B$2:$B$85,Confirm!AM$2:AM$85,0))</f>
        <v>0</v>
      </c>
      <c r="AN72">
        <f t="array" ref="AN72">SUM(IF($A72&amp;$B72=Confirm!$A$2:$A$85&amp;Confirm!$B$2:$B$85,Confirm!AN$2:AN$85,0))</f>
        <v>0</v>
      </c>
      <c r="AO72">
        <f t="array" ref="AO72">SUM(IF($A72&amp;$B72=Confirm!$A$2:$A$85&amp;Confirm!$B$2:$B$85,Confirm!AO$2:AO$85,0))</f>
        <v>0</v>
      </c>
      <c r="AP72">
        <f t="array" ref="AP72">SUM(IF($A72&amp;$B72=Confirm!$A$2:$A$85&amp;Confirm!$B$2:$B$85,Confirm!AP$2:AP$85,0))</f>
        <v>0</v>
      </c>
      <c r="AQ72">
        <f t="array" ref="AQ72">SUM(IF($A72&amp;$B72=Confirm!$A$2:$A$85&amp;Confirm!$B$2:$B$85,Confirm!AQ$2:AQ$85,0))</f>
        <v>0</v>
      </c>
      <c r="AR72">
        <f t="array" ref="AR72">SUM(IF($A72&amp;$B72=Confirm!$A$2:$A$85&amp;Confirm!$B$2:$B$85,Confirm!AR$2:AR$85,0))</f>
        <v>0</v>
      </c>
      <c r="AS72">
        <f t="array" ref="AS72">SUM(IF($A72&amp;$B72=Confirm!$A$2:$A$85&amp;Confirm!$B$2:$B$85,Confirm!AS$2:AS$85,0))</f>
        <v>0</v>
      </c>
      <c r="AT72">
        <f t="array" ref="AT72">SUM(IF($A72&amp;$B72=Confirm!$A$2:$A$85&amp;Confirm!$B$2:$B$85,Confirm!AT$2:AT$85,0))</f>
        <v>0</v>
      </c>
      <c r="AU72">
        <f t="array" ref="AU72">SUM(IF($A72&amp;$B72=Confirm!$A$2:$A$85&amp;Confirm!$B$2:$B$85,Confirm!AU$2:AU$85,0))</f>
        <v>0</v>
      </c>
      <c r="AV72">
        <f t="array" ref="AV72">SUM(IF($A72&amp;$B72=Confirm!$A$2:$A$85&amp;Confirm!$B$2:$B$85,Confirm!AV$2:AV$85,0))</f>
        <v>0</v>
      </c>
      <c r="AW72">
        <f t="array" ref="AW72">SUM(IF($A72&amp;$B72=Confirm!$A$2:$A$85&amp;Confirm!$B$2:$B$85,Confirm!AW$2:AW$85,0))</f>
        <v>0</v>
      </c>
      <c r="AX72">
        <f t="array" ref="AX72">SUM(IF($A72&amp;$B72=Confirm!$A$2:$A$85&amp;Confirm!$B$2:$B$85,Confirm!AX$2:AX$85,0))</f>
        <v>0</v>
      </c>
      <c r="AY72">
        <f t="array" ref="AY72">SUM(IF($A72&amp;$B72=Confirm!$A$2:$A$85&amp;Confirm!$B$2:$B$85,Confirm!AY$2:AY$85,0))</f>
        <v>0</v>
      </c>
      <c r="AZ72">
        <f t="array" ref="AZ72">SUM(IF($A72&amp;$B72=Confirm!$A$2:$A$85&amp;Confirm!$B$2:$B$85,Confirm!AZ$2:AZ$85,0))</f>
        <v>0</v>
      </c>
      <c r="BA72">
        <f t="array" ref="BA72">SUM(IF($A72&amp;$B72=Confirm!$A$2:$A$85&amp;Confirm!$B$2:$B$85,Confirm!BA$2:BA$85,0))</f>
        <v>0</v>
      </c>
      <c r="BB72">
        <f t="array" ref="BB72">SUM(IF($A72&amp;$B72=Confirm!$A$2:$A$85&amp;Confirm!$B$2:$B$85,Confirm!BB$2:BB$85,0))</f>
        <v>0</v>
      </c>
      <c r="BC72">
        <f t="array" ref="BC72">SUM(IF($A72&amp;$B72=Confirm!$A$2:$A$85&amp;Confirm!$B$2:$B$85,Confirm!BC$2:BC$85,0))</f>
        <v>0</v>
      </c>
      <c r="BD72">
        <f t="array" ref="BD72">SUM(IF($A72&amp;$B72=Confirm!$A$2:$A$85&amp;Confirm!$B$2:$B$85,Confirm!BD$2:BD$85,0))</f>
        <v>0</v>
      </c>
      <c r="BE72">
        <f t="array" ref="BE72">SUM(IF($A72&amp;$B72=Confirm!$A$2:$A$85&amp;Confirm!$B$2:$B$85,Confirm!BE$2:BE$85,0))</f>
        <v>0</v>
      </c>
      <c r="BF72">
        <f t="array" ref="BF72">SUM(IF($A72&amp;$B72=Confirm!$A$2:$A$85&amp;Confirm!$B$2:$B$85,Confirm!BF$2:BF$85,0))</f>
        <v>0</v>
      </c>
      <c r="BG72">
        <f t="array" ref="BG72">SUM(IF($A72&amp;$B72=Confirm!$A$2:$A$85&amp;Confirm!$B$2:$B$85,Confirm!BG$2:BG$85,0))</f>
        <v>0</v>
      </c>
      <c r="BH72">
        <f t="array" ref="BH72">SUM(IF($A72&amp;$B72=Confirm!$A$2:$A$85&amp;Confirm!$B$2:$B$85,Confirm!BH$2:BH$85,0))</f>
        <v>0</v>
      </c>
    </row>
    <row r="73" spans="1:60" x14ac:dyDescent="0.25">
      <c r="A73" t="s">
        <v>41</v>
      </c>
      <c r="B73" t="s">
        <v>50</v>
      </c>
      <c r="C73" s="127">
        <f>IF(ISERROR(SUM(D73:BH73)/Convey!C73),"N/A",SUM(D73:BH73)/Convey!C73)</f>
        <v>1</v>
      </c>
      <c r="D73">
        <f t="array" ref="D73">SUM(IF($A73&amp;$B73=Confirm!$A$2:$A$85&amp;Confirm!$B$2:$B$85,Confirm!D$2:D$85,0))</f>
        <v>1550</v>
      </c>
      <c r="E73">
        <f t="array" ref="E73">SUM(IF($A73&amp;$B73=Confirm!$A$2:$A$85&amp;Confirm!$B$2:$B$85,Confirm!E$2:E$85,0))</f>
        <v>1500</v>
      </c>
      <c r="F73">
        <f t="array" ref="F73">SUM(IF($A73&amp;$B73=Confirm!$A$2:$A$85&amp;Confirm!$B$2:$B$85,Confirm!F$2:F$85,0))</f>
        <v>1550</v>
      </c>
      <c r="G73">
        <f t="array" ref="G73">SUM(IF($A73&amp;$B73=Confirm!$A$2:$A$85&amp;Confirm!$B$2:$B$85,Confirm!G$2:G$85,0))</f>
        <v>1395</v>
      </c>
      <c r="H73">
        <f t="array" ref="H73">SUM(IF($A73&amp;$B73=Confirm!$A$2:$A$85&amp;Confirm!$B$2:$B$85,Confirm!H$2:H$85,0))</f>
        <v>1500</v>
      </c>
      <c r="I73">
        <f t="array" ref="I73">SUM(IF($A73&amp;$B73=Confirm!$A$2:$A$85&amp;Confirm!$B$2:$B$85,Confirm!I$2:I$85,0))</f>
        <v>1395</v>
      </c>
      <c r="J73">
        <f t="array" ref="J73">SUM(IF($A73&amp;$B73=Confirm!$A$2:$A$85&amp;Confirm!$B$2:$B$85,Confirm!J$2:J$85,0))</f>
        <v>1350</v>
      </c>
      <c r="K73">
        <f t="array" ref="K73">SUM(IF($A73&amp;$B73=Confirm!$A$2:$A$85&amp;Confirm!$B$2:$B$85,Confirm!K$2:K$85,0))</f>
        <v>1395</v>
      </c>
      <c r="L73">
        <f t="array" ref="L73">SUM(IF($A73&amp;$B73=Confirm!$A$2:$A$85&amp;Confirm!$B$2:$B$85,Confirm!L$2:L$85,0))</f>
        <v>1240</v>
      </c>
      <c r="M73">
        <f t="array" ref="M73">SUM(IF($A73&amp;$B73=Confirm!$A$2:$A$85&amp;Confirm!$B$2:$B$85,Confirm!M$2:M$85,0))</f>
        <v>1260</v>
      </c>
      <c r="N73">
        <f t="array" ref="N73">SUM(IF($A73&amp;$B73=Confirm!$A$2:$A$85&amp;Confirm!$B$2:$B$85,Confirm!N$2:N$85,0))</f>
        <v>1240</v>
      </c>
      <c r="O73">
        <f t="array" ref="O73">SUM(IF($A73&amp;$B73=Confirm!$A$2:$A$85&amp;Confirm!$B$2:$B$85,Confirm!O$2:O$85,0))</f>
        <v>0</v>
      </c>
      <c r="P73">
        <f t="array" ref="P73">SUM(IF($A73&amp;$B73=Confirm!$A$2:$A$85&amp;Confirm!$B$2:$B$85,Confirm!P$2:P$85,0))</f>
        <v>0</v>
      </c>
      <c r="Q73">
        <f t="array" ref="Q73">SUM(IF($A73&amp;$B73=Confirm!$A$2:$A$85&amp;Confirm!$B$2:$B$85,Confirm!Q$2:Q$85,0))</f>
        <v>0</v>
      </c>
      <c r="R73">
        <f t="array" ref="R73">SUM(IF($A73&amp;$B73=Confirm!$A$2:$A$85&amp;Confirm!$B$2:$B$85,Confirm!R$2:R$85,0))</f>
        <v>0</v>
      </c>
      <c r="S73">
        <f t="array" ref="S73">SUM(IF($A73&amp;$B73=Confirm!$A$2:$A$85&amp;Confirm!$B$2:$B$85,Confirm!S$2:S$85,0))</f>
        <v>0</v>
      </c>
      <c r="T73">
        <f t="array" ref="T73">SUM(IF($A73&amp;$B73=Confirm!$A$2:$A$85&amp;Confirm!$B$2:$B$85,Confirm!T$2:T$85,0))</f>
        <v>0</v>
      </c>
      <c r="U73">
        <f t="array" ref="U73">SUM(IF($A73&amp;$B73=Confirm!$A$2:$A$85&amp;Confirm!$B$2:$B$85,Confirm!U$2:U$85,0))</f>
        <v>0</v>
      </c>
      <c r="V73">
        <f t="array" ref="V73">SUM(IF($A73&amp;$B73=Confirm!$A$2:$A$85&amp;Confirm!$B$2:$B$85,Confirm!V$2:V$85,0))</f>
        <v>0</v>
      </c>
      <c r="W73">
        <f t="array" ref="W73">SUM(IF($A73&amp;$B73=Confirm!$A$2:$A$85&amp;Confirm!$B$2:$B$85,Confirm!W$2:W$85,0))</f>
        <v>0</v>
      </c>
      <c r="X73">
        <f t="array" ref="X73">SUM(IF($A73&amp;$B73=Confirm!$A$2:$A$85&amp;Confirm!$B$2:$B$85,Confirm!X$2:X$85,0))</f>
        <v>775</v>
      </c>
      <c r="Y73">
        <f t="array" ref="Y73">SUM(IF($A73&amp;$B73=Confirm!$A$2:$A$85&amp;Confirm!$B$2:$B$85,Confirm!Y$2:Y$85,0))</f>
        <v>840</v>
      </c>
      <c r="Z73">
        <f t="array" ref="Z73">SUM(IF($A73&amp;$B73=Confirm!$A$2:$A$85&amp;Confirm!$B$2:$B$85,Confirm!Z$2:Z$85,0))</f>
        <v>775</v>
      </c>
      <c r="AA73">
        <f t="array" ref="AA73">SUM(IF($A73&amp;$B73=Confirm!$A$2:$A$85&amp;Confirm!$B$2:$B$85,Confirm!AA$2:AA$85,0))</f>
        <v>750</v>
      </c>
      <c r="AB73">
        <f t="array" ref="AB73">SUM(IF($A73&amp;$B73=Confirm!$A$2:$A$85&amp;Confirm!$B$2:$B$85,Confirm!AB$2:AB$85,0))</f>
        <v>775</v>
      </c>
      <c r="AC73">
        <f t="array" ref="AC73">SUM(IF($A73&amp;$B73=Confirm!$A$2:$A$85&amp;Confirm!$B$2:$B$85,Confirm!AC$2:AC$85,0))</f>
        <v>750</v>
      </c>
      <c r="AD73">
        <f t="array" ref="AD73">SUM(IF($A73&amp;$B73=Confirm!$A$2:$A$85&amp;Confirm!$B$2:$B$85,Confirm!AD$2:AD$85,0))</f>
        <v>775</v>
      </c>
      <c r="AE73">
        <f t="array" ref="AE73">SUM(IF($A73&amp;$B73=Confirm!$A$2:$A$85&amp;Confirm!$B$2:$B$85,Confirm!AE$2:AE$85,0))</f>
        <v>775</v>
      </c>
      <c r="AF73">
        <f t="array" ref="AF73">SUM(IF($A73&amp;$B73=Confirm!$A$2:$A$85&amp;Confirm!$B$2:$B$85,Confirm!AF$2:AF$85,0))</f>
        <v>750</v>
      </c>
      <c r="AG73">
        <f t="array" ref="AG73">SUM(IF($A73&amp;$B73=Confirm!$A$2:$A$85&amp;Confirm!$B$2:$B$85,Confirm!AG$2:AG$85,0))</f>
        <v>620</v>
      </c>
      <c r="AH73">
        <f t="array" ref="AH73">SUM(IF($A73&amp;$B73=Confirm!$A$2:$A$85&amp;Confirm!$B$2:$B$85,Confirm!AH$2:AH$85,0))</f>
        <v>600</v>
      </c>
      <c r="AI73">
        <f t="array" ref="AI73">SUM(IF($A73&amp;$B73=Confirm!$A$2:$A$85&amp;Confirm!$B$2:$B$85,Confirm!AI$2:AI$85,0))</f>
        <v>620</v>
      </c>
      <c r="AJ73">
        <f t="array" ref="AJ73">SUM(IF($A73&amp;$B73=Confirm!$A$2:$A$85&amp;Confirm!$B$2:$B$85,Confirm!AJ$2:AJ$85,0))</f>
        <v>620</v>
      </c>
      <c r="AK73">
        <f t="array" ref="AK73">SUM(IF($A73&amp;$B73=Confirm!$A$2:$A$85&amp;Confirm!$B$2:$B$85,Confirm!AK$2:AK$85,0))</f>
        <v>580</v>
      </c>
      <c r="AL73">
        <f t="array" ref="AL73">SUM(IF($A73&amp;$B73=Confirm!$A$2:$A$85&amp;Confirm!$B$2:$B$85,Confirm!AL$2:AL$85,0))</f>
        <v>620</v>
      </c>
      <c r="AM73">
        <f t="array" ref="AM73">SUM(IF($A73&amp;$B73=Confirm!$A$2:$A$85&amp;Confirm!$B$2:$B$85,Confirm!AM$2:AM$85,0))</f>
        <v>600</v>
      </c>
      <c r="AN73">
        <f t="array" ref="AN73">SUM(IF($A73&amp;$B73=Confirm!$A$2:$A$85&amp;Confirm!$B$2:$B$85,Confirm!AN$2:AN$85,0))</f>
        <v>620</v>
      </c>
      <c r="AO73">
        <f t="array" ref="AO73">SUM(IF($A73&amp;$B73=Confirm!$A$2:$A$85&amp;Confirm!$B$2:$B$85,Confirm!AO$2:AO$85,0))</f>
        <v>600</v>
      </c>
      <c r="AP73">
        <f t="array" ref="AP73">SUM(IF($A73&amp;$B73=Confirm!$A$2:$A$85&amp;Confirm!$B$2:$B$85,Confirm!AP$2:AP$85,0))</f>
        <v>620</v>
      </c>
      <c r="AQ73">
        <f t="array" ref="AQ73">SUM(IF($A73&amp;$B73=Confirm!$A$2:$A$85&amp;Confirm!$B$2:$B$85,Confirm!AQ$2:AQ$85,0))</f>
        <v>620</v>
      </c>
      <c r="AR73">
        <f t="array" ref="AR73">SUM(IF($A73&amp;$B73=Confirm!$A$2:$A$85&amp;Confirm!$B$2:$B$85,Confirm!AR$2:AR$85,0))</f>
        <v>600</v>
      </c>
      <c r="AS73">
        <f t="array" ref="AS73">SUM(IF($A73&amp;$B73=Confirm!$A$2:$A$85&amp;Confirm!$B$2:$B$85,Confirm!AS$2:AS$85,0))</f>
        <v>465</v>
      </c>
      <c r="AT73">
        <f t="array" ref="AT73">SUM(IF($A73&amp;$B73=Confirm!$A$2:$A$85&amp;Confirm!$B$2:$B$85,Confirm!AT$2:AT$85,0))</f>
        <v>450</v>
      </c>
      <c r="AU73">
        <f t="array" ref="AU73">SUM(IF($A73&amp;$B73=Confirm!$A$2:$A$85&amp;Confirm!$B$2:$B$85,Confirm!AU$2:AU$85,0))</f>
        <v>465</v>
      </c>
      <c r="AV73">
        <f t="array" ref="AV73">SUM(IF($A73&amp;$B73=Confirm!$A$2:$A$85&amp;Confirm!$B$2:$B$85,Confirm!AV$2:AV$85,0))</f>
        <v>1705</v>
      </c>
      <c r="AW73">
        <f t="array" ref="AW73">SUM(IF($A73&amp;$B73=Confirm!$A$2:$A$85&amp;Confirm!$B$2:$B$85,Confirm!AW$2:AW$85,0))</f>
        <v>1680</v>
      </c>
      <c r="AX73">
        <f t="array" ref="AX73">SUM(IF($A73&amp;$B73=Confirm!$A$2:$A$85&amp;Confirm!$B$2:$B$85,Confirm!AX$2:AX$85,0))</f>
        <v>1705</v>
      </c>
      <c r="AY73">
        <f t="array" ref="AY73">SUM(IF($A73&amp;$B73=Confirm!$A$2:$A$85&amp;Confirm!$B$2:$B$85,Confirm!AY$2:AY$85,0))</f>
        <v>1650</v>
      </c>
      <c r="AZ73">
        <f t="array" ref="AZ73">SUM(IF($A73&amp;$B73=Confirm!$A$2:$A$85&amp;Confirm!$B$2:$B$85,Confirm!AZ$2:AZ$85,0))</f>
        <v>1705</v>
      </c>
      <c r="BA73">
        <f t="array" ref="BA73">SUM(IF($A73&amp;$B73=Confirm!$A$2:$A$85&amp;Confirm!$B$2:$B$85,Confirm!BA$2:BA$85,0))</f>
        <v>1650</v>
      </c>
      <c r="BB73">
        <f t="array" ref="BB73">SUM(IF($A73&amp;$B73=Confirm!$A$2:$A$85&amp;Confirm!$B$2:$B$85,Confirm!BB$2:BB$85,0))</f>
        <v>1705</v>
      </c>
      <c r="BC73">
        <f t="array" ref="BC73">SUM(IF($A73&amp;$B73=Confirm!$A$2:$A$85&amp;Confirm!$B$2:$B$85,Confirm!BC$2:BC$85,0))</f>
        <v>1705</v>
      </c>
      <c r="BD73">
        <f t="array" ref="BD73">SUM(IF($A73&amp;$B73=Confirm!$A$2:$A$85&amp;Confirm!$B$2:$B$85,Confirm!BD$2:BD$85,0))</f>
        <v>1650</v>
      </c>
      <c r="BE73">
        <f t="array" ref="BE73">SUM(IF($A73&amp;$B73=Confirm!$A$2:$A$85&amp;Confirm!$B$2:$B$85,Confirm!BE$2:BE$85,0))</f>
        <v>1705</v>
      </c>
      <c r="BF73">
        <f t="array" ref="BF73">SUM(IF($A73&amp;$B73=Confirm!$A$2:$A$85&amp;Confirm!$B$2:$B$85,Confirm!BF$2:BF$85,0))</f>
        <v>1650</v>
      </c>
      <c r="BG73">
        <f t="array" ref="BG73">SUM(IF($A73&amp;$B73=Confirm!$A$2:$A$85&amp;Confirm!$B$2:$B$85,Confirm!BG$2:BG$85,0))</f>
        <v>1705</v>
      </c>
      <c r="BH73">
        <f t="array" ref="BH73">SUM(IF($A73&amp;$B73=Confirm!$A$2:$A$85&amp;Confirm!$B$2:$B$85,Confirm!BH$2:BH$85,0))</f>
        <v>1705</v>
      </c>
    </row>
    <row r="74" spans="1:60" x14ac:dyDescent="0.25">
      <c r="A74" t="s">
        <v>10</v>
      </c>
      <c r="B74" t="s">
        <v>49</v>
      </c>
      <c r="C74" s="127">
        <f>IF(ISERROR(SUM(D74:BH74)/Convey!C74),"N/A",SUM(D74:BH74)/Convey!C74)</f>
        <v>1</v>
      </c>
      <c r="D74">
        <f t="array" ref="D74">SUM(IF($A74&amp;$B74=Confirm!$A$2:$A$85&amp;Confirm!$B$2:$B$85,Confirm!D$2:D$85,0))</f>
        <v>0</v>
      </c>
      <c r="E74">
        <f t="array" ref="E74">SUM(IF($A74&amp;$B74=Confirm!$A$2:$A$85&amp;Confirm!$B$2:$B$85,Confirm!E$2:E$85,0))</f>
        <v>0</v>
      </c>
      <c r="F74">
        <f t="array" ref="F74">SUM(IF($A74&amp;$B74=Confirm!$A$2:$A$85&amp;Confirm!$B$2:$B$85,Confirm!F$2:F$85,0))</f>
        <v>0</v>
      </c>
      <c r="G74">
        <f t="array" ref="G74">SUM(IF($A74&amp;$B74=Confirm!$A$2:$A$85&amp;Confirm!$B$2:$B$85,Confirm!G$2:G$85,0))</f>
        <v>0</v>
      </c>
      <c r="H74">
        <f t="array" ref="H74">SUM(IF($A74&amp;$B74=Confirm!$A$2:$A$85&amp;Confirm!$B$2:$B$85,Confirm!H$2:H$85,0))</f>
        <v>0</v>
      </c>
      <c r="I74">
        <f t="array" ref="I74">SUM(IF($A74&amp;$B74=Confirm!$A$2:$A$85&amp;Confirm!$B$2:$B$85,Confirm!I$2:I$85,0))</f>
        <v>0</v>
      </c>
      <c r="J74">
        <f t="array" ref="J74">SUM(IF($A74&amp;$B74=Confirm!$A$2:$A$85&amp;Confirm!$B$2:$B$85,Confirm!J$2:J$85,0))</f>
        <v>0</v>
      </c>
      <c r="K74">
        <f t="array" ref="K74">SUM(IF($A74&amp;$B74=Confirm!$A$2:$A$85&amp;Confirm!$B$2:$B$85,Confirm!K$2:K$85,0))</f>
        <v>0</v>
      </c>
      <c r="L74">
        <f t="array" ref="L74">SUM(IF($A74&amp;$B74=Confirm!$A$2:$A$85&amp;Confirm!$B$2:$B$85,Confirm!L$2:L$85,0))</f>
        <v>124</v>
      </c>
      <c r="M74">
        <f t="array" ref="M74">SUM(IF($A74&amp;$B74=Confirm!$A$2:$A$85&amp;Confirm!$B$2:$B$85,Confirm!M$2:M$85,0))</f>
        <v>112</v>
      </c>
      <c r="N74">
        <f t="array" ref="N74">SUM(IF($A74&amp;$B74=Confirm!$A$2:$A$85&amp;Confirm!$B$2:$B$85,Confirm!N$2:N$85,0))</f>
        <v>124</v>
      </c>
      <c r="O74">
        <f t="array" ref="O74">SUM(IF($A74&amp;$B74=Confirm!$A$2:$A$85&amp;Confirm!$B$2:$B$85,Confirm!O$2:O$85,0))</f>
        <v>120</v>
      </c>
      <c r="P74">
        <f t="array" ref="P74">SUM(IF($A74&amp;$B74=Confirm!$A$2:$A$85&amp;Confirm!$B$2:$B$85,Confirm!P$2:P$85,0))</f>
        <v>124</v>
      </c>
      <c r="Q74">
        <f t="array" ref="Q74">SUM(IF($A74&amp;$B74=Confirm!$A$2:$A$85&amp;Confirm!$B$2:$B$85,Confirm!Q$2:Q$85,0))</f>
        <v>120</v>
      </c>
      <c r="R74">
        <f t="array" ref="R74">SUM(IF($A74&amp;$B74=Confirm!$A$2:$A$85&amp;Confirm!$B$2:$B$85,Confirm!R$2:R$85,0))</f>
        <v>93</v>
      </c>
      <c r="S74">
        <f t="array" ref="S74">SUM(IF($A74&amp;$B74=Confirm!$A$2:$A$85&amp;Confirm!$B$2:$B$85,Confirm!S$2:S$85,0))</f>
        <v>93</v>
      </c>
      <c r="T74">
        <f t="array" ref="T74">SUM(IF($A74&amp;$B74=Confirm!$A$2:$A$85&amp;Confirm!$B$2:$B$85,Confirm!T$2:T$85,0))</f>
        <v>90</v>
      </c>
      <c r="U74">
        <f t="array" ref="U74">SUM(IF($A74&amp;$B74=Confirm!$A$2:$A$85&amp;Confirm!$B$2:$B$85,Confirm!U$2:U$85,0))</f>
        <v>93</v>
      </c>
      <c r="V74">
        <f t="array" ref="V74">SUM(IF($A74&amp;$B74=Confirm!$A$2:$A$85&amp;Confirm!$B$2:$B$85,Confirm!V$2:V$85,0))</f>
        <v>90</v>
      </c>
      <c r="W74">
        <f t="array" ref="W74">SUM(IF($A74&amp;$B74=Confirm!$A$2:$A$85&amp;Confirm!$B$2:$B$85,Confirm!W$2:W$85,0))</f>
        <v>93</v>
      </c>
      <c r="X74">
        <f t="array" ref="X74">SUM(IF($A74&amp;$B74=Confirm!$A$2:$A$85&amp;Confirm!$B$2:$B$85,Confirm!X$2:X$85,0))</f>
        <v>93</v>
      </c>
      <c r="Y74">
        <f t="array" ref="Y74">SUM(IF($A74&amp;$B74=Confirm!$A$2:$A$85&amp;Confirm!$B$2:$B$85,Confirm!Y$2:Y$85,0))</f>
        <v>84</v>
      </c>
      <c r="Z74">
        <f t="array" ref="Z74">SUM(IF($A74&amp;$B74=Confirm!$A$2:$A$85&amp;Confirm!$B$2:$B$85,Confirm!Z$2:Z$85,0))</f>
        <v>93</v>
      </c>
      <c r="AA74">
        <f t="array" ref="AA74">SUM(IF($A74&amp;$B74=Confirm!$A$2:$A$85&amp;Confirm!$B$2:$B$85,Confirm!AA$2:AA$85,0))</f>
        <v>90</v>
      </c>
      <c r="AB74">
        <f t="array" ref="AB74">SUM(IF($A74&amp;$B74=Confirm!$A$2:$A$85&amp;Confirm!$B$2:$B$85,Confirm!AB$2:AB$85,0))</f>
        <v>93</v>
      </c>
      <c r="AC74">
        <f t="array" ref="AC74">SUM(IF($A74&amp;$B74=Confirm!$A$2:$A$85&amp;Confirm!$B$2:$B$85,Confirm!AC$2:AC$85,0))</f>
        <v>90</v>
      </c>
      <c r="AD74">
        <f t="array" ref="AD74">SUM(IF($A74&amp;$B74=Confirm!$A$2:$A$85&amp;Confirm!$B$2:$B$85,Confirm!AD$2:AD$85,0))</f>
        <v>93</v>
      </c>
      <c r="AE74">
        <f t="array" ref="AE74">SUM(IF($A74&amp;$B74=Confirm!$A$2:$A$85&amp;Confirm!$B$2:$B$85,Confirm!AE$2:AE$85,0))</f>
        <v>93</v>
      </c>
      <c r="AF74">
        <f t="array" ref="AF74">SUM(IF($A74&amp;$B74=Confirm!$A$2:$A$85&amp;Confirm!$B$2:$B$85,Confirm!AF$2:AF$85,0))</f>
        <v>90</v>
      </c>
      <c r="AG74">
        <f t="array" ref="AG74">SUM(IF($A74&amp;$B74=Confirm!$A$2:$A$85&amp;Confirm!$B$2:$B$85,Confirm!AG$2:AG$85,0))</f>
        <v>93</v>
      </c>
      <c r="AH74">
        <f t="array" ref="AH74">SUM(IF($A74&amp;$B74=Confirm!$A$2:$A$85&amp;Confirm!$B$2:$B$85,Confirm!AH$2:AH$85,0))</f>
        <v>90</v>
      </c>
      <c r="AI74">
        <f t="array" ref="AI74">SUM(IF($A74&amp;$B74=Confirm!$A$2:$A$85&amp;Confirm!$B$2:$B$85,Confirm!AI$2:AI$85,0))</f>
        <v>93</v>
      </c>
      <c r="AJ74">
        <f t="array" ref="AJ74">SUM(IF($A74&amp;$B74=Confirm!$A$2:$A$85&amp;Confirm!$B$2:$B$85,Confirm!AJ$2:AJ$85,0))</f>
        <v>93</v>
      </c>
      <c r="AK74">
        <f t="array" ref="AK74">SUM(IF($A74&amp;$B74=Confirm!$A$2:$A$85&amp;Confirm!$B$2:$B$85,Confirm!AK$2:AK$85,0))</f>
        <v>87</v>
      </c>
      <c r="AL74">
        <f t="array" ref="AL74">SUM(IF($A74&amp;$B74=Confirm!$A$2:$A$85&amp;Confirm!$B$2:$B$85,Confirm!AL$2:AL$85,0))</f>
        <v>62</v>
      </c>
      <c r="AM74">
        <f t="array" ref="AM74">SUM(IF($A74&amp;$B74=Confirm!$A$2:$A$85&amp;Confirm!$B$2:$B$85,Confirm!AM$2:AM$85,0))</f>
        <v>90</v>
      </c>
      <c r="AN74">
        <f t="array" ref="AN74">SUM(IF($A74&amp;$B74=Confirm!$A$2:$A$85&amp;Confirm!$B$2:$B$85,Confirm!AN$2:AN$85,0))</f>
        <v>62</v>
      </c>
      <c r="AO74">
        <f t="array" ref="AO74">SUM(IF($A74&amp;$B74=Confirm!$A$2:$A$85&amp;Confirm!$B$2:$B$85,Confirm!AO$2:AO$85,0))</f>
        <v>60</v>
      </c>
      <c r="AP74">
        <f t="array" ref="AP74">SUM(IF($A74&amp;$B74=Confirm!$A$2:$A$85&amp;Confirm!$B$2:$B$85,Confirm!AP$2:AP$85,0))</f>
        <v>62</v>
      </c>
      <c r="AQ74">
        <f t="array" ref="AQ74">SUM(IF($A74&amp;$B74=Confirm!$A$2:$A$85&amp;Confirm!$B$2:$B$85,Confirm!AQ$2:AQ$85,0))</f>
        <v>62</v>
      </c>
      <c r="AR74">
        <f t="array" ref="AR74">SUM(IF($A74&amp;$B74=Confirm!$A$2:$A$85&amp;Confirm!$B$2:$B$85,Confirm!AR$2:AR$85,0))</f>
        <v>60</v>
      </c>
      <c r="AS74">
        <f t="array" ref="AS74">SUM(IF($A74&amp;$B74=Confirm!$A$2:$A$85&amp;Confirm!$B$2:$B$85,Confirm!AS$2:AS$85,0))</f>
        <v>62</v>
      </c>
      <c r="AT74">
        <f t="array" ref="AT74">SUM(IF($A74&amp;$B74=Confirm!$A$2:$A$85&amp;Confirm!$B$2:$B$85,Confirm!AT$2:AT$85,0))</f>
        <v>60</v>
      </c>
      <c r="AU74">
        <f t="array" ref="AU74">SUM(IF($A74&amp;$B74=Confirm!$A$2:$A$85&amp;Confirm!$B$2:$B$85,Confirm!AU$2:AU$85,0))</f>
        <v>62</v>
      </c>
      <c r="AV74">
        <f t="array" ref="AV74">SUM(IF($A74&amp;$B74=Confirm!$A$2:$A$85&amp;Confirm!$B$2:$B$85,Confirm!AV$2:AV$85,0))</f>
        <v>62</v>
      </c>
      <c r="AW74">
        <f t="array" ref="AW74">SUM(IF($A74&amp;$B74=Confirm!$A$2:$A$85&amp;Confirm!$B$2:$B$85,Confirm!AW$2:AW$85,0))</f>
        <v>56</v>
      </c>
      <c r="AX74">
        <f t="array" ref="AX74">SUM(IF($A74&amp;$B74=Confirm!$A$2:$A$85&amp;Confirm!$B$2:$B$85,Confirm!AX$2:AX$85,0))</f>
        <v>62</v>
      </c>
      <c r="AY74">
        <f t="array" ref="AY74">SUM(IF($A74&amp;$B74=Confirm!$A$2:$A$85&amp;Confirm!$B$2:$B$85,Confirm!AY$2:AY$85,0))</f>
        <v>60</v>
      </c>
      <c r="AZ74">
        <f t="array" ref="AZ74">SUM(IF($A74&amp;$B74=Confirm!$A$2:$A$85&amp;Confirm!$B$2:$B$85,Confirm!AZ$2:AZ$85,0))</f>
        <v>62</v>
      </c>
      <c r="BA74">
        <f t="array" ref="BA74">SUM(IF($A74&amp;$B74=Confirm!$A$2:$A$85&amp;Confirm!$B$2:$B$85,Confirm!BA$2:BA$85,0))</f>
        <v>60</v>
      </c>
      <c r="BB74">
        <f t="array" ref="BB74">SUM(IF($A74&amp;$B74=Confirm!$A$2:$A$85&amp;Confirm!$B$2:$B$85,Confirm!BB$2:BB$85,0))</f>
        <v>62</v>
      </c>
      <c r="BC74">
        <f t="array" ref="BC74">SUM(IF($A74&amp;$B74=Confirm!$A$2:$A$85&amp;Confirm!$B$2:$B$85,Confirm!BC$2:BC$85,0))</f>
        <v>62</v>
      </c>
      <c r="BD74">
        <f t="array" ref="BD74">SUM(IF($A74&amp;$B74=Confirm!$A$2:$A$85&amp;Confirm!$B$2:$B$85,Confirm!BD$2:BD$85,0))</f>
        <v>60</v>
      </c>
      <c r="BE74">
        <f t="array" ref="BE74">SUM(IF($A74&amp;$B74=Confirm!$A$2:$A$85&amp;Confirm!$B$2:$B$85,Confirm!BE$2:BE$85,0))</f>
        <v>62</v>
      </c>
      <c r="BF74">
        <f t="array" ref="BF74">SUM(IF($A74&amp;$B74=Confirm!$A$2:$A$85&amp;Confirm!$B$2:$B$85,Confirm!BF$2:BF$85,0))</f>
        <v>60</v>
      </c>
      <c r="BG74">
        <f t="array" ref="BG74">SUM(IF($A74&amp;$B74=Confirm!$A$2:$A$85&amp;Confirm!$B$2:$B$85,Confirm!BG$2:BG$85,0))</f>
        <v>62</v>
      </c>
      <c r="BH74">
        <f t="array" ref="BH74">SUM(IF($A74&amp;$B74=Confirm!$A$2:$A$85&amp;Confirm!$B$2:$B$85,Confirm!BH$2:BH$85,0))</f>
        <v>62</v>
      </c>
    </row>
    <row r="75" spans="1:60" x14ac:dyDescent="0.25">
      <c r="A75" t="s">
        <v>10</v>
      </c>
      <c r="B75" t="s">
        <v>50</v>
      </c>
      <c r="C75" s="127">
        <f>IF(ISERROR(SUM(D75:BH75)/Convey!C75),"N/A",SUM(D75:BH75)/Convey!C75)</f>
        <v>0.97499999999999998</v>
      </c>
      <c r="D75">
        <f t="array" ref="D75">SUM(IF($A75&amp;$B75=Confirm!$A$2:$A$85&amp;Confirm!$B$2:$B$85,Confirm!D$2:D$85,0))</f>
        <v>161250.375</v>
      </c>
      <c r="E75">
        <f t="array" ref="E75">SUM(IF($A75&amp;$B75=Confirm!$A$2:$A$85&amp;Confirm!$B$2:$B$85,Confirm!E$2:E$85,0))</f>
        <v>158827.5</v>
      </c>
      <c r="F75">
        <f t="array" ref="F75">SUM(IF($A75&amp;$B75=Confirm!$A$2:$A$85&amp;Confirm!$B$2:$B$85,Confirm!F$2:F$85,0))</f>
        <v>156565.5</v>
      </c>
      <c r="G75">
        <f t="array" ref="G75">SUM(IF($A75&amp;$B75=Confirm!$A$2:$A$85&amp;Confirm!$B$2:$B$85,Confirm!G$2:G$85,0))</f>
        <v>154147.5</v>
      </c>
      <c r="H75">
        <f t="array" ref="H75">SUM(IF($A75&amp;$B75=Confirm!$A$2:$A$85&amp;Confirm!$B$2:$B$85,Confirm!H$2:H$85,0))</f>
        <v>151807.5</v>
      </c>
      <c r="I75">
        <f t="array" ref="I75">SUM(IF($A75&amp;$B75=Confirm!$A$2:$A$85&amp;Confirm!$B$2:$B$85,Confirm!I$2:I$85,0))</f>
        <v>149613.75</v>
      </c>
      <c r="J75">
        <f t="array" ref="J75">SUM(IF($A75&amp;$B75=Confirm!$A$2:$A$85&amp;Confirm!$B$2:$B$85,Confirm!J$2:J$85,0))</f>
        <v>147273.75</v>
      </c>
      <c r="K75">
        <f t="array" ref="K75">SUM(IF($A75&amp;$B75=Confirm!$A$2:$A$85&amp;Confirm!$B$2:$B$85,Confirm!K$2:K$85,0))</f>
        <v>145080</v>
      </c>
      <c r="L75">
        <f t="array" ref="L75">SUM(IF($A75&amp;$B75=Confirm!$A$2:$A$85&amp;Confirm!$B$2:$B$85,Confirm!L$2:L$85,0))</f>
        <v>142964.25</v>
      </c>
      <c r="M75">
        <f t="array" ref="M75">SUM(IF($A75&amp;$B75=Confirm!$A$2:$A$85&amp;Confirm!$B$2:$B$85,Confirm!M$2:M$85,0))</f>
        <v>140731.5</v>
      </c>
      <c r="N75">
        <f t="array" ref="N75">SUM(IF($A75&amp;$B75=Confirm!$A$2:$A$85&amp;Confirm!$B$2:$B$85,Confirm!N$2:N$85,0))</f>
        <v>138581.625</v>
      </c>
      <c r="O75">
        <f t="array" ref="O75">SUM(IF($A75&amp;$B75=Confirm!$A$2:$A$85&amp;Confirm!$B$2:$B$85,Confirm!O$2:O$85,0))</f>
        <v>136597.5</v>
      </c>
      <c r="P75">
        <f t="array" ref="P75">SUM(IF($A75&amp;$B75=Confirm!$A$2:$A$85&amp;Confirm!$B$2:$B$85,Confirm!P$2:P$85,0))</f>
        <v>134501.25</v>
      </c>
      <c r="Q75">
        <f t="array" ref="Q75">SUM(IF($A75&amp;$B75=Confirm!$A$2:$A$85&amp;Confirm!$B$2:$B$85,Confirm!Q$2:Q$85,0))</f>
        <v>132502.5</v>
      </c>
      <c r="R75">
        <f t="array" ref="R75">SUM(IF($A75&amp;$B75=Confirm!$A$2:$A$85&amp;Confirm!$B$2:$B$85,Confirm!R$2:R$85,0))</f>
        <v>130420.875</v>
      </c>
      <c r="S75">
        <f t="array" ref="S75">SUM(IF($A75&amp;$B75=Confirm!$A$2:$A$85&amp;Confirm!$B$2:$B$85,Confirm!S$2:S$85,0))</f>
        <v>128456.25</v>
      </c>
      <c r="T75">
        <f t="array" ref="T75">SUM(IF($A75&amp;$B75=Confirm!$A$2:$A$85&amp;Confirm!$B$2:$B$85,Confirm!T$2:T$85,0))</f>
        <v>126652.5</v>
      </c>
      <c r="U75">
        <f t="array" ref="U75">SUM(IF($A75&amp;$B75=Confirm!$A$2:$A$85&amp;Confirm!$B$2:$B$85,Confirm!U$2:U$85,0))</f>
        <v>124678.125</v>
      </c>
      <c r="V75">
        <f t="array" ref="V75">SUM(IF($A75&amp;$B75=Confirm!$A$2:$A$85&amp;Confirm!$B$2:$B$85,Confirm!V$2:V$85,0))</f>
        <v>122850</v>
      </c>
      <c r="W75">
        <f t="array" ref="W75">SUM(IF($A75&amp;$B75=Confirm!$A$2:$A$85&amp;Confirm!$B$2:$B$85,Confirm!W$2:W$85,0))</f>
        <v>120900</v>
      </c>
      <c r="X75">
        <f t="array" ref="X75">SUM(IF($A75&amp;$B75=Confirm!$A$2:$A$85&amp;Confirm!$B$2:$B$85,Confirm!X$2:X$85,0))</f>
        <v>119086.5</v>
      </c>
      <c r="Y75">
        <f t="array" ref="Y75">SUM(IF($A75&amp;$B75=Confirm!$A$2:$A$85&amp;Confirm!$B$2:$B$85,Confirm!Y$2:Y$85,0))</f>
        <v>117390</v>
      </c>
      <c r="Z75">
        <f t="array" ref="Z75">SUM(IF($A75&amp;$B75=Confirm!$A$2:$A$85&amp;Confirm!$B$2:$B$85,Confirm!Z$2:Z$85,0))</f>
        <v>115610.625</v>
      </c>
      <c r="AA75">
        <f t="array" ref="AA75">SUM(IF($A75&amp;$B75=Confirm!$A$2:$A$85&amp;Confirm!$B$2:$B$85,Confirm!AA$2:AA$85,0))</f>
        <v>113782.5</v>
      </c>
      <c r="AB75">
        <f t="array" ref="AB75">SUM(IF($A75&amp;$B75=Confirm!$A$2:$A$85&amp;Confirm!$B$2:$B$85,Confirm!AB$2:AB$85,0))</f>
        <v>112134.75</v>
      </c>
      <c r="AC75">
        <f t="array" ref="AC75">SUM(IF($A75&amp;$B75=Confirm!$A$2:$A$85&amp;Confirm!$B$2:$B$85,Confirm!AC$2:AC$85,0))</f>
        <v>110418.75</v>
      </c>
      <c r="AD75">
        <f t="array" ref="AD75">SUM(IF($A75&amp;$B75=Confirm!$A$2:$A$85&amp;Confirm!$B$2:$B$85,Confirm!AD$2:AD$85,0))</f>
        <v>108810</v>
      </c>
      <c r="AE75">
        <f t="array" ref="AE75">SUM(IF($A75&amp;$B75=Confirm!$A$2:$A$85&amp;Confirm!$B$2:$B$85,Confirm!AE$2:AE$85,0))</f>
        <v>107147.625</v>
      </c>
      <c r="AF75">
        <f t="array" ref="AF75">SUM(IF($A75&amp;$B75=Confirm!$A$2:$A$85&amp;Confirm!$B$2:$B$85,Confirm!AF$2:AF$85,0))</f>
        <v>105592.5</v>
      </c>
      <c r="AG75">
        <f t="array" ref="AG75">SUM(IF($A75&amp;$B75=Confirm!$A$2:$A$85&amp;Confirm!$B$2:$B$85,Confirm!AG$2:AG$85,0))</f>
        <v>103974</v>
      </c>
      <c r="AH75">
        <f t="array" ref="AH75">SUM(IF($A75&amp;$B75=Confirm!$A$2:$A$85&amp;Confirm!$B$2:$B$85,Confirm!AH$2:AH$85,0))</f>
        <v>102375</v>
      </c>
      <c r="AI75">
        <f t="array" ref="AI75">SUM(IF($A75&amp;$B75=Confirm!$A$2:$A$85&amp;Confirm!$B$2:$B$85,Confirm!AI$2:AI$85,0))</f>
        <v>100800.375</v>
      </c>
      <c r="AJ75">
        <f t="array" ref="AJ75">SUM(IF($A75&amp;$B75=Confirm!$A$2:$A$85&amp;Confirm!$B$2:$B$85,Confirm!AJ$2:AJ$85,0))</f>
        <v>99289.125</v>
      </c>
      <c r="AK75">
        <f t="array" ref="AK75">SUM(IF($A75&amp;$B75=Confirm!$A$2:$A$85&amp;Confirm!$B$2:$B$85,Confirm!AK$2:AK$85,0))</f>
        <v>97831.5</v>
      </c>
      <c r="AL75">
        <f t="array" ref="AL75">SUM(IF($A75&amp;$B75=Confirm!$A$2:$A$85&amp;Confirm!$B$2:$B$85,Confirm!AL$2:AL$85,0))</f>
        <v>96417.75</v>
      </c>
      <c r="AM75">
        <f t="array" ref="AM75">SUM(IF($A75&amp;$B75=Confirm!$A$2:$A$85&amp;Confirm!$B$2:$B$85,Confirm!AM$2:AM$85,0))</f>
        <v>94916.25</v>
      </c>
      <c r="AN75">
        <f t="array" ref="AN75">SUM(IF($A75&amp;$B75=Confirm!$A$2:$A$85&amp;Confirm!$B$2:$B$85,Confirm!AN$2:AN$85,0))</f>
        <v>93546.375</v>
      </c>
      <c r="AO75">
        <f t="array" ref="AO75">SUM(IF($A75&amp;$B75=Confirm!$A$2:$A$85&amp;Confirm!$B$2:$B$85,Confirm!AO$2:AO$85,0))</f>
        <v>92137.5</v>
      </c>
      <c r="AP75">
        <f t="array" ref="AP75">SUM(IF($A75&amp;$B75=Confirm!$A$2:$A$85&amp;Confirm!$B$2:$B$85,Confirm!AP$2:AP$85,0))</f>
        <v>90675</v>
      </c>
      <c r="AQ75">
        <f t="array" ref="AQ75">SUM(IF($A75&amp;$B75=Confirm!$A$2:$A$85&amp;Confirm!$B$2:$B$85,Confirm!AQ$2:AQ$85,0))</f>
        <v>89314.875</v>
      </c>
      <c r="AR75">
        <f t="array" ref="AR75">SUM(IF($A75&amp;$B75=Confirm!$A$2:$A$85&amp;Confirm!$B$2:$B$85,Confirm!AR$2:AR$85,0))</f>
        <v>88042.5</v>
      </c>
      <c r="AS75">
        <f t="array" ref="AS75">SUM(IF($A75&amp;$B75=Confirm!$A$2:$A$85&amp;Confirm!$B$2:$B$85,Confirm!AS$2:AS$85,0))</f>
        <v>86745.75</v>
      </c>
      <c r="AT75">
        <f t="array" ref="AT75">SUM(IF($A75&amp;$B75=Confirm!$A$2:$A$85&amp;Confirm!$B$2:$B$85,Confirm!AT$2:AT$85,0))</f>
        <v>85410</v>
      </c>
      <c r="AU75">
        <f t="array" ref="AU75">SUM(IF($A75&amp;$B75=Confirm!$A$2:$A$85&amp;Confirm!$B$2:$B$85,Confirm!AU$2:AU$85,0))</f>
        <v>84025.5</v>
      </c>
      <c r="AV75">
        <f t="array" ref="AV75">SUM(IF($A75&amp;$B75=Confirm!$A$2:$A$85&amp;Confirm!$B$2:$B$85,Confirm!AV$2:AV$85,0))</f>
        <v>82816.5</v>
      </c>
      <c r="AW75">
        <f t="array" ref="AW75">SUM(IF($A75&amp;$B75=Confirm!$A$2:$A$85&amp;Confirm!$B$2:$B$85,Confirm!AW$2:AW$85,0))</f>
        <v>81627</v>
      </c>
      <c r="AX75">
        <f t="array" ref="AX75">SUM(IF($A75&amp;$B75=Confirm!$A$2:$A$85&amp;Confirm!$B$2:$B$85,Confirm!AX$2:AX$85,0))</f>
        <v>80398.5</v>
      </c>
      <c r="AY75">
        <f t="array" ref="AY75">SUM(IF($A75&amp;$B75=Confirm!$A$2:$A$85&amp;Confirm!$B$2:$B$85,Confirm!AY$2:AY$85,0))</f>
        <v>79121.25</v>
      </c>
      <c r="AZ75">
        <f t="array" ref="AZ75">SUM(IF($A75&amp;$B75=Confirm!$A$2:$A$85&amp;Confirm!$B$2:$B$85,Confirm!AZ$2:AZ$85,0))</f>
        <v>77980.5</v>
      </c>
      <c r="BA75">
        <f t="array" ref="BA75">SUM(IF($A75&amp;$B75=Confirm!$A$2:$A$85&amp;Confirm!$B$2:$B$85,Confirm!BA$2:BA$85,0))</f>
        <v>76781.25</v>
      </c>
      <c r="BB75">
        <f t="array" ref="BB75">SUM(IF($A75&amp;$B75=Confirm!$A$2:$A$85&amp;Confirm!$B$2:$B$85,Confirm!BB$2:BB$85,0))</f>
        <v>75562.5</v>
      </c>
      <c r="BC75">
        <f t="array" ref="BC75">SUM(IF($A75&amp;$B75=Confirm!$A$2:$A$85&amp;Confirm!$B$2:$B$85,Confirm!BC$2:BC$85,0))</f>
        <v>74504.625</v>
      </c>
      <c r="BD75">
        <f t="array" ref="BD75">SUM(IF($A75&amp;$B75=Confirm!$A$2:$A$85&amp;Confirm!$B$2:$B$85,Confirm!BD$2:BD$85,0))</f>
        <v>73417.5</v>
      </c>
      <c r="BE75">
        <f t="array" ref="BE75">SUM(IF($A75&amp;$B75=Confirm!$A$2:$A$85&amp;Confirm!$B$2:$B$85,Confirm!BE$2:BE$85,0))</f>
        <v>72237.75</v>
      </c>
      <c r="BF75">
        <f t="array" ref="BF75">SUM(IF($A75&amp;$B75=Confirm!$A$2:$A$85&amp;Confirm!$B$2:$B$85,Confirm!BF$2:BF$85,0))</f>
        <v>71223.75</v>
      </c>
      <c r="BG75">
        <f t="array" ref="BG75">SUM(IF($A75&amp;$B75=Confirm!$A$2:$A$85&amp;Confirm!$B$2:$B$85,Confirm!BG$2:BG$85,0))</f>
        <v>70122</v>
      </c>
      <c r="BH75">
        <f t="array" ref="BH75">SUM(IF($A75&amp;$B75=Confirm!$A$2:$A$85&amp;Confirm!$B$2:$B$85,Confirm!BH$2:BH$85,0))</f>
        <v>69064.125</v>
      </c>
    </row>
    <row r="76" spans="1:60" x14ac:dyDescent="0.25">
      <c r="A76" t="s">
        <v>11</v>
      </c>
      <c r="B76" t="s">
        <v>49</v>
      </c>
      <c r="C76" s="127" t="str">
        <f>IF(ISERROR(SUM(D76:BH76)/Convey!C76),"N/A",SUM(D76:BH76)/Convey!C76)</f>
        <v>N/A</v>
      </c>
      <c r="D76">
        <f t="array" ref="D76">SUM(IF($A76&amp;$B76=Confirm!$A$2:$A$85&amp;Confirm!$B$2:$B$85,Confirm!D$2:D$85,0))</f>
        <v>0</v>
      </c>
      <c r="E76">
        <f t="array" ref="E76">SUM(IF($A76&amp;$B76=Confirm!$A$2:$A$85&amp;Confirm!$B$2:$B$85,Confirm!E$2:E$85,0))</f>
        <v>0</v>
      </c>
      <c r="F76">
        <f t="array" ref="F76">SUM(IF($A76&amp;$B76=Confirm!$A$2:$A$85&amp;Confirm!$B$2:$B$85,Confirm!F$2:F$85,0))</f>
        <v>0</v>
      </c>
      <c r="G76">
        <f t="array" ref="G76">SUM(IF($A76&amp;$B76=Confirm!$A$2:$A$85&amp;Confirm!$B$2:$B$85,Confirm!G$2:G$85,0))</f>
        <v>0</v>
      </c>
      <c r="H76">
        <f t="array" ref="H76">SUM(IF($A76&amp;$B76=Confirm!$A$2:$A$85&amp;Confirm!$B$2:$B$85,Confirm!H$2:H$85,0))</f>
        <v>0</v>
      </c>
      <c r="I76">
        <f t="array" ref="I76">SUM(IF($A76&amp;$B76=Confirm!$A$2:$A$85&amp;Confirm!$B$2:$B$85,Confirm!I$2:I$85,0))</f>
        <v>0</v>
      </c>
      <c r="J76">
        <f t="array" ref="J76">SUM(IF($A76&amp;$B76=Confirm!$A$2:$A$85&amp;Confirm!$B$2:$B$85,Confirm!J$2:J$85,0))</f>
        <v>0</v>
      </c>
      <c r="K76">
        <f t="array" ref="K76">SUM(IF($A76&amp;$B76=Confirm!$A$2:$A$85&amp;Confirm!$B$2:$B$85,Confirm!K$2:K$85,0))</f>
        <v>0</v>
      </c>
      <c r="L76">
        <f t="array" ref="L76">SUM(IF($A76&amp;$B76=Confirm!$A$2:$A$85&amp;Confirm!$B$2:$B$85,Confirm!L$2:L$85,0))</f>
        <v>0</v>
      </c>
      <c r="M76">
        <f t="array" ref="M76">SUM(IF($A76&amp;$B76=Confirm!$A$2:$A$85&amp;Confirm!$B$2:$B$85,Confirm!M$2:M$85,0))</f>
        <v>0</v>
      </c>
      <c r="N76">
        <f t="array" ref="N76">SUM(IF($A76&amp;$B76=Confirm!$A$2:$A$85&amp;Confirm!$B$2:$B$85,Confirm!N$2:N$85,0))</f>
        <v>0</v>
      </c>
      <c r="O76">
        <f t="array" ref="O76">SUM(IF($A76&amp;$B76=Confirm!$A$2:$A$85&amp;Confirm!$B$2:$B$85,Confirm!O$2:O$85,0))</f>
        <v>0</v>
      </c>
      <c r="P76">
        <f t="array" ref="P76">SUM(IF($A76&amp;$B76=Confirm!$A$2:$A$85&amp;Confirm!$B$2:$B$85,Confirm!P$2:P$85,0))</f>
        <v>0</v>
      </c>
      <c r="Q76">
        <f t="array" ref="Q76">SUM(IF($A76&amp;$B76=Confirm!$A$2:$A$85&amp;Confirm!$B$2:$B$85,Confirm!Q$2:Q$85,0))</f>
        <v>0</v>
      </c>
      <c r="R76">
        <f t="array" ref="R76">SUM(IF($A76&amp;$B76=Confirm!$A$2:$A$85&amp;Confirm!$B$2:$B$85,Confirm!R$2:R$85,0))</f>
        <v>0</v>
      </c>
      <c r="S76">
        <f t="array" ref="S76">SUM(IF($A76&amp;$B76=Confirm!$A$2:$A$85&amp;Confirm!$B$2:$B$85,Confirm!S$2:S$85,0))</f>
        <v>0</v>
      </c>
      <c r="T76">
        <f t="array" ref="T76">SUM(IF($A76&amp;$B76=Confirm!$A$2:$A$85&amp;Confirm!$B$2:$B$85,Confirm!T$2:T$85,0))</f>
        <v>0</v>
      </c>
      <c r="U76">
        <f t="array" ref="U76">SUM(IF($A76&amp;$B76=Confirm!$A$2:$A$85&amp;Confirm!$B$2:$B$85,Confirm!U$2:U$85,0))</f>
        <v>0</v>
      </c>
      <c r="V76">
        <f t="array" ref="V76">SUM(IF($A76&amp;$B76=Confirm!$A$2:$A$85&amp;Confirm!$B$2:$B$85,Confirm!V$2:V$85,0))</f>
        <v>0</v>
      </c>
      <c r="W76">
        <f t="array" ref="W76">SUM(IF($A76&amp;$B76=Confirm!$A$2:$A$85&amp;Confirm!$B$2:$B$85,Confirm!W$2:W$85,0))</f>
        <v>0</v>
      </c>
      <c r="X76">
        <f t="array" ref="X76">SUM(IF($A76&amp;$B76=Confirm!$A$2:$A$85&amp;Confirm!$B$2:$B$85,Confirm!X$2:X$85,0))</f>
        <v>0</v>
      </c>
      <c r="Y76">
        <f t="array" ref="Y76">SUM(IF($A76&amp;$B76=Confirm!$A$2:$A$85&amp;Confirm!$B$2:$B$85,Confirm!Y$2:Y$85,0))</f>
        <v>0</v>
      </c>
      <c r="Z76">
        <f t="array" ref="Z76">SUM(IF($A76&amp;$B76=Confirm!$A$2:$A$85&amp;Confirm!$B$2:$B$85,Confirm!Z$2:Z$85,0))</f>
        <v>0</v>
      </c>
      <c r="AA76">
        <f t="array" ref="AA76">SUM(IF($A76&amp;$B76=Confirm!$A$2:$A$85&amp;Confirm!$B$2:$B$85,Confirm!AA$2:AA$85,0))</f>
        <v>0</v>
      </c>
      <c r="AB76">
        <f t="array" ref="AB76">SUM(IF($A76&amp;$B76=Confirm!$A$2:$A$85&amp;Confirm!$B$2:$B$85,Confirm!AB$2:AB$85,0))</f>
        <v>0</v>
      </c>
      <c r="AC76">
        <f t="array" ref="AC76">SUM(IF($A76&amp;$B76=Confirm!$A$2:$A$85&amp;Confirm!$B$2:$B$85,Confirm!AC$2:AC$85,0))</f>
        <v>0</v>
      </c>
      <c r="AD76">
        <f t="array" ref="AD76">SUM(IF($A76&amp;$B76=Confirm!$A$2:$A$85&amp;Confirm!$B$2:$B$85,Confirm!AD$2:AD$85,0))</f>
        <v>0</v>
      </c>
      <c r="AE76">
        <f t="array" ref="AE76">SUM(IF($A76&amp;$B76=Confirm!$A$2:$A$85&amp;Confirm!$B$2:$B$85,Confirm!AE$2:AE$85,0))</f>
        <v>0</v>
      </c>
      <c r="AF76">
        <f t="array" ref="AF76">SUM(IF($A76&amp;$B76=Confirm!$A$2:$A$85&amp;Confirm!$B$2:$B$85,Confirm!AF$2:AF$85,0))</f>
        <v>0</v>
      </c>
      <c r="AG76">
        <f t="array" ref="AG76">SUM(IF($A76&amp;$B76=Confirm!$A$2:$A$85&amp;Confirm!$B$2:$B$85,Confirm!AG$2:AG$85,0))</f>
        <v>0</v>
      </c>
      <c r="AH76">
        <f t="array" ref="AH76">SUM(IF($A76&amp;$B76=Confirm!$A$2:$A$85&amp;Confirm!$B$2:$B$85,Confirm!AH$2:AH$85,0))</f>
        <v>0</v>
      </c>
      <c r="AI76">
        <f t="array" ref="AI76">SUM(IF($A76&amp;$B76=Confirm!$A$2:$A$85&amp;Confirm!$B$2:$B$85,Confirm!AI$2:AI$85,0))</f>
        <v>0</v>
      </c>
      <c r="AJ76">
        <f t="array" ref="AJ76">SUM(IF($A76&amp;$B76=Confirm!$A$2:$A$85&amp;Confirm!$B$2:$B$85,Confirm!AJ$2:AJ$85,0))</f>
        <v>0</v>
      </c>
      <c r="AK76">
        <f t="array" ref="AK76">SUM(IF($A76&amp;$B76=Confirm!$A$2:$A$85&amp;Confirm!$B$2:$B$85,Confirm!AK$2:AK$85,0))</f>
        <v>0</v>
      </c>
      <c r="AL76">
        <f t="array" ref="AL76">SUM(IF($A76&amp;$B76=Confirm!$A$2:$A$85&amp;Confirm!$B$2:$B$85,Confirm!AL$2:AL$85,0))</f>
        <v>0</v>
      </c>
      <c r="AM76">
        <f t="array" ref="AM76">SUM(IF($A76&amp;$B76=Confirm!$A$2:$A$85&amp;Confirm!$B$2:$B$85,Confirm!AM$2:AM$85,0))</f>
        <v>0</v>
      </c>
      <c r="AN76">
        <f t="array" ref="AN76">SUM(IF($A76&amp;$B76=Confirm!$A$2:$A$85&amp;Confirm!$B$2:$B$85,Confirm!AN$2:AN$85,0))</f>
        <v>0</v>
      </c>
      <c r="AO76">
        <f t="array" ref="AO76">SUM(IF($A76&amp;$B76=Confirm!$A$2:$A$85&amp;Confirm!$B$2:$B$85,Confirm!AO$2:AO$85,0))</f>
        <v>0</v>
      </c>
      <c r="AP76">
        <f t="array" ref="AP76">SUM(IF($A76&amp;$B76=Confirm!$A$2:$A$85&amp;Confirm!$B$2:$B$85,Confirm!AP$2:AP$85,0))</f>
        <v>0</v>
      </c>
      <c r="AQ76">
        <f t="array" ref="AQ76">SUM(IF($A76&amp;$B76=Confirm!$A$2:$A$85&amp;Confirm!$B$2:$B$85,Confirm!AQ$2:AQ$85,0))</f>
        <v>0</v>
      </c>
      <c r="AR76">
        <f t="array" ref="AR76">SUM(IF($A76&amp;$B76=Confirm!$A$2:$A$85&amp;Confirm!$B$2:$B$85,Confirm!AR$2:AR$85,0))</f>
        <v>0</v>
      </c>
      <c r="AS76">
        <f t="array" ref="AS76">SUM(IF($A76&amp;$B76=Confirm!$A$2:$A$85&amp;Confirm!$B$2:$B$85,Confirm!AS$2:AS$85,0))</f>
        <v>0</v>
      </c>
      <c r="AT76">
        <f t="array" ref="AT76">SUM(IF($A76&amp;$B76=Confirm!$A$2:$A$85&amp;Confirm!$B$2:$B$85,Confirm!AT$2:AT$85,0))</f>
        <v>0</v>
      </c>
      <c r="AU76">
        <f t="array" ref="AU76">SUM(IF($A76&amp;$B76=Confirm!$A$2:$A$85&amp;Confirm!$B$2:$B$85,Confirm!AU$2:AU$85,0))</f>
        <v>0</v>
      </c>
      <c r="AV76">
        <f t="array" ref="AV76">SUM(IF($A76&amp;$B76=Confirm!$A$2:$A$85&amp;Confirm!$B$2:$B$85,Confirm!AV$2:AV$85,0))</f>
        <v>0</v>
      </c>
      <c r="AW76">
        <f t="array" ref="AW76">SUM(IF($A76&amp;$B76=Confirm!$A$2:$A$85&amp;Confirm!$B$2:$B$85,Confirm!AW$2:AW$85,0))</f>
        <v>0</v>
      </c>
      <c r="AX76">
        <f t="array" ref="AX76">SUM(IF($A76&amp;$B76=Confirm!$A$2:$A$85&amp;Confirm!$B$2:$B$85,Confirm!AX$2:AX$85,0))</f>
        <v>0</v>
      </c>
      <c r="AY76">
        <f t="array" ref="AY76">SUM(IF($A76&amp;$B76=Confirm!$A$2:$A$85&amp;Confirm!$B$2:$B$85,Confirm!AY$2:AY$85,0))</f>
        <v>0</v>
      </c>
      <c r="AZ76">
        <f t="array" ref="AZ76">SUM(IF($A76&amp;$B76=Confirm!$A$2:$A$85&amp;Confirm!$B$2:$B$85,Confirm!AZ$2:AZ$85,0))</f>
        <v>0</v>
      </c>
      <c r="BA76">
        <f t="array" ref="BA76">SUM(IF($A76&amp;$B76=Confirm!$A$2:$A$85&amp;Confirm!$B$2:$B$85,Confirm!BA$2:BA$85,0))</f>
        <v>0</v>
      </c>
      <c r="BB76">
        <f t="array" ref="BB76">SUM(IF($A76&amp;$B76=Confirm!$A$2:$A$85&amp;Confirm!$B$2:$B$85,Confirm!BB$2:BB$85,0))</f>
        <v>0</v>
      </c>
      <c r="BC76">
        <f t="array" ref="BC76">SUM(IF($A76&amp;$B76=Confirm!$A$2:$A$85&amp;Confirm!$B$2:$B$85,Confirm!BC$2:BC$85,0))</f>
        <v>0</v>
      </c>
      <c r="BD76">
        <f t="array" ref="BD76">SUM(IF($A76&amp;$B76=Confirm!$A$2:$A$85&amp;Confirm!$B$2:$B$85,Confirm!BD$2:BD$85,0))</f>
        <v>0</v>
      </c>
      <c r="BE76">
        <f t="array" ref="BE76">SUM(IF($A76&amp;$B76=Confirm!$A$2:$A$85&amp;Confirm!$B$2:$B$85,Confirm!BE$2:BE$85,0))</f>
        <v>0</v>
      </c>
      <c r="BF76">
        <f t="array" ref="BF76">SUM(IF($A76&amp;$B76=Confirm!$A$2:$A$85&amp;Confirm!$B$2:$B$85,Confirm!BF$2:BF$85,0))</f>
        <v>0</v>
      </c>
      <c r="BG76">
        <f t="array" ref="BG76">SUM(IF($A76&amp;$B76=Confirm!$A$2:$A$85&amp;Confirm!$B$2:$B$85,Confirm!BG$2:BG$85,0))</f>
        <v>0</v>
      </c>
      <c r="BH76">
        <f t="array" ref="BH76">SUM(IF($A76&amp;$B76=Confirm!$A$2:$A$85&amp;Confirm!$B$2:$B$85,Confirm!BH$2:BH$85,0))</f>
        <v>0</v>
      </c>
    </row>
    <row r="77" spans="1:60" x14ac:dyDescent="0.25">
      <c r="A77" t="s">
        <v>11</v>
      </c>
      <c r="B77" t="s">
        <v>50</v>
      </c>
      <c r="C77" s="127">
        <f>IF(ISERROR(SUM(D77:BH77)/Convey!C77),"N/A",SUM(D77:BH77)/Convey!C77)</f>
        <v>0.97499999999999998</v>
      </c>
      <c r="D77">
        <f t="array" ref="D77">SUM(IF($A77&amp;$B77=Confirm!$A$2:$A$85&amp;Confirm!$B$2:$B$85,Confirm!D$2:D$85,0))</f>
        <v>63019.125</v>
      </c>
      <c r="E77">
        <f t="array" ref="E77">SUM(IF($A77&amp;$B77=Confirm!$A$2:$A$85&amp;Confirm!$B$2:$B$85,Confirm!E$2:E$85,0))</f>
        <v>62302.5</v>
      </c>
      <c r="F77">
        <f t="array" ref="F77">SUM(IF($A77&amp;$B77=Confirm!$A$2:$A$85&amp;Confirm!$B$2:$B$85,Confirm!F$2:F$85,0))</f>
        <v>61507.875</v>
      </c>
      <c r="G77">
        <f t="array" ref="G77">SUM(IF($A77&amp;$B77=Confirm!$A$2:$A$85&amp;Confirm!$B$2:$B$85,Confirm!G$2:G$85,0))</f>
        <v>60752.25</v>
      </c>
      <c r="H77">
        <f t="array" ref="H77">SUM(IF($A77&amp;$B77=Confirm!$A$2:$A$85&amp;Confirm!$B$2:$B$85,Confirm!H$2:H$85,0))</f>
        <v>60108.75</v>
      </c>
      <c r="I77">
        <f t="array" ref="I77">SUM(IF($A77&amp;$B77=Confirm!$A$2:$A$85&amp;Confirm!$B$2:$B$85,Confirm!I$2:I$85,0))</f>
        <v>59392.125</v>
      </c>
      <c r="J77">
        <f t="array" ref="J77">SUM(IF($A77&amp;$B77=Confirm!$A$2:$A$85&amp;Confirm!$B$2:$B$85,Confirm!J$2:J$85,0))</f>
        <v>58646.25</v>
      </c>
      <c r="K77">
        <f t="array" ref="K77">SUM(IF($A77&amp;$B77=Confirm!$A$2:$A$85&amp;Confirm!$B$2:$B$85,Confirm!K$2:K$85,0))</f>
        <v>57880.875</v>
      </c>
      <c r="L77">
        <f t="array" ref="L77">SUM(IF($A77&amp;$B77=Confirm!$A$2:$A$85&amp;Confirm!$B$2:$B$85,Confirm!L$2:L$85,0))</f>
        <v>57276.375</v>
      </c>
      <c r="M77">
        <f t="array" ref="M77">SUM(IF($A77&amp;$B77=Confirm!$A$2:$A$85&amp;Confirm!$B$2:$B$85,Confirm!M$2:M$85,0))</f>
        <v>56511</v>
      </c>
      <c r="N77">
        <f t="array" ref="N77">SUM(IF($A77&amp;$B77=Confirm!$A$2:$A$85&amp;Confirm!$B$2:$B$85,Confirm!N$2:N$85,0))</f>
        <v>55916.25</v>
      </c>
      <c r="O77">
        <f t="array" ref="O77">SUM(IF($A77&amp;$B77=Confirm!$A$2:$A$85&amp;Confirm!$B$2:$B$85,Confirm!O$2:O$85,0))</f>
        <v>55136.25</v>
      </c>
      <c r="P77">
        <f t="array" ref="P77">SUM(IF($A77&amp;$B77=Confirm!$A$2:$A$85&amp;Confirm!$B$2:$B$85,Confirm!P$2:P$85,0))</f>
        <v>54556.125</v>
      </c>
      <c r="Q77">
        <f t="array" ref="Q77">SUM(IF($A77&amp;$B77=Confirm!$A$2:$A$85&amp;Confirm!$B$2:$B$85,Confirm!Q$2:Q$85,0))</f>
        <v>53820</v>
      </c>
      <c r="R77">
        <f t="array" ref="R77">SUM(IF($A77&amp;$B77=Confirm!$A$2:$A$85&amp;Confirm!$B$2:$B$85,Confirm!R$2:R$85,0))</f>
        <v>53196</v>
      </c>
      <c r="S77">
        <f t="array" ref="S77">SUM(IF($A77&amp;$B77=Confirm!$A$2:$A$85&amp;Confirm!$B$2:$B$85,Confirm!S$2:S$85,0))</f>
        <v>52591.5</v>
      </c>
      <c r="T77">
        <f t="array" ref="T77">SUM(IF($A77&amp;$B77=Confirm!$A$2:$A$85&amp;Confirm!$B$2:$B$85,Confirm!T$2:T$85,0))</f>
        <v>51918.75</v>
      </c>
      <c r="U77">
        <f t="array" ref="U77">SUM(IF($A77&amp;$B77=Confirm!$A$2:$A$85&amp;Confirm!$B$2:$B$85,Confirm!U$2:U$85,0))</f>
        <v>51231.375</v>
      </c>
      <c r="V77">
        <f t="array" ref="V77">SUM(IF($A77&amp;$B77=Confirm!$A$2:$A$85&amp;Confirm!$B$2:$B$85,Confirm!V$2:V$85,0))</f>
        <v>50748.75</v>
      </c>
      <c r="W77">
        <f t="array" ref="W77">SUM(IF($A77&amp;$B77=Confirm!$A$2:$A$85&amp;Confirm!$B$2:$B$85,Confirm!W$2:W$85,0))</f>
        <v>50022.375</v>
      </c>
      <c r="X77">
        <f t="array" ref="X77">SUM(IF($A77&amp;$B77=Confirm!$A$2:$A$85&amp;Confirm!$B$2:$B$85,Confirm!X$2:X$85,0))</f>
        <v>49417.875</v>
      </c>
      <c r="Y77">
        <f t="array" ref="Y77">SUM(IF($A77&amp;$B77=Confirm!$A$2:$A$85&amp;Confirm!$B$2:$B$85,Confirm!Y$2:Y$85,0))</f>
        <v>48867</v>
      </c>
      <c r="Z77">
        <f t="array" ref="Z77">SUM(IF($A77&amp;$B77=Confirm!$A$2:$A$85&amp;Confirm!$B$2:$B$85,Confirm!Z$2:Z$85,0))</f>
        <v>48208.875</v>
      </c>
      <c r="AA77">
        <f t="array" ref="AA77">SUM(IF($A77&amp;$B77=Confirm!$A$2:$A$85&amp;Confirm!$B$2:$B$85,Confirm!AA$2:AA$85,0))</f>
        <v>47677.5</v>
      </c>
      <c r="AB77">
        <f t="array" ref="AB77">SUM(IF($A77&amp;$B77=Confirm!$A$2:$A$85&amp;Confirm!$B$2:$B$85,Confirm!AB$2:AB$85,0))</f>
        <v>47151</v>
      </c>
      <c r="AC77">
        <f t="array" ref="AC77">SUM(IF($A77&amp;$B77=Confirm!$A$2:$A$85&amp;Confirm!$B$2:$B$85,Confirm!AC$2:AC$85,0))</f>
        <v>46507.5</v>
      </c>
      <c r="AD77">
        <f t="array" ref="AD77">SUM(IF($A77&amp;$B77=Confirm!$A$2:$A$85&amp;Confirm!$B$2:$B$85,Confirm!AD$2:AD$85,0))</f>
        <v>45942</v>
      </c>
      <c r="AE77">
        <f t="array" ref="AE77">SUM(IF($A77&amp;$B77=Confirm!$A$2:$A$85&amp;Confirm!$B$2:$B$85,Confirm!AE$2:AE$85,0))</f>
        <v>45488.625</v>
      </c>
      <c r="AF77">
        <f t="array" ref="AF77">SUM(IF($A77&amp;$B77=Confirm!$A$2:$A$85&amp;Confirm!$B$2:$B$85,Confirm!AF$2:AF$85,0))</f>
        <v>44898.75</v>
      </c>
      <c r="AG77">
        <f t="array" ref="AG77">SUM(IF($A77&amp;$B77=Confirm!$A$2:$A$85&amp;Confirm!$B$2:$B$85,Confirm!AG$2:AG$85,0))</f>
        <v>44279.625</v>
      </c>
      <c r="AH77">
        <f t="array" ref="AH77">SUM(IF($A77&amp;$B77=Confirm!$A$2:$A$85&amp;Confirm!$B$2:$B$85,Confirm!AH$2:AH$85,0))</f>
        <v>43875</v>
      </c>
      <c r="AI77">
        <f t="array" ref="AI77">SUM(IF($A77&amp;$B77=Confirm!$A$2:$A$85&amp;Confirm!$B$2:$B$85,Confirm!AI$2:AI$85,0))</f>
        <v>43221.75</v>
      </c>
      <c r="AJ77">
        <f t="array" ref="AJ77">SUM(IF($A77&amp;$B77=Confirm!$A$2:$A$85&amp;Confirm!$B$2:$B$85,Confirm!AJ$2:AJ$85,0))</f>
        <v>42768.375</v>
      </c>
      <c r="AK77">
        <f t="array" ref="AK77">SUM(IF($A77&amp;$B77=Confirm!$A$2:$A$85&amp;Confirm!$B$2:$B$85,Confirm!AK$2:AK$85,0))</f>
        <v>42271.125</v>
      </c>
      <c r="AL77">
        <f t="array" ref="AL77">SUM(IF($A77&amp;$B77=Confirm!$A$2:$A$85&amp;Confirm!$B$2:$B$85,Confirm!AL$2:AL$85,0))</f>
        <v>41710.5</v>
      </c>
      <c r="AM77">
        <f t="array" ref="AM77">SUM(IF($A77&amp;$B77=Confirm!$A$2:$A$85&amp;Confirm!$B$2:$B$85,Confirm!AM$2:AM$85,0))</f>
        <v>41242.5</v>
      </c>
      <c r="AN77">
        <f t="array" ref="AN77">SUM(IF($A77&amp;$B77=Confirm!$A$2:$A$85&amp;Confirm!$B$2:$B$85,Confirm!AN$2:AN$85,0))</f>
        <v>40803.75</v>
      </c>
      <c r="AO77">
        <f t="array" ref="AO77">SUM(IF($A77&amp;$B77=Confirm!$A$2:$A$85&amp;Confirm!$B$2:$B$85,Confirm!AO$2:AO$85,0))</f>
        <v>40218.75</v>
      </c>
      <c r="AP77">
        <f t="array" ref="AP77">SUM(IF($A77&amp;$B77=Confirm!$A$2:$A$85&amp;Confirm!$B$2:$B$85,Confirm!AP$2:AP$85,0))</f>
        <v>39745.875</v>
      </c>
      <c r="AQ77">
        <f t="array" ref="AQ77">SUM(IF($A77&amp;$B77=Confirm!$A$2:$A$85&amp;Confirm!$B$2:$B$85,Confirm!AQ$2:AQ$85,0))</f>
        <v>39292.5</v>
      </c>
      <c r="AR77">
        <f t="array" ref="AR77">SUM(IF($A77&amp;$B77=Confirm!$A$2:$A$85&amp;Confirm!$B$2:$B$85,Confirm!AR$2:AR$85,0))</f>
        <v>38756.25</v>
      </c>
      <c r="AS77">
        <f t="array" ref="AS77">SUM(IF($A77&amp;$B77=Confirm!$A$2:$A$85&amp;Confirm!$B$2:$B$85,Confirm!AS$2:AS$85,0))</f>
        <v>38385.75</v>
      </c>
      <c r="AT77">
        <f t="array" ref="AT77">SUM(IF($A77&amp;$B77=Confirm!$A$2:$A$85&amp;Confirm!$B$2:$B$85,Confirm!AT$2:AT$85,0))</f>
        <v>37878.75</v>
      </c>
      <c r="AU77">
        <f t="array" ref="AU77">SUM(IF($A77&amp;$B77=Confirm!$A$2:$A$85&amp;Confirm!$B$2:$B$85,Confirm!AU$2:AU$85,0))</f>
        <v>37479</v>
      </c>
      <c r="AV77">
        <f t="array" ref="AV77">SUM(IF($A77&amp;$B77=Confirm!$A$2:$A$85&amp;Confirm!$B$2:$B$85,Confirm!AV$2:AV$85,0))</f>
        <v>37025.625</v>
      </c>
      <c r="AW77">
        <f t="array" ref="AW77">SUM(IF($A77&amp;$B77=Confirm!$A$2:$A$85&amp;Confirm!$B$2:$B$85,Confirm!AW$2:AW$85,0))</f>
        <v>36582</v>
      </c>
      <c r="AX77">
        <f t="array" ref="AX77">SUM(IF($A77&amp;$B77=Confirm!$A$2:$A$85&amp;Confirm!$B$2:$B$85,Confirm!AX$2:AX$85,0))</f>
        <v>36118.875</v>
      </c>
      <c r="AY77">
        <f t="array" ref="AY77">SUM(IF($A77&amp;$B77=Confirm!$A$2:$A$85&amp;Confirm!$B$2:$B$85,Confirm!AY$2:AY$85,0))</f>
        <v>35685</v>
      </c>
      <c r="AZ77">
        <f t="array" ref="AZ77">SUM(IF($A77&amp;$B77=Confirm!$A$2:$A$85&amp;Confirm!$B$2:$B$85,Confirm!AZ$2:AZ$85,0))</f>
        <v>35212.125</v>
      </c>
      <c r="BA77">
        <f t="array" ref="BA77">SUM(IF($A77&amp;$B77=Confirm!$A$2:$A$85&amp;Confirm!$B$2:$B$85,Confirm!BA$2:BA$85,0))</f>
        <v>34807.5</v>
      </c>
      <c r="BB77">
        <f t="array" ref="BB77">SUM(IF($A77&amp;$B77=Confirm!$A$2:$A$85&amp;Confirm!$B$2:$B$85,Confirm!BB$2:BB$85,0))</f>
        <v>0</v>
      </c>
      <c r="BC77">
        <f t="array" ref="BC77">SUM(IF($A77&amp;$B77=Confirm!$A$2:$A$85&amp;Confirm!$B$2:$B$85,Confirm!BC$2:BC$85,0))</f>
        <v>0</v>
      </c>
      <c r="BD77">
        <f t="array" ref="BD77">SUM(IF($A77&amp;$B77=Confirm!$A$2:$A$85&amp;Confirm!$B$2:$B$85,Confirm!BD$2:BD$85,0))</f>
        <v>0</v>
      </c>
      <c r="BE77">
        <f t="array" ref="BE77">SUM(IF($A77&amp;$B77=Confirm!$A$2:$A$85&amp;Confirm!$B$2:$B$85,Confirm!BE$2:BE$85,0))</f>
        <v>0</v>
      </c>
      <c r="BF77">
        <f t="array" ref="BF77">SUM(IF($A77&amp;$B77=Confirm!$A$2:$A$85&amp;Confirm!$B$2:$B$85,Confirm!BF$2:BF$85,0))</f>
        <v>0</v>
      </c>
      <c r="BG77">
        <f t="array" ref="BG77">SUM(IF($A77&amp;$B77=Confirm!$A$2:$A$85&amp;Confirm!$B$2:$B$85,Confirm!BG$2:BG$85,0))</f>
        <v>0</v>
      </c>
      <c r="BH77">
        <f t="array" ref="BH77">SUM(IF($A77&amp;$B77=Confirm!$A$2:$A$85&amp;Confirm!$B$2:$B$85,Confirm!BH$2:BH$85,0))</f>
        <v>0</v>
      </c>
    </row>
    <row r="78" spans="1:60" x14ac:dyDescent="0.25">
      <c r="A78" t="s">
        <v>16</v>
      </c>
      <c r="B78" t="s">
        <v>49</v>
      </c>
      <c r="C78" s="127">
        <f>IF(ISERROR(SUM(D78:BH78)/Convey!C78),"N/A",SUM(D78:BH78)/Convey!C78)</f>
        <v>1</v>
      </c>
      <c r="D78">
        <f t="array" ref="D78">SUM(IF($A78&amp;$B78=Confirm!$A$2:$A$85&amp;Confirm!$B$2:$B$85,Confirm!D$2:D$85,0))</f>
        <v>310</v>
      </c>
      <c r="E78">
        <f t="array" ref="E78">SUM(IF($A78&amp;$B78=Confirm!$A$2:$A$85&amp;Confirm!$B$2:$B$85,Confirm!E$2:E$85,0))</f>
        <v>300</v>
      </c>
      <c r="F78">
        <f t="array" ref="F78">SUM(IF($A78&amp;$B78=Confirm!$A$2:$A$85&amp;Confirm!$B$2:$B$85,Confirm!F$2:F$85,0))</f>
        <v>310</v>
      </c>
      <c r="G78">
        <f t="array" ref="G78">SUM(IF($A78&amp;$B78=Confirm!$A$2:$A$85&amp;Confirm!$B$2:$B$85,Confirm!G$2:G$85,0))</f>
        <v>310</v>
      </c>
      <c r="H78">
        <f t="array" ref="H78">SUM(IF($A78&amp;$B78=Confirm!$A$2:$A$85&amp;Confirm!$B$2:$B$85,Confirm!H$2:H$85,0))</f>
        <v>300</v>
      </c>
      <c r="I78">
        <f t="array" ref="I78">SUM(IF($A78&amp;$B78=Confirm!$A$2:$A$85&amp;Confirm!$B$2:$B$85,Confirm!I$2:I$85,0))</f>
        <v>310</v>
      </c>
      <c r="J78">
        <f t="array" ref="J78">SUM(IF($A78&amp;$B78=Confirm!$A$2:$A$85&amp;Confirm!$B$2:$B$85,Confirm!J$2:J$85,0))</f>
        <v>150</v>
      </c>
      <c r="K78">
        <f t="array" ref="K78">SUM(IF($A78&amp;$B78=Confirm!$A$2:$A$85&amp;Confirm!$B$2:$B$85,Confirm!K$2:K$85,0))</f>
        <v>155</v>
      </c>
      <c r="L78">
        <f t="array" ref="L78">SUM(IF($A78&amp;$B78=Confirm!$A$2:$A$85&amp;Confirm!$B$2:$B$85,Confirm!L$2:L$85,0))</f>
        <v>155</v>
      </c>
      <c r="M78">
        <f t="array" ref="M78">SUM(IF($A78&amp;$B78=Confirm!$A$2:$A$85&amp;Confirm!$B$2:$B$85,Confirm!M$2:M$85,0))</f>
        <v>140</v>
      </c>
      <c r="N78">
        <f t="array" ref="N78">SUM(IF($A78&amp;$B78=Confirm!$A$2:$A$85&amp;Confirm!$B$2:$B$85,Confirm!N$2:N$85,0))</f>
        <v>155</v>
      </c>
      <c r="O78">
        <f t="array" ref="O78">SUM(IF($A78&amp;$B78=Confirm!$A$2:$A$85&amp;Confirm!$B$2:$B$85,Confirm!O$2:O$85,0))</f>
        <v>150</v>
      </c>
      <c r="P78">
        <f t="array" ref="P78">SUM(IF($A78&amp;$B78=Confirm!$A$2:$A$85&amp;Confirm!$B$2:$B$85,Confirm!P$2:P$85,0))</f>
        <v>124</v>
      </c>
      <c r="Q78">
        <f t="array" ref="Q78">SUM(IF($A78&amp;$B78=Confirm!$A$2:$A$85&amp;Confirm!$B$2:$B$85,Confirm!Q$2:Q$85,0))</f>
        <v>120</v>
      </c>
      <c r="R78">
        <f t="array" ref="R78">SUM(IF($A78&amp;$B78=Confirm!$A$2:$A$85&amp;Confirm!$B$2:$B$85,Confirm!R$2:R$85,0))</f>
        <v>124</v>
      </c>
      <c r="S78">
        <f t="array" ref="S78">SUM(IF($A78&amp;$B78=Confirm!$A$2:$A$85&amp;Confirm!$B$2:$B$85,Confirm!S$2:S$85,0))</f>
        <v>124</v>
      </c>
      <c r="T78">
        <f t="array" ref="T78">SUM(IF($A78&amp;$B78=Confirm!$A$2:$A$85&amp;Confirm!$B$2:$B$85,Confirm!T$2:T$85,0))</f>
        <v>90</v>
      </c>
      <c r="U78">
        <f t="array" ref="U78">SUM(IF($A78&amp;$B78=Confirm!$A$2:$A$85&amp;Confirm!$B$2:$B$85,Confirm!U$2:U$85,0))</f>
        <v>93</v>
      </c>
      <c r="V78">
        <f t="array" ref="V78">SUM(IF($A78&amp;$B78=Confirm!$A$2:$A$85&amp;Confirm!$B$2:$B$85,Confirm!V$2:V$85,0))</f>
        <v>90</v>
      </c>
      <c r="W78">
        <f t="array" ref="W78">SUM(IF($A78&amp;$B78=Confirm!$A$2:$A$85&amp;Confirm!$B$2:$B$85,Confirm!W$2:W$85,0))</f>
        <v>93</v>
      </c>
      <c r="X78">
        <f t="array" ref="X78">SUM(IF($A78&amp;$B78=Confirm!$A$2:$A$85&amp;Confirm!$B$2:$B$85,Confirm!X$2:X$85,0))</f>
        <v>62</v>
      </c>
      <c r="Y78">
        <f t="array" ref="Y78">SUM(IF($A78&amp;$B78=Confirm!$A$2:$A$85&amp;Confirm!$B$2:$B$85,Confirm!Y$2:Y$85,0))</f>
        <v>56</v>
      </c>
      <c r="Z78">
        <f t="array" ref="Z78">SUM(IF($A78&amp;$B78=Confirm!$A$2:$A$85&amp;Confirm!$B$2:$B$85,Confirm!Z$2:Z$85,0))</f>
        <v>62</v>
      </c>
      <c r="AA78">
        <f t="array" ref="AA78">SUM(IF($A78&amp;$B78=Confirm!$A$2:$A$85&amp;Confirm!$B$2:$B$85,Confirm!AA$2:AA$85,0))</f>
        <v>60</v>
      </c>
      <c r="AB78">
        <f t="array" ref="AB78">SUM(IF($A78&amp;$B78=Confirm!$A$2:$A$85&amp;Confirm!$B$2:$B$85,Confirm!AB$2:AB$85,0))</f>
        <v>62</v>
      </c>
      <c r="AC78">
        <f t="array" ref="AC78">SUM(IF($A78&amp;$B78=Confirm!$A$2:$A$85&amp;Confirm!$B$2:$B$85,Confirm!AC$2:AC$85,0))</f>
        <v>60</v>
      </c>
      <c r="AD78">
        <f t="array" ref="AD78">SUM(IF($A78&amp;$B78=Confirm!$A$2:$A$85&amp;Confirm!$B$2:$B$85,Confirm!AD$2:AD$85,0))</f>
        <v>62</v>
      </c>
      <c r="AE78">
        <f t="array" ref="AE78">SUM(IF($A78&amp;$B78=Confirm!$A$2:$A$85&amp;Confirm!$B$2:$B$85,Confirm!AE$2:AE$85,0))</f>
        <v>31</v>
      </c>
      <c r="AF78">
        <f t="array" ref="AF78">SUM(IF($A78&amp;$B78=Confirm!$A$2:$A$85&amp;Confirm!$B$2:$B$85,Confirm!AF$2:AF$85,0))</f>
        <v>30</v>
      </c>
      <c r="AG78">
        <f t="array" ref="AG78">SUM(IF($A78&amp;$B78=Confirm!$A$2:$A$85&amp;Confirm!$B$2:$B$85,Confirm!AG$2:AG$85,0))</f>
        <v>31</v>
      </c>
      <c r="AH78">
        <f t="array" ref="AH78">SUM(IF($A78&amp;$B78=Confirm!$A$2:$A$85&amp;Confirm!$B$2:$B$85,Confirm!AH$2:AH$85,0))</f>
        <v>30</v>
      </c>
      <c r="AI78">
        <f t="array" ref="AI78">SUM(IF($A78&amp;$B78=Confirm!$A$2:$A$85&amp;Confirm!$B$2:$B$85,Confirm!AI$2:AI$85,0))</f>
        <v>31</v>
      </c>
      <c r="AJ78">
        <f t="array" ref="AJ78">SUM(IF($A78&amp;$B78=Confirm!$A$2:$A$85&amp;Confirm!$B$2:$B$85,Confirm!AJ$2:AJ$85,0))</f>
        <v>31</v>
      </c>
      <c r="AK78">
        <f t="array" ref="AK78">SUM(IF($A78&amp;$B78=Confirm!$A$2:$A$85&amp;Confirm!$B$2:$B$85,Confirm!AK$2:AK$85,0))</f>
        <v>29</v>
      </c>
      <c r="AL78">
        <f t="array" ref="AL78">SUM(IF($A78&amp;$B78=Confirm!$A$2:$A$85&amp;Confirm!$B$2:$B$85,Confirm!AL$2:AL$85,0))</f>
        <v>31</v>
      </c>
      <c r="AM78">
        <f t="array" ref="AM78">SUM(IF($A78&amp;$B78=Confirm!$A$2:$A$85&amp;Confirm!$B$2:$B$85,Confirm!AM$2:AM$85,0))</f>
        <v>30</v>
      </c>
      <c r="AN78">
        <f t="array" ref="AN78">SUM(IF($A78&amp;$B78=Confirm!$A$2:$A$85&amp;Confirm!$B$2:$B$85,Confirm!AN$2:AN$85,0))</f>
        <v>31</v>
      </c>
      <c r="AO78">
        <f t="array" ref="AO78">SUM(IF($A78&amp;$B78=Confirm!$A$2:$A$85&amp;Confirm!$B$2:$B$85,Confirm!AO$2:AO$85,0))</f>
        <v>30</v>
      </c>
      <c r="AP78">
        <f t="array" ref="AP78">SUM(IF($A78&amp;$B78=Confirm!$A$2:$A$85&amp;Confirm!$B$2:$B$85,Confirm!AP$2:AP$85,0))</f>
        <v>31</v>
      </c>
      <c r="AQ78">
        <f t="array" ref="AQ78">SUM(IF($A78&amp;$B78=Confirm!$A$2:$A$85&amp;Confirm!$B$2:$B$85,Confirm!AQ$2:AQ$85,0))</f>
        <v>31</v>
      </c>
      <c r="AR78">
        <f t="array" ref="AR78">SUM(IF($A78&amp;$B78=Confirm!$A$2:$A$85&amp;Confirm!$B$2:$B$85,Confirm!AR$2:AR$85,0))</f>
        <v>30</v>
      </c>
      <c r="AS78">
        <f t="array" ref="AS78">SUM(IF($A78&amp;$B78=Confirm!$A$2:$A$85&amp;Confirm!$B$2:$B$85,Confirm!AS$2:AS$85,0))</f>
        <v>0</v>
      </c>
      <c r="AT78">
        <f t="array" ref="AT78">SUM(IF($A78&amp;$B78=Confirm!$A$2:$A$85&amp;Confirm!$B$2:$B$85,Confirm!AT$2:AT$85,0))</f>
        <v>0</v>
      </c>
      <c r="AU78">
        <f t="array" ref="AU78">SUM(IF($A78&amp;$B78=Confirm!$A$2:$A$85&amp;Confirm!$B$2:$B$85,Confirm!AU$2:AU$85,0))</f>
        <v>0</v>
      </c>
      <c r="AV78">
        <f t="array" ref="AV78">SUM(IF($A78&amp;$B78=Confirm!$A$2:$A$85&amp;Confirm!$B$2:$B$85,Confirm!AV$2:AV$85,0))</f>
        <v>0</v>
      </c>
      <c r="AW78">
        <f t="array" ref="AW78">SUM(IF($A78&amp;$B78=Confirm!$A$2:$A$85&amp;Confirm!$B$2:$B$85,Confirm!AW$2:AW$85,0))</f>
        <v>0</v>
      </c>
      <c r="AX78">
        <f t="array" ref="AX78">SUM(IF($A78&amp;$B78=Confirm!$A$2:$A$85&amp;Confirm!$B$2:$B$85,Confirm!AX$2:AX$85,0))</f>
        <v>0</v>
      </c>
      <c r="AY78">
        <f t="array" ref="AY78">SUM(IF($A78&amp;$B78=Confirm!$A$2:$A$85&amp;Confirm!$B$2:$B$85,Confirm!AY$2:AY$85,0))</f>
        <v>0</v>
      </c>
      <c r="AZ78">
        <f t="array" ref="AZ78">SUM(IF($A78&amp;$B78=Confirm!$A$2:$A$85&amp;Confirm!$B$2:$B$85,Confirm!AZ$2:AZ$85,0))</f>
        <v>0</v>
      </c>
      <c r="BA78">
        <f t="array" ref="BA78">SUM(IF($A78&amp;$B78=Confirm!$A$2:$A$85&amp;Confirm!$B$2:$B$85,Confirm!BA$2:BA$85,0))</f>
        <v>0</v>
      </c>
      <c r="BB78">
        <f t="array" ref="BB78">SUM(IF($A78&amp;$B78=Confirm!$A$2:$A$85&amp;Confirm!$B$2:$B$85,Confirm!BB$2:BB$85,0))</f>
        <v>0</v>
      </c>
      <c r="BC78">
        <f t="array" ref="BC78">SUM(IF($A78&amp;$B78=Confirm!$A$2:$A$85&amp;Confirm!$B$2:$B$85,Confirm!BC$2:BC$85,0))</f>
        <v>0</v>
      </c>
      <c r="BD78">
        <f t="array" ref="BD78">SUM(IF($A78&amp;$B78=Confirm!$A$2:$A$85&amp;Confirm!$B$2:$B$85,Confirm!BD$2:BD$85,0))</f>
        <v>0</v>
      </c>
      <c r="BE78">
        <f t="array" ref="BE78">SUM(IF($A78&amp;$B78=Confirm!$A$2:$A$85&amp;Confirm!$B$2:$B$85,Confirm!BE$2:BE$85,0))</f>
        <v>0</v>
      </c>
      <c r="BF78">
        <f t="array" ref="BF78">SUM(IF($A78&amp;$B78=Confirm!$A$2:$A$85&amp;Confirm!$B$2:$B$85,Confirm!BF$2:BF$85,0))</f>
        <v>0</v>
      </c>
      <c r="BG78">
        <f t="array" ref="BG78">SUM(IF($A78&amp;$B78=Confirm!$A$2:$A$85&amp;Confirm!$B$2:$B$85,Confirm!BG$2:BG$85,0))</f>
        <v>0</v>
      </c>
      <c r="BH78">
        <f t="array" ref="BH78">SUM(IF($A78&amp;$B78=Confirm!$A$2:$A$85&amp;Confirm!$B$2:$B$85,Confirm!BH$2:BH$85,0))</f>
        <v>0</v>
      </c>
    </row>
    <row r="79" spans="1:60" x14ac:dyDescent="0.25">
      <c r="A79" t="s">
        <v>16</v>
      </c>
      <c r="B79" t="s">
        <v>50</v>
      </c>
      <c r="C79" s="127">
        <f>IF(ISERROR(SUM(D79:BH79)/Convey!C79),"N/A",SUM(D79:BH79)/Convey!C79)</f>
        <v>1</v>
      </c>
      <c r="D79">
        <f t="array" ref="D79">SUM(IF($A79&amp;$B79=Confirm!$A$2:$A$85&amp;Confirm!$B$2:$B$85,Confirm!D$2:D$85,0))</f>
        <v>102765</v>
      </c>
      <c r="E79">
        <f t="array" ref="E79">SUM(IF($A79&amp;$B79=Confirm!$A$2:$A$85&amp;Confirm!$B$2:$B$85,Confirm!E$2:E$85,0))</f>
        <v>96000</v>
      </c>
      <c r="F79">
        <f t="array" ref="F79">SUM(IF($A79&amp;$B79=Confirm!$A$2:$A$85&amp;Confirm!$B$2:$B$85,Confirm!F$2:F$85,0))</f>
        <v>89745</v>
      </c>
      <c r="G79">
        <f t="array" ref="G79">SUM(IF($A79&amp;$B79=Confirm!$A$2:$A$85&amp;Confirm!$B$2:$B$85,Confirm!G$2:G$85,0))</f>
        <v>83855</v>
      </c>
      <c r="H79">
        <f t="array" ref="H79">SUM(IF($A79&amp;$B79=Confirm!$A$2:$A$85&amp;Confirm!$B$2:$B$85,Confirm!H$2:H$85,0))</f>
        <v>78450</v>
      </c>
      <c r="I79">
        <f t="array" ref="I79">SUM(IF($A79&amp;$B79=Confirm!$A$2:$A$85&amp;Confirm!$B$2:$B$85,Confirm!I$2:I$85,0))</f>
        <v>73315</v>
      </c>
      <c r="J79">
        <f t="array" ref="J79">SUM(IF($A79&amp;$B79=Confirm!$A$2:$A$85&amp;Confirm!$B$2:$B$85,Confirm!J$2:J$85,0))</f>
        <v>68400</v>
      </c>
      <c r="K79">
        <f t="array" ref="K79">SUM(IF($A79&amp;$B79=Confirm!$A$2:$A$85&amp;Confirm!$B$2:$B$85,Confirm!K$2:K$85,0))</f>
        <v>64015</v>
      </c>
      <c r="L79">
        <f t="array" ref="L79">SUM(IF($A79&amp;$B79=Confirm!$A$2:$A$85&amp;Confirm!$B$2:$B$85,Confirm!L$2:L$85,0))</f>
        <v>59830</v>
      </c>
      <c r="M79">
        <f t="array" ref="M79">SUM(IF($A79&amp;$B79=Confirm!$A$2:$A$85&amp;Confirm!$B$2:$B$85,Confirm!M$2:M$85,0))</f>
        <v>55860</v>
      </c>
      <c r="N79">
        <f t="array" ref="N79">SUM(IF($A79&amp;$B79=Confirm!$A$2:$A$85&amp;Confirm!$B$2:$B$85,Confirm!N$2:N$85,0))</f>
        <v>52235</v>
      </c>
      <c r="O79">
        <f t="array" ref="O79">SUM(IF($A79&amp;$B79=Confirm!$A$2:$A$85&amp;Confirm!$B$2:$B$85,Confirm!O$2:O$85,0))</f>
        <v>48750</v>
      </c>
      <c r="P79">
        <f t="array" ref="P79">SUM(IF($A79&amp;$B79=Confirm!$A$2:$A$85&amp;Confirm!$B$2:$B$85,Confirm!P$2:P$85,0))</f>
        <v>45570</v>
      </c>
      <c r="Q79">
        <f t="array" ref="Q79">SUM(IF($A79&amp;$B79=Confirm!$A$2:$A$85&amp;Confirm!$B$2:$B$85,Confirm!Q$2:Q$85,0))</f>
        <v>42600</v>
      </c>
      <c r="R79">
        <f t="array" ref="R79">SUM(IF($A79&amp;$B79=Confirm!$A$2:$A$85&amp;Confirm!$B$2:$B$85,Confirm!R$2:R$85,0))</f>
        <v>39835</v>
      </c>
      <c r="S79">
        <f t="array" ref="S79">SUM(IF($A79&amp;$B79=Confirm!$A$2:$A$85&amp;Confirm!$B$2:$B$85,Confirm!S$2:S$85,0))</f>
        <v>37200</v>
      </c>
      <c r="T79">
        <f t="array" ref="T79">SUM(IF($A79&amp;$B79=Confirm!$A$2:$A$85&amp;Confirm!$B$2:$B$85,Confirm!T$2:T$85,0))</f>
        <v>34800</v>
      </c>
      <c r="U79">
        <f t="array" ref="U79">SUM(IF($A79&amp;$B79=Confirm!$A$2:$A$85&amp;Confirm!$B$2:$B$85,Confirm!U$2:U$85,0))</f>
        <v>32550</v>
      </c>
      <c r="V79">
        <f t="array" ref="V79">SUM(IF($A79&amp;$B79=Confirm!$A$2:$A$85&amp;Confirm!$B$2:$B$85,Confirm!V$2:V$85,0))</f>
        <v>30300</v>
      </c>
      <c r="W79">
        <f t="array" ref="W79">SUM(IF($A79&amp;$B79=Confirm!$A$2:$A$85&amp;Confirm!$B$2:$B$85,Confirm!W$2:W$85,0))</f>
        <v>28365</v>
      </c>
      <c r="X79">
        <f t="array" ref="X79">SUM(IF($A79&amp;$B79=Confirm!$A$2:$A$85&amp;Confirm!$B$2:$B$85,Confirm!X$2:X$85,0))</f>
        <v>26505</v>
      </c>
      <c r="Y79">
        <f t="array" ref="Y79">SUM(IF($A79&amp;$B79=Confirm!$A$2:$A$85&amp;Confirm!$B$2:$B$85,Confirm!Y$2:Y$85,0))</f>
        <v>19600</v>
      </c>
      <c r="Z79">
        <f t="array" ref="Z79">SUM(IF($A79&amp;$B79=Confirm!$A$2:$A$85&amp;Confirm!$B$2:$B$85,Confirm!Z$2:Z$85,0))</f>
        <v>18600</v>
      </c>
      <c r="AA79">
        <f t="array" ref="AA79">SUM(IF($A79&amp;$B79=Confirm!$A$2:$A$85&amp;Confirm!$B$2:$B$85,Confirm!AA$2:AA$85,0))</f>
        <v>17850</v>
      </c>
      <c r="AB79">
        <f t="array" ref="AB79">SUM(IF($A79&amp;$B79=Confirm!$A$2:$A$85&amp;Confirm!$B$2:$B$85,Confirm!AB$2:AB$85,0))</f>
        <v>17050</v>
      </c>
      <c r="AC79">
        <f t="array" ref="AC79">SUM(IF($A79&amp;$B79=Confirm!$A$2:$A$85&amp;Confirm!$B$2:$B$85,Confirm!AC$2:AC$85,0))</f>
        <v>16200</v>
      </c>
      <c r="AD79">
        <f t="array" ref="AD79">SUM(IF($A79&amp;$B79=Confirm!$A$2:$A$85&amp;Confirm!$B$2:$B$85,Confirm!AD$2:AD$85,0))</f>
        <v>15500</v>
      </c>
      <c r="AE79">
        <f t="array" ref="AE79">SUM(IF($A79&amp;$B79=Confirm!$A$2:$A$85&amp;Confirm!$B$2:$B$85,Confirm!AE$2:AE$85,0))</f>
        <v>14725</v>
      </c>
      <c r="AF79">
        <f t="array" ref="AF79">SUM(IF($A79&amp;$B79=Confirm!$A$2:$A$85&amp;Confirm!$B$2:$B$85,Confirm!AF$2:AF$85,0))</f>
        <v>14100</v>
      </c>
      <c r="AG79">
        <f t="array" ref="AG79">SUM(IF($A79&amp;$B79=Confirm!$A$2:$A$85&amp;Confirm!$B$2:$B$85,Confirm!AG$2:AG$85,0))</f>
        <v>13485</v>
      </c>
      <c r="AH79">
        <f t="array" ref="AH79">SUM(IF($A79&amp;$B79=Confirm!$A$2:$A$85&amp;Confirm!$B$2:$B$85,Confirm!AH$2:AH$85,0))</f>
        <v>12900</v>
      </c>
      <c r="AI79">
        <f t="array" ref="AI79">SUM(IF($A79&amp;$B79=Confirm!$A$2:$A$85&amp;Confirm!$B$2:$B$85,Confirm!AI$2:AI$85,0))</f>
        <v>12245</v>
      </c>
      <c r="AJ79">
        <f t="array" ref="AJ79">SUM(IF($A79&amp;$B79=Confirm!$A$2:$A$85&amp;Confirm!$B$2:$B$85,Confirm!AJ$2:AJ$85,0))</f>
        <v>11780</v>
      </c>
      <c r="AK79">
        <f t="array" ref="AK79">SUM(IF($A79&amp;$B79=Confirm!$A$2:$A$85&amp;Confirm!$B$2:$B$85,Confirm!AK$2:AK$85,0))</f>
        <v>11165</v>
      </c>
      <c r="AL79">
        <f t="array" ref="AL79">SUM(IF($A79&amp;$B79=Confirm!$A$2:$A$85&amp;Confirm!$B$2:$B$85,Confirm!AL$2:AL$85,0))</f>
        <v>10695</v>
      </c>
      <c r="AM79">
        <f t="array" ref="AM79">SUM(IF($A79&amp;$B79=Confirm!$A$2:$A$85&amp;Confirm!$B$2:$B$85,Confirm!AM$2:AM$85,0))</f>
        <v>10200</v>
      </c>
      <c r="AN79">
        <f t="array" ref="AN79">SUM(IF($A79&amp;$B79=Confirm!$A$2:$A$85&amp;Confirm!$B$2:$B$85,Confirm!AN$2:AN$85,0))</f>
        <v>9765</v>
      </c>
      <c r="AO79">
        <f t="array" ref="AO79">SUM(IF($A79&amp;$B79=Confirm!$A$2:$A$85&amp;Confirm!$B$2:$B$85,Confirm!AO$2:AO$85,0))</f>
        <v>9300</v>
      </c>
      <c r="AP79">
        <f t="array" ref="AP79">SUM(IF($A79&amp;$B79=Confirm!$A$2:$A$85&amp;Confirm!$B$2:$B$85,Confirm!AP$2:AP$85,0))</f>
        <v>8835</v>
      </c>
      <c r="AQ79">
        <f t="array" ref="AQ79">SUM(IF($A79&amp;$B79=Confirm!$A$2:$A$85&amp;Confirm!$B$2:$B$85,Confirm!AQ$2:AQ$85,0))</f>
        <v>8525</v>
      </c>
      <c r="AR79">
        <f t="array" ref="AR79">SUM(IF($A79&amp;$B79=Confirm!$A$2:$A$85&amp;Confirm!$B$2:$B$85,Confirm!AR$2:AR$85,0))</f>
        <v>8100</v>
      </c>
      <c r="AS79">
        <f t="array" ref="AS79">SUM(IF($A79&amp;$B79=Confirm!$A$2:$A$85&amp;Confirm!$B$2:$B$85,Confirm!AS$2:AS$85,0))</f>
        <v>7750</v>
      </c>
      <c r="AT79">
        <f t="array" ref="AT79">SUM(IF($A79&amp;$B79=Confirm!$A$2:$A$85&amp;Confirm!$B$2:$B$85,Confirm!AT$2:AT$85,0))</f>
        <v>7350</v>
      </c>
      <c r="AU79">
        <f t="array" ref="AU79">SUM(IF($A79&amp;$B79=Confirm!$A$2:$A$85&amp;Confirm!$B$2:$B$85,Confirm!AU$2:AU$85,0))</f>
        <v>6975</v>
      </c>
      <c r="AV79">
        <f t="array" ref="AV79">SUM(IF($A79&amp;$B79=Confirm!$A$2:$A$85&amp;Confirm!$B$2:$B$85,Confirm!AV$2:AV$85,0))</f>
        <v>6665</v>
      </c>
      <c r="AW79">
        <f t="array" ref="AW79">SUM(IF($A79&amp;$B79=Confirm!$A$2:$A$85&amp;Confirm!$B$2:$B$85,Confirm!AW$2:AW$85,0))</f>
        <v>6440</v>
      </c>
      <c r="AX79">
        <f t="array" ref="AX79">SUM(IF($A79&amp;$B79=Confirm!$A$2:$A$85&amp;Confirm!$B$2:$B$85,Confirm!AX$2:AX$85,0))</f>
        <v>6045</v>
      </c>
      <c r="AY79">
        <f t="array" ref="AY79">SUM(IF($A79&amp;$B79=Confirm!$A$2:$A$85&amp;Confirm!$B$2:$B$85,Confirm!AY$2:AY$85,0))</f>
        <v>5850</v>
      </c>
      <c r="AZ79">
        <f t="array" ref="AZ79">SUM(IF($A79&amp;$B79=Confirm!$A$2:$A$85&amp;Confirm!$B$2:$B$85,Confirm!AZ$2:AZ$85,0))</f>
        <v>5580</v>
      </c>
      <c r="BA79">
        <f t="array" ref="BA79">SUM(IF($A79&amp;$B79=Confirm!$A$2:$A$85&amp;Confirm!$B$2:$B$85,Confirm!BA$2:BA$85,0))</f>
        <v>5250</v>
      </c>
      <c r="BB79">
        <f t="array" ref="BB79">SUM(IF($A79&amp;$B79=Confirm!$A$2:$A$85&amp;Confirm!$B$2:$B$85,Confirm!BB$2:BB$85,0))</f>
        <v>5115</v>
      </c>
      <c r="BC79">
        <f t="array" ref="BC79">SUM(IF($A79&amp;$B79=Confirm!$A$2:$A$85&amp;Confirm!$B$2:$B$85,Confirm!BC$2:BC$85,0))</f>
        <v>4805</v>
      </c>
      <c r="BD79">
        <f t="array" ref="BD79">SUM(IF($A79&amp;$B79=Confirm!$A$2:$A$85&amp;Confirm!$B$2:$B$85,Confirm!BD$2:BD$85,0))</f>
        <v>4650</v>
      </c>
      <c r="BE79">
        <f t="array" ref="BE79">SUM(IF($A79&amp;$B79=Confirm!$A$2:$A$85&amp;Confirm!$B$2:$B$85,Confirm!BE$2:BE$85,0))</f>
        <v>4495</v>
      </c>
      <c r="BF79">
        <f t="array" ref="BF79">SUM(IF($A79&amp;$B79=Confirm!$A$2:$A$85&amp;Confirm!$B$2:$B$85,Confirm!BF$2:BF$85,0))</f>
        <v>4200</v>
      </c>
      <c r="BG79">
        <f t="array" ref="BG79">SUM(IF($A79&amp;$B79=Confirm!$A$2:$A$85&amp;Confirm!$B$2:$B$85,Confirm!BG$2:BG$85,0))</f>
        <v>4030</v>
      </c>
      <c r="BH79">
        <f t="array" ref="BH79">SUM(IF($A79&amp;$B79=Confirm!$A$2:$A$85&amp;Confirm!$B$2:$B$85,Confirm!BH$2:BH$85,0))</f>
        <v>3875</v>
      </c>
    </row>
    <row r="80" spans="1:60" x14ac:dyDescent="0.25">
      <c r="A80" t="s">
        <v>15</v>
      </c>
      <c r="B80" t="s">
        <v>49</v>
      </c>
      <c r="C80" s="127">
        <f>IF(ISERROR(SUM(D80:BH80)/Convey!C80),"N/A",SUM(D80:BH80)/Convey!C80)</f>
        <v>0.94073249725349195</v>
      </c>
      <c r="D80">
        <f t="array" ref="D80">SUM(IF($A80&amp;$B80=Confirm!$A$2:$A$85&amp;Confirm!$B$2:$B$85,Confirm!D$2:D$85,0))</f>
        <v>0</v>
      </c>
      <c r="E80">
        <f t="array" ref="E80">SUM(IF($A80&amp;$B80=Confirm!$A$2:$A$85&amp;Confirm!$B$2:$B$85,Confirm!E$2:E$85,0))</f>
        <v>19650</v>
      </c>
      <c r="F80">
        <f t="array" ref="F80">SUM(IF($A80&amp;$B80=Confirm!$A$2:$A$85&amp;Confirm!$B$2:$B$85,Confirm!F$2:F$85,0))</f>
        <v>18445</v>
      </c>
      <c r="G80">
        <f t="array" ref="G80">SUM(IF($A80&amp;$B80=Confirm!$A$2:$A$85&amp;Confirm!$B$2:$B$85,Confirm!G$2:G$85,0))</f>
        <v>17360</v>
      </c>
      <c r="H80">
        <f t="array" ref="H80">SUM(IF($A80&amp;$B80=Confirm!$A$2:$A$85&amp;Confirm!$B$2:$B$85,Confirm!H$2:H$85,0))</f>
        <v>16350</v>
      </c>
      <c r="I80">
        <f t="array" ref="I80">SUM(IF($A80&amp;$B80=Confirm!$A$2:$A$85&amp;Confirm!$B$2:$B$85,Confirm!I$2:I$85,0))</f>
        <v>15500</v>
      </c>
      <c r="J80">
        <f t="array" ref="J80">SUM(IF($A80&amp;$B80=Confirm!$A$2:$A$85&amp;Confirm!$B$2:$B$85,Confirm!J$2:J$85,0))</f>
        <v>14550</v>
      </c>
      <c r="K80">
        <f t="array" ref="K80">SUM(IF($A80&amp;$B80=Confirm!$A$2:$A$85&amp;Confirm!$B$2:$B$85,Confirm!K$2:K$85,0))</f>
        <v>13795</v>
      </c>
      <c r="L80">
        <f t="array" ref="L80">SUM(IF($A80&amp;$B80=Confirm!$A$2:$A$85&amp;Confirm!$B$2:$B$85,Confirm!L$2:L$85,0))</f>
        <v>13020</v>
      </c>
      <c r="M80">
        <f t="array" ref="M80">SUM(IF($A80&amp;$B80=Confirm!$A$2:$A$85&amp;Confirm!$B$2:$B$85,Confirm!M$2:M$85,0))</f>
        <v>12180</v>
      </c>
      <c r="N80">
        <f t="array" ref="N80">SUM(IF($A80&amp;$B80=Confirm!$A$2:$A$85&amp;Confirm!$B$2:$B$85,Confirm!N$2:N$85,0))</f>
        <v>11470</v>
      </c>
      <c r="O80">
        <f t="array" ref="O80">SUM(IF($A80&amp;$B80=Confirm!$A$2:$A$85&amp;Confirm!$B$2:$B$85,Confirm!O$2:O$85,0))</f>
        <v>10800</v>
      </c>
      <c r="P80">
        <f t="array" ref="P80">SUM(IF($A80&amp;$B80=Confirm!$A$2:$A$85&amp;Confirm!$B$2:$B$85,Confirm!P$2:P$85,0))</f>
        <v>10230</v>
      </c>
      <c r="Q80">
        <f t="array" ref="Q80">SUM(IF($A80&amp;$B80=Confirm!$A$2:$A$85&amp;Confirm!$B$2:$B$85,Confirm!Q$2:Q$85,0))</f>
        <v>9600</v>
      </c>
      <c r="R80">
        <f t="array" ref="R80">SUM(IF($A80&amp;$B80=Confirm!$A$2:$A$85&amp;Confirm!$B$2:$B$85,Confirm!R$2:R$85,0))</f>
        <v>9145</v>
      </c>
      <c r="S80">
        <f t="array" ref="S80">SUM(IF($A80&amp;$B80=Confirm!$A$2:$A$85&amp;Confirm!$B$2:$B$85,Confirm!S$2:S$85,0))</f>
        <v>8525</v>
      </c>
      <c r="T80">
        <f t="array" ref="T80">SUM(IF($A80&amp;$B80=Confirm!$A$2:$A$85&amp;Confirm!$B$2:$B$85,Confirm!T$2:T$85,0))</f>
        <v>8100</v>
      </c>
      <c r="U80">
        <f t="array" ref="U80">SUM(IF($A80&amp;$B80=Confirm!$A$2:$A$85&amp;Confirm!$B$2:$B$85,Confirm!U$2:U$85,0))</f>
        <v>7595</v>
      </c>
      <c r="V80">
        <f t="array" ref="V80">SUM(IF($A80&amp;$B80=Confirm!$A$2:$A$85&amp;Confirm!$B$2:$B$85,Confirm!V$2:V$85,0))</f>
        <v>7200</v>
      </c>
      <c r="W80">
        <f t="array" ref="W80">SUM(IF($A80&amp;$B80=Confirm!$A$2:$A$85&amp;Confirm!$B$2:$B$85,Confirm!W$2:W$85,0))</f>
        <v>6820</v>
      </c>
      <c r="X80">
        <f t="array" ref="X80">SUM(IF($A80&amp;$B80=Confirm!$A$2:$A$85&amp;Confirm!$B$2:$B$85,Confirm!X$2:X$85,0))</f>
        <v>6355</v>
      </c>
      <c r="Y80">
        <f t="array" ref="Y80">SUM(IF($A80&amp;$B80=Confirm!$A$2:$A$85&amp;Confirm!$B$2:$B$85,Confirm!Y$2:Y$85,0))</f>
        <v>6020</v>
      </c>
      <c r="Z80">
        <f t="array" ref="Z80">SUM(IF($A80&amp;$B80=Confirm!$A$2:$A$85&amp;Confirm!$B$2:$B$85,Confirm!Z$2:Z$85,0))</f>
        <v>5735</v>
      </c>
      <c r="AA80">
        <f t="array" ref="AA80">SUM(IF($A80&amp;$B80=Confirm!$A$2:$A$85&amp;Confirm!$B$2:$B$85,Confirm!AA$2:AA$85,0))</f>
        <v>5400</v>
      </c>
      <c r="AB80">
        <f t="array" ref="AB80">SUM(IF($A80&amp;$B80=Confirm!$A$2:$A$85&amp;Confirm!$B$2:$B$85,Confirm!AB$2:AB$85,0))</f>
        <v>5115</v>
      </c>
      <c r="AC80">
        <f t="array" ref="AC80">SUM(IF($A80&amp;$B80=Confirm!$A$2:$A$85&amp;Confirm!$B$2:$B$85,Confirm!AC$2:AC$85,0))</f>
        <v>4800</v>
      </c>
      <c r="AD80">
        <f t="array" ref="AD80">SUM(IF($A80&amp;$B80=Confirm!$A$2:$A$85&amp;Confirm!$B$2:$B$85,Confirm!AD$2:AD$85,0))</f>
        <v>4495</v>
      </c>
      <c r="AE80">
        <f t="array" ref="AE80">SUM(IF($A80&amp;$B80=Confirm!$A$2:$A$85&amp;Confirm!$B$2:$B$85,Confirm!AE$2:AE$85,0))</f>
        <v>4185</v>
      </c>
      <c r="AF80">
        <f t="array" ref="AF80">SUM(IF($A80&amp;$B80=Confirm!$A$2:$A$85&amp;Confirm!$B$2:$B$85,Confirm!AF$2:AF$85,0))</f>
        <v>4050</v>
      </c>
      <c r="AG80">
        <f t="array" ref="AG80">SUM(IF($A80&amp;$B80=Confirm!$A$2:$A$85&amp;Confirm!$B$2:$B$85,Confirm!AG$2:AG$85,0))</f>
        <v>3720</v>
      </c>
      <c r="AH80">
        <f t="array" ref="AH80">SUM(IF($A80&amp;$B80=Confirm!$A$2:$A$85&amp;Confirm!$B$2:$B$85,Confirm!AH$2:AH$85,0))</f>
        <v>3600</v>
      </c>
      <c r="AI80">
        <f t="array" ref="AI80">SUM(IF($A80&amp;$B80=Confirm!$A$2:$A$85&amp;Confirm!$B$2:$B$85,Confirm!AI$2:AI$85,0))</f>
        <v>3410</v>
      </c>
      <c r="AJ80">
        <f t="array" ref="AJ80">SUM(IF($A80&amp;$B80=Confirm!$A$2:$A$85&amp;Confirm!$B$2:$B$85,Confirm!AJ$2:AJ$85,0))</f>
        <v>3100</v>
      </c>
      <c r="AK80">
        <f t="array" ref="AK80">SUM(IF($A80&amp;$B80=Confirm!$A$2:$A$85&amp;Confirm!$B$2:$B$85,Confirm!AK$2:AK$85,0))</f>
        <v>2900</v>
      </c>
      <c r="AL80">
        <f t="array" ref="AL80">SUM(IF($A80&amp;$B80=Confirm!$A$2:$A$85&amp;Confirm!$B$2:$B$85,Confirm!AL$2:AL$85,0))</f>
        <v>2790</v>
      </c>
      <c r="AM80">
        <f t="array" ref="AM80">SUM(IF($A80&amp;$B80=Confirm!$A$2:$A$85&amp;Confirm!$B$2:$B$85,Confirm!AM$2:AM$85,0))</f>
        <v>2700</v>
      </c>
      <c r="AN80">
        <f t="array" ref="AN80">SUM(IF($A80&amp;$B80=Confirm!$A$2:$A$85&amp;Confirm!$B$2:$B$85,Confirm!AN$2:AN$85,0))</f>
        <v>2480</v>
      </c>
      <c r="AO80">
        <f t="array" ref="AO80">SUM(IF($A80&amp;$B80=Confirm!$A$2:$A$85&amp;Confirm!$B$2:$B$85,Confirm!AO$2:AO$85,0))</f>
        <v>2400</v>
      </c>
      <c r="AP80">
        <f t="array" ref="AP80">SUM(IF($A80&amp;$B80=Confirm!$A$2:$A$85&amp;Confirm!$B$2:$B$85,Confirm!AP$2:AP$85,0))</f>
        <v>2170</v>
      </c>
      <c r="AQ80">
        <f t="array" ref="AQ80">SUM(IF($A80&amp;$B80=Confirm!$A$2:$A$85&amp;Confirm!$B$2:$B$85,Confirm!AQ$2:AQ$85,0))</f>
        <v>2015</v>
      </c>
      <c r="AR80">
        <f t="array" ref="AR80">SUM(IF($A80&amp;$B80=Confirm!$A$2:$A$85&amp;Confirm!$B$2:$B$85,Confirm!AR$2:AR$85,0))</f>
        <v>1950</v>
      </c>
      <c r="AS80">
        <f t="array" ref="AS80">SUM(IF($A80&amp;$B80=Confirm!$A$2:$A$85&amp;Confirm!$B$2:$B$85,Confirm!AS$2:AS$85,0))</f>
        <v>1860</v>
      </c>
      <c r="AT80">
        <f t="array" ref="AT80">SUM(IF($A80&amp;$B80=Confirm!$A$2:$A$85&amp;Confirm!$B$2:$B$85,Confirm!AT$2:AT$85,0))</f>
        <v>1800</v>
      </c>
      <c r="AU80">
        <f t="array" ref="AU80">SUM(IF($A80&amp;$B80=Confirm!$A$2:$A$85&amp;Confirm!$B$2:$B$85,Confirm!AU$2:AU$85,0))</f>
        <v>1705</v>
      </c>
      <c r="AV80">
        <f t="array" ref="AV80">SUM(IF($A80&amp;$B80=Confirm!$A$2:$A$85&amp;Confirm!$B$2:$B$85,Confirm!AV$2:AV$85,0))</f>
        <v>1550</v>
      </c>
      <c r="AW80">
        <f t="array" ref="AW80">SUM(IF($A80&amp;$B80=Confirm!$A$2:$A$85&amp;Confirm!$B$2:$B$85,Confirm!AW$2:AW$85,0))</f>
        <v>1400</v>
      </c>
      <c r="AX80">
        <f t="array" ref="AX80">SUM(IF($A80&amp;$B80=Confirm!$A$2:$A$85&amp;Confirm!$B$2:$B$85,Confirm!AX$2:AX$85,0))</f>
        <v>1395</v>
      </c>
      <c r="AY80">
        <f t="array" ref="AY80">SUM(IF($A80&amp;$B80=Confirm!$A$2:$A$85&amp;Confirm!$B$2:$B$85,Confirm!AY$2:AY$85,0))</f>
        <v>1350</v>
      </c>
      <c r="AZ80">
        <f t="array" ref="AZ80">SUM(IF($A80&amp;$B80=Confirm!$A$2:$A$85&amp;Confirm!$B$2:$B$85,Confirm!AZ$2:AZ$85,0))</f>
        <v>1240</v>
      </c>
      <c r="BA80">
        <f t="array" ref="BA80">SUM(IF($A80&amp;$B80=Confirm!$A$2:$A$85&amp;Confirm!$B$2:$B$85,Confirm!BA$2:BA$85,0))</f>
        <v>1200</v>
      </c>
      <c r="BB80">
        <f t="array" ref="BB80">SUM(IF($A80&amp;$B80=Confirm!$A$2:$A$85&amp;Confirm!$B$2:$B$85,Confirm!BB$2:BB$85,0))</f>
        <v>1085</v>
      </c>
      <c r="BC80">
        <f t="array" ref="BC80">SUM(IF($A80&amp;$B80=Confirm!$A$2:$A$85&amp;Confirm!$B$2:$B$85,Confirm!BC$2:BC$85,0))</f>
        <v>1085</v>
      </c>
      <c r="BD80">
        <f t="array" ref="BD80">SUM(IF($A80&amp;$B80=Confirm!$A$2:$A$85&amp;Confirm!$B$2:$B$85,Confirm!BD$2:BD$85,0))</f>
        <v>900</v>
      </c>
      <c r="BE80">
        <f t="array" ref="BE80">SUM(IF($A80&amp;$B80=Confirm!$A$2:$A$85&amp;Confirm!$B$2:$B$85,Confirm!BE$2:BE$85,0))</f>
        <v>930</v>
      </c>
      <c r="BF80">
        <f t="array" ref="BF80">SUM(IF($A80&amp;$B80=Confirm!$A$2:$A$85&amp;Confirm!$B$2:$B$85,Confirm!BF$2:BF$85,0))</f>
        <v>900</v>
      </c>
      <c r="BG80">
        <f t="array" ref="BG80">SUM(IF($A80&amp;$B80=Confirm!$A$2:$A$85&amp;Confirm!$B$2:$B$85,Confirm!BG$2:BG$85,0))</f>
        <v>775</v>
      </c>
      <c r="BH80">
        <f t="array" ref="BH80">SUM(IF($A80&amp;$B80=Confirm!$A$2:$A$85&amp;Confirm!$B$2:$B$85,Confirm!BH$2:BH$85,0))</f>
        <v>775</v>
      </c>
    </row>
    <row r="81" spans="1:60" x14ac:dyDescent="0.25">
      <c r="A81" t="s">
        <v>15</v>
      </c>
      <c r="B81" t="s">
        <v>50</v>
      </c>
      <c r="C81" s="127">
        <f>IF(ISERROR(SUM(D81:BH81)/Convey!C81),"N/A",SUM(D81:BH81)/Convey!C81)</f>
        <v>0.9</v>
      </c>
      <c r="D81">
        <f t="array" ref="D81">SUM(IF($A81&amp;$B81=Confirm!$A$2:$A$85&amp;Confirm!$B$2:$B$85,Confirm!D$2:D$85,0))</f>
        <v>3069</v>
      </c>
      <c r="E81">
        <f t="array" ref="E81">SUM(IF($A81&amp;$B81=Confirm!$A$2:$A$85&amp;Confirm!$B$2:$B$85,Confirm!E$2:E$85,0))</f>
        <v>2835</v>
      </c>
      <c r="F81">
        <f t="array" ref="F81">SUM(IF($A81&amp;$B81=Confirm!$A$2:$A$85&amp;Confirm!$B$2:$B$85,Confirm!F$2:F$85,0))</f>
        <v>2650.5</v>
      </c>
      <c r="G81">
        <f t="array" ref="G81">SUM(IF($A81&amp;$B81=Confirm!$A$2:$A$85&amp;Confirm!$B$2:$B$85,Confirm!G$2:G$85,0))</f>
        <v>2371.5</v>
      </c>
      <c r="H81">
        <f t="array" ref="H81">SUM(IF($A81&amp;$B81=Confirm!$A$2:$A$85&amp;Confirm!$B$2:$B$85,Confirm!H$2:H$85,0))</f>
        <v>2295</v>
      </c>
      <c r="I81">
        <f t="array" ref="I81">SUM(IF($A81&amp;$B81=Confirm!$A$2:$A$85&amp;Confirm!$B$2:$B$85,Confirm!I$2:I$85,0))</f>
        <v>2092.5</v>
      </c>
      <c r="J81">
        <f t="array" ref="J81">SUM(IF($A81&amp;$B81=Confirm!$A$2:$A$85&amp;Confirm!$B$2:$B$85,Confirm!J$2:J$85,0))</f>
        <v>1890</v>
      </c>
      <c r="K81">
        <f t="array" ref="K81">SUM(IF($A81&amp;$B81=Confirm!$A$2:$A$85&amp;Confirm!$B$2:$B$85,Confirm!K$2:K$85,0))</f>
        <v>1813.5</v>
      </c>
      <c r="L81">
        <f t="array" ref="L81">SUM(IF($A81&amp;$B81=Confirm!$A$2:$A$85&amp;Confirm!$B$2:$B$85,Confirm!L$2:L$85,0))</f>
        <v>1674</v>
      </c>
      <c r="M81">
        <f t="array" ref="M81">SUM(IF($A81&amp;$B81=Confirm!$A$2:$A$85&amp;Confirm!$B$2:$B$85,Confirm!M$2:M$85,0))</f>
        <v>0</v>
      </c>
      <c r="N81">
        <f t="array" ref="N81">SUM(IF($A81&amp;$B81=Confirm!$A$2:$A$85&amp;Confirm!$B$2:$B$85,Confirm!N$2:N$85,0))</f>
        <v>0</v>
      </c>
      <c r="O81">
        <f t="array" ref="O81">SUM(IF($A81&amp;$B81=Confirm!$A$2:$A$85&amp;Confirm!$B$2:$B$85,Confirm!O$2:O$85,0))</f>
        <v>0</v>
      </c>
      <c r="P81">
        <f t="array" ref="P81">SUM(IF($A81&amp;$B81=Confirm!$A$2:$A$85&amp;Confirm!$B$2:$B$85,Confirm!P$2:P$85,0))</f>
        <v>0</v>
      </c>
      <c r="Q81">
        <f t="array" ref="Q81">SUM(IF($A81&amp;$B81=Confirm!$A$2:$A$85&amp;Confirm!$B$2:$B$85,Confirm!Q$2:Q$85,0))</f>
        <v>0</v>
      </c>
      <c r="R81">
        <f t="array" ref="R81">SUM(IF($A81&amp;$B81=Confirm!$A$2:$A$85&amp;Confirm!$B$2:$B$85,Confirm!R$2:R$85,0))</f>
        <v>0</v>
      </c>
      <c r="S81">
        <f t="array" ref="S81">SUM(IF($A81&amp;$B81=Confirm!$A$2:$A$85&amp;Confirm!$B$2:$B$85,Confirm!S$2:S$85,0))</f>
        <v>0</v>
      </c>
      <c r="T81">
        <f t="array" ref="T81">SUM(IF($A81&amp;$B81=Confirm!$A$2:$A$85&amp;Confirm!$B$2:$B$85,Confirm!T$2:T$85,0))</f>
        <v>0</v>
      </c>
      <c r="U81">
        <f t="array" ref="U81">SUM(IF($A81&amp;$B81=Confirm!$A$2:$A$85&amp;Confirm!$B$2:$B$85,Confirm!U$2:U$85,0))</f>
        <v>0</v>
      </c>
      <c r="V81">
        <f t="array" ref="V81">SUM(IF($A81&amp;$B81=Confirm!$A$2:$A$85&amp;Confirm!$B$2:$B$85,Confirm!V$2:V$85,0))</f>
        <v>0</v>
      </c>
      <c r="W81">
        <f t="array" ref="W81">SUM(IF($A81&amp;$B81=Confirm!$A$2:$A$85&amp;Confirm!$B$2:$B$85,Confirm!W$2:W$85,0))</f>
        <v>0</v>
      </c>
      <c r="X81">
        <f t="array" ref="X81">SUM(IF($A81&amp;$B81=Confirm!$A$2:$A$85&amp;Confirm!$B$2:$B$85,Confirm!X$2:X$85,0))</f>
        <v>0</v>
      </c>
      <c r="Y81">
        <f t="array" ref="Y81">SUM(IF($A81&amp;$B81=Confirm!$A$2:$A$85&amp;Confirm!$B$2:$B$85,Confirm!Y$2:Y$85,0))</f>
        <v>0</v>
      </c>
      <c r="Z81">
        <f t="array" ref="Z81">SUM(IF($A81&amp;$B81=Confirm!$A$2:$A$85&amp;Confirm!$B$2:$B$85,Confirm!Z$2:Z$85,0))</f>
        <v>0</v>
      </c>
      <c r="AA81">
        <f t="array" ref="AA81">SUM(IF($A81&amp;$B81=Confirm!$A$2:$A$85&amp;Confirm!$B$2:$B$85,Confirm!AA$2:AA$85,0))</f>
        <v>0</v>
      </c>
      <c r="AB81">
        <f t="array" ref="AB81">SUM(IF($A81&amp;$B81=Confirm!$A$2:$A$85&amp;Confirm!$B$2:$B$85,Confirm!AB$2:AB$85,0))</f>
        <v>0</v>
      </c>
      <c r="AC81">
        <f t="array" ref="AC81">SUM(IF($A81&amp;$B81=Confirm!$A$2:$A$85&amp;Confirm!$B$2:$B$85,Confirm!AC$2:AC$85,0))</f>
        <v>0</v>
      </c>
      <c r="AD81">
        <f t="array" ref="AD81">SUM(IF($A81&amp;$B81=Confirm!$A$2:$A$85&amp;Confirm!$B$2:$B$85,Confirm!AD$2:AD$85,0))</f>
        <v>0</v>
      </c>
      <c r="AE81">
        <f t="array" ref="AE81">SUM(IF($A81&amp;$B81=Confirm!$A$2:$A$85&amp;Confirm!$B$2:$B$85,Confirm!AE$2:AE$85,0))</f>
        <v>0</v>
      </c>
      <c r="AF81">
        <f t="array" ref="AF81">SUM(IF($A81&amp;$B81=Confirm!$A$2:$A$85&amp;Confirm!$B$2:$B$85,Confirm!AF$2:AF$85,0))</f>
        <v>0</v>
      </c>
      <c r="AG81">
        <f t="array" ref="AG81">SUM(IF($A81&amp;$B81=Confirm!$A$2:$A$85&amp;Confirm!$B$2:$B$85,Confirm!AG$2:AG$85,0))</f>
        <v>0</v>
      </c>
      <c r="AH81">
        <f t="array" ref="AH81">SUM(IF($A81&amp;$B81=Confirm!$A$2:$A$85&amp;Confirm!$B$2:$B$85,Confirm!AH$2:AH$85,0))</f>
        <v>0</v>
      </c>
      <c r="AI81">
        <f t="array" ref="AI81">SUM(IF($A81&amp;$B81=Confirm!$A$2:$A$85&amp;Confirm!$B$2:$B$85,Confirm!AI$2:AI$85,0))</f>
        <v>0</v>
      </c>
      <c r="AJ81">
        <f t="array" ref="AJ81">SUM(IF($A81&amp;$B81=Confirm!$A$2:$A$85&amp;Confirm!$B$2:$B$85,Confirm!AJ$2:AJ$85,0))</f>
        <v>0</v>
      </c>
      <c r="AK81">
        <f t="array" ref="AK81">SUM(IF($A81&amp;$B81=Confirm!$A$2:$A$85&amp;Confirm!$B$2:$B$85,Confirm!AK$2:AK$85,0))</f>
        <v>0</v>
      </c>
      <c r="AL81">
        <f t="array" ref="AL81">SUM(IF($A81&amp;$B81=Confirm!$A$2:$A$85&amp;Confirm!$B$2:$B$85,Confirm!AL$2:AL$85,0))</f>
        <v>0</v>
      </c>
      <c r="AM81">
        <f t="array" ref="AM81">SUM(IF($A81&amp;$B81=Confirm!$A$2:$A$85&amp;Confirm!$B$2:$B$85,Confirm!AM$2:AM$85,0))</f>
        <v>0</v>
      </c>
      <c r="AN81">
        <f t="array" ref="AN81">SUM(IF($A81&amp;$B81=Confirm!$A$2:$A$85&amp;Confirm!$B$2:$B$85,Confirm!AN$2:AN$85,0))</f>
        <v>0</v>
      </c>
      <c r="AO81">
        <f t="array" ref="AO81">SUM(IF($A81&amp;$B81=Confirm!$A$2:$A$85&amp;Confirm!$B$2:$B$85,Confirm!AO$2:AO$85,0))</f>
        <v>0</v>
      </c>
      <c r="AP81">
        <f t="array" ref="AP81">SUM(IF($A81&amp;$B81=Confirm!$A$2:$A$85&amp;Confirm!$B$2:$B$85,Confirm!AP$2:AP$85,0))</f>
        <v>0</v>
      </c>
      <c r="AQ81">
        <f t="array" ref="AQ81">SUM(IF($A81&amp;$B81=Confirm!$A$2:$A$85&amp;Confirm!$B$2:$B$85,Confirm!AQ$2:AQ$85,0))</f>
        <v>0</v>
      </c>
      <c r="AR81">
        <f t="array" ref="AR81">SUM(IF($A81&amp;$B81=Confirm!$A$2:$A$85&amp;Confirm!$B$2:$B$85,Confirm!AR$2:AR$85,0))</f>
        <v>0</v>
      </c>
      <c r="AS81">
        <f t="array" ref="AS81">SUM(IF($A81&amp;$B81=Confirm!$A$2:$A$85&amp;Confirm!$B$2:$B$85,Confirm!AS$2:AS$85,0))</f>
        <v>0</v>
      </c>
      <c r="AT81">
        <f t="array" ref="AT81">SUM(IF($A81&amp;$B81=Confirm!$A$2:$A$85&amp;Confirm!$B$2:$B$85,Confirm!AT$2:AT$85,0))</f>
        <v>0</v>
      </c>
      <c r="AU81">
        <f t="array" ref="AU81">SUM(IF($A81&amp;$B81=Confirm!$A$2:$A$85&amp;Confirm!$B$2:$B$85,Confirm!AU$2:AU$85,0))</f>
        <v>0</v>
      </c>
      <c r="AV81">
        <f t="array" ref="AV81">SUM(IF($A81&amp;$B81=Confirm!$A$2:$A$85&amp;Confirm!$B$2:$B$85,Confirm!AV$2:AV$85,0))</f>
        <v>0</v>
      </c>
      <c r="AW81">
        <f t="array" ref="AW81">SUM(IF($A81&amp;$B81=Confirm!$A$2:$A$85&amp;Confirm!$B$2:$B$85,Confirm!AW$2:AW$85,0))</f>
        <v>0</v>
      </c>
      <c r="AX81">
        <f t="array" ref="AX81">SUM(IF($A81&amp;$B81=Confirm!$A$2:$A$85&amp;Confirm!$B$2:$B$85,Confirm!AX$2:AX$85,0))</f>
        <v>0</v>
      </c>
      <c r="AY81">
        <f t="array" ref="AY81">SUM(IF($A81&amp;$B81=Confirm!$A$2:$A$85&amp;Confirm!$B$2:$B$85,Confirm!AY$2:AY$85,0))</f>
        <v>0</v>
      </c>
      <c r="AZ81">
        <f t="array" ref="AZ81">SUM(IF($A81&amp;$B81=Confirm!$A$2:$A$85&amp;Confirm!$B$2:$B$85,Confirm!AZ$2:AZ$85,0))</f>
        <v>0</v>
      </c>
      <c r="BA81">
        <f t="array" ref="BA81">SUM(IF($A81&amp;$B81=Confirm!$A$2:$A$85&amp;Confirm!$B$2:$B$85,Confirm!BA$2:BA$85,0))</f>
        <v>0</v>
      </c>
      <c r="BB81">
        <f t="array" ref="BB81">SUM(IF($A81&amp;$B81=Confirm!$A$2:$A$85&amp;Confirm!$B$2:$B$85,Confirm!BB$2:BB$85,0))</f>
        <v>0</v>
      </c>
      <c r="BC81">
        <f t="array" ref="BC81">SUM(IF($A81&amp;$B81=Confirm!$A$2:$A$85&amp;Confirm!$B$2:$B$85,Confirm!BC$2:BC$85,0))</f>
        <v>0</v>
      </c>
      <c r="BD81">
        <f t="array" ref="BD81">SUM(IF($A81&amp;$B81=Confirm!$A$2:$A$85&amp;Confirm!$B$2:$B$85,Confirm!BD$2:BD$85,0))</f>
        <v>0</v>
      </c>
      <c r="BE81">
        <f t="array" ref="BE81">SUM(IF($A81&amp;$B81=Confirm!$A$2:$A$85&amp;Confirm!$B$2:$B$85,Confirm!BE$2:BE$85,0))</f>
        <v>0</v>
      </c>
      <c r="BF81">
        <f t="array" ref="BF81">SUM(IF($A81&amp;$B81=Confirm!$A$2:$A$85&amp;Confirm!$B$2:$B$85,Confirm!BF$2:BF$85,0))</f>
        <v>0</v>
      </c>
      <c r="BG81">
        <f t="array" ref="BG81">SUM(IF($A81&amp;$B81=Confirm!$A$2:$A$85&amp;Confirm!$B$2:$B$85,Confirm!BG$2:BG$85,0))</f>
        <v>0</v>
      </c>
      <c r="BH81">
        <f t="array" ref="BH81">SUM(IF($A81&amp;$B81=Confirm!$A$2:$A$85&amp;Confirm!$B$2:$B$85,Confirm!BH$2:BH$85,0))</f>
        <v>0</v>
      </c>
    </row>
    <row r="82" spans="1:60" x14ac:dyDescent="0.25">
      <c r="A82" t="s">
        <v>42</v>
      </c>
      <c r="B82" t="s">
        <v>49</v>
      </c>
      <c r="C82" s="127" t="str">
        <f>IF(ISERROR(SUM(D82:BH82)/Convey!C82),"N/A",SUM(D82:BH82)/Convey!C82)</f>
        <v>N/A</v>
      </c>
      <c r="D82">
        <f t="array" ref="D82">SUM(IF($A82&amp;$B82=Confirm!$A$2:$A$85&amp;Confirm!$B$2:$B$85,Confirm!D$2:D$85,0))</f>
        <v>0</v>
      </c>
      <c r="E82">
        <f t="array" ref="E82">SUM(IF($A82&amp;$B82=Confirm!$A$2:$A$85&amp;Confirm!$B$2:$B$85,Confirm!E$2:E$85,0))</f>
        <v>0</v>
      </c>
      <c r="F82">
        <f t="array" ref="F82">SUM(IF($A82&amp;$B82=Confirm!$A$2:$A$85&amp;Confirm!$B$2:$B$85,Confirm!F$2:F$85,0))</f>
        <v>0</v>
      </c>
      <c r="G82">
        <f t="array" ref="G82">SUM(IF($A82&amp;$B82=Confirm!$A$2:$A$85&amp;Confirm!$B$2:$B$85,Confirm!G$2:G$85,0))</f>
        <v>0</v>
      </c>
      <c r="H82">
        <f t="array" ref="H82">SUM(IF($A82&amp;$B82=Confirm!$A$2:$A$85&amp;Confirm!$B$2:$B$85,Confirm!H$2:H$85,0))</f>
        <v>0</v>
      </c>
      <c r="I82">
        <f t="array" ref="I82">SUM(IF($A82&amp;$B82=Confirm!$A$2:$A$85&amp;Confirm!$B$2:$B$85,Confirm!I$2:I$85,0))</f>
        <v>0</v>
      </c>
      <c r="J82">
        <f t="array" ref="J82">SUM(IF($A82&amp;$B82=Confirm!$A$2:$A$85&amp;Confirm!$B$2:$B$85,Confirm!J$2:J$85,0))</f>
        <v>0</v>
      </c>
      <c r="K82">
        <f t="array" ref="K82">SUM(IF($A82&amp;$B82=Confirm!$A$2:$A$85&amp;Confirm!$B$2:$B$85,Confirm!K$2:K$85,0))</f>
        <v>0</v>
      </c>
      <c r="L82">
        <f t="array" ref="L82">SUM(IF($A82&amp;$B82=Confirm!$A$2:$A$85&amp;Confirm!$B$2:$B$85,Confirm!L$2:L$85,0))</f>
        <v>0</v>
      </c>
      <c r="M82">
        <f t="array" ref="M82">SUM(IF($A82&amp;$B82=Confirm!$A$2:$A$85&amp;Confirm!$B$2:$B$85,Confirm!M$2:M$85,0))</f>
        <v>0</v>
      </c>
      <c r="N82">
        <f t="array" ref="N82">SUM(IF($A82&amp;$B82=Confirm!$A$2:$A$85&amp;Confirm!$B$2:$B$85,Confirm!N$2:N$85,0))</f>
        <v>0</v>
      </c>
      <c r="O82">
        <f t="array" ref="O82">SUM(IF($A82&amp;$B82=Confirm!$A$2:$A$85&amp;Confirm!$B$2:$B$85,Confirm!O$2:O$85,0))</f>
        <v>0</v>
      </c>
      <c r="P82">
        <f t="array" ref="P82">SUM(IF($A82&amp;$B82=Confirm!$A$2:$A$85&amp;Confirm!$B$2:$B$85,Confirm!P$2:P$85,0))</f>
        <v>0</v>
      </c>
      <c r="Q82">
        <f t="array" ref="Q82">SUM(IF($A82&amp;$B82=Confirm!$A$2:$A$85&amp;Confirm!$B$2:$B$85,Confirm!Q$2:Q$85,0))</f>
        <v>0</v>
      </c>
      <c r="R82">
        <f t="array" ref="R82">SUM(IF($A82&amp;$B82=Confirm!$A$2:$A$85&amp;Confirm!$B$2:$B$85,Confirm!R$2:R$85,0))</f>
        <v>0</v>
      </c>
      <c r="S82">
        <f t="array" ref="S82">SUM(IF($A82&amp;$B82=Confirm!$A$2:$A$85&amp;Confirm!$B$2:$B$85,Confirm!S$2:S$85,0))</f>
        <v>0</v>
      </c>
      <c r="T82">
        <f t="array" ref="T82">SUM(IF($A82&amp;$B82=Confirm!$A$2:$A$85&amp;Confirm!$B$2:$B$85,Confirm!T$2:T$85,0))</f>
        <v>0</v>
      </c>
      <c r="U82">
        <f t="array" ref="U82">SUM(IF($A82&amp;$B82=Confirm!$A$2:$A$85&amp;Confirm!$B$2:$B$85,Confirm!U$2:U$85,0))</f>
        <v>0</v>
      </c>
      <c r="V82">
        <f t="array" ref="V82">SUM(IF($A82&amp;$B82=Confirm!$A$2:$A$85&amp;Confirm!$B$2:$B$85,Confirm!V$2:V$85,0))</f>
        <v>0</v>
      </c>
      <c r="W82">
        <f t="array" ref="W82">SUM(IF($A82&amp;$B82=Confirm!$A$2:$A$85&amp;Confirm!$B$2:$B$85,Confirm!W$2:W$85,0))</f>
        <v>0</v>
      </c>
      <c r="X82">
        <f t="array" ref="X82">SUM(IF($A82&amp;$B82=Confirm!$A$2:$A$85&amp;Confirm!$B$2:$B$85,Confirm!X$2:X$85,0))</f>
        <v>0</v>
      </c>
      <c r="Y82">
        <f t="array" ref="Y82">SUM(IF($A82&amp;$B82=Confirm!$A$2:$A$85&amp;Confirm!$B$2:$B$85,Confirm!Y$2:Y$85,0))</f>
        <v>0</v>
      </c>
      <c r="Z82">
        <f t="array" ref="Z82">SUM(IF($A82&amp;$B82=Confirm!$A$2:$A$85&amp;Confirm!$B$2:$B$85,Confirm!Z$2:Z$85,0))</f>
        <v>0</v>
      </c>
      <c r="AA82">
        <f t="array" ref="AA82">SUM(IF($A82&amp;$B82=Confirm!$A$2:$A$85&amp;Confirm!$B$2:$B$85,Confirm!AA$2:AA$85,0))</f>
        <v>0</v>
      </c>
      <c r="AB82">
        <f t="array" ref="AB82">SUM(IF($A82&amp;$B82=Confirm!$A$2:$A$85&amp;Confirm!$B$2:$B$85,Confirm!AB$2:AB$85,0))</f>
        <v>0</v>
      </c>
      <c r="AC82">
        <f t="array" ref="AC82">SUM(IF($A82&amp;$B82=Confirm!$A$2:$A$85&amp;Confirm!$B$2:$B$85,Confirm!AC$2:AC$85,0))</f>
        <v>0</v>
      </c>
      <c r="AD82">
        <f t="array" ref="AD82">SUM(IF($A82&amp;$B82=Confirm!$A$2:$A$85&amp;Confirm!$B$2:$B$85,Confirm!AD$2:AD$85,0))</f>
        <v>0</v>
      </c>
      <c r="AE82">
        <f t="array" ref="AE82">SUM(IF($A82&amp;$B82=Confirm!$A$2:$A$85&amp;Confirm!$B$2:$B$85,Confirm!AE$2:AE$85,0))</f>
        <v>0</v>
      </c>
      <c r="AF82">
        <f t="array" ref="AF82">SUM(IF($A82&amp;$B82=Confirm!$A$2:$A$85&amp;Confirm!$B$2:$B$85,Confirm!AF$2:AF$85,0))</f>
        <v>0</v>
      </c>
      <c r="AG82">
        <f t="array" ref="AG82">SUM(IF($A82&amp;$B82=Confirm!$A$2:$A$85&amp;Confirm!$B$2:$B$85,Confirm!AG$2:AG$85,0))</f>
        <v>0</v>
      </c>
      <c r="AH82">
        <f t="array" ref="AH82">SUM(IF($A82&amp;$B82=Confirm!$A$2:$A$85&amp;Confirm!$B$2:$B$85,Confirm!AH$2:AH$85,0))</f>
        <v>0</v>
      </c>
      <c r="AI82">
        <f t="array" ref="AI82">SUM(IF($A82&amp;$B82=Confirm!$A$2:$A$85&amp;Confirm!$B$2:$B$85,Confirm!AI$2:AI$85,0))</f>
        <v>0</v>
      </c>
      <c r="AJ82">
        <f t="array" ref="AJ82">SUM(IF($A82&amp;$B82=Confirm!$A$2:$A$85&amp;Confirm!$B$2:$B$85,Confirm!AJ$2:AJ$85,0))</f>
        <v>0</v>
      </c>
      <c r="AK82">
        <f t="array" ref="AK82">SUM(IF($A82&amp;$B82=Confirm!$A$2:$A$85&amp;Confirm!$B$2:$B$85,Confirm!AK$2:AK$85,0))</f>
        <v>0</v>
      </c>
      <c r="AL82">
        <f t="array" ref="AL82">SUM(IF($A82&amp;$B82=Confirm!$A$2:$A$85&amp;Confirm!$B$2:$B$85,Confirm!AL$2:AL$85,0))</f>
        <v>0</v>
      </c>
      <c r="AM82">
        <f t="array" ref="AM82">SUM(IF($A82&amp;$B82=Confirm!$A$2:$A$85&amp;Confirm!$B$2:$B$85,Confirm!AM$2:AM$85,0))</f>
        <v>0</v>
      </c>
      <c r="AN82">
        <f t="array" ref="AN82">SUM(IF($A82&amp;$B82=Confirm!$A$2:$A$85&amp;Confirm!$B$2:$B$85,Confirm!AN$2:AN$85,0))</f>
        <v>0</v>
      </c>
      <c r="AO82">
        <f t="array" ref="AO82">SUM(IF($A82&amp;$B82=Confirm!$A$2:$A$85&amp;Confirm!$B$2:$B$85,Confirm!AO$2:AO$85,0))</f>
        <v>0</v>
      </c>
      <c r="AP82">
        <f t="array" ref="AP82">SUM(IF($A82&amp;$B82=Confirm!$A$2:$A$85&amp;Confirm!$B$2:$B$85,Confirm!AP$2:AP$85,0))</f>
        <v>0</v>
      </c>
      <c r="AQ82">
        <f t="array" ref="AQ82">SUM(IF($A82&amp;$B82=Confirm!$A$2:$A$85&amp;Confirm!$B$2:$B$85,Confirm!AQ$2:AQ$85,0))</f>
        <v>0</v>
      </c>
      <c r="AR82">
        <f t="array" ref="AR82">SUM(IF($A82&amp;$B82=Confirm!$A$2:$A$85&amp;Confirm!$B$2:$B$85,Confirm!AR$2:AR$85,0))</f>
        <v>0</v>
      </c>
      <c r="AS82">
        <f t="array" ref="AS82">SUM(IF($A82&amp;$B82=Confirm!$A$2:$A$85&amp;Confirm!$B$2:$B$85,Confirm!AS$2:AS$85,0))</f>
        <v>0</v>
      </c>
      <c r="AT82">
        <f t="array" ref="AT82">SUM(IF($A82&amp;$B82=Confirm!$A$2:$A$85&amp;Confirm!$B$2:$B$85,Confirm!AT$2:AT$85,0))</f>
        <v>0</v>
      </c>
      <c r="AU82">
        <f t="array" ref="AU82">SUM(IF($A82&amp;$B82=Confirm!$A$2:$A$85&amp;Confirm!$B$2:$B$85,Confirm!AU$2:AU$85,0))</f>
        <v>0</v>
      </c>
      <c r="AV82">
        <f t="array" ref="AV82">SUM(IF($A82&amp;$B82=Confirm!$A$2:$A$85&amp;Confirm!$B$2:$B$85,Confirm!AV$2:AV$85,0))</f>
        <v>0</v>
      </c>
      <c r="AW82">
        <f t="array" ref="AW82">SUM(IF($A82&amp;$B82=Confirm!$A$2:$A$85&amp;Confirm!$B$2:$B$85,Confirm!AW$2:AW$85,0))</f>
        <v>0</v>
      </c>
      <c r="AX82">
        <f t="array" ref="AX82">SUM(IF($A82&amp;$B82=Confirm!$A$2:$A$85&amp;Confirm!$B$2:$B$85,Confirm!AX$2:AX$85,0))</f>
        <v>0</v>
      </c>
      <c r="AY82">
        <f t="array" ref="AY82">SUM(IF($A82&amp;$B82=Confirm!$A$2:$A$85&amp;Confirm!$B$2:$B$85,Confirm!AY$2:AY$85,0))</f>
        <v>0</v>
      </c>
      <c r="AZ82">
        <f t="array" ref="AZ82">SUM(IF($A82&amp;$B82=Confirm!$A$2:$A$85&amp;Confirm!$B$2:$B$85,Confirm!AZ$2:AZ$85,0))</f>
        <v>0</v>
      </c>
      <c r="BA82">
        <f t="array" ref="BA82">SUM(IF($A82&amp;$B82=Confirm!$A$2:$A$85&amp;Confirm!$B$2:$B$85,Confirm!BA$2:BA$85,0))</f>
        <v>0</v>
      </c>
      <c r="BB82">
        <f t="array" ref="BB82">SUM(IF($A82&amp;$B82=Confirm!$A$2:$A$85&amp;Confirm!$B$2:$B$85,Confirm!BB$2:BB$85,0))</f>
        <v>0</v>
      </c>
      <c r="BC82">
        <f t="array" ref="BC82">SUM(IF($A82&amp;$B82=Confirm!$A$2:$A$85&amp;Confirm!$B$2:$B$85,Confirm!BC$2:BC$85,0))</f>
        <v>0</v>
      </c>
      <c r="BD82">
        <f t="array" ref="BD82">SUM(IF($A82&amp;$B82=Confirm!$A$2:$A$85&amp;Confirm!$B$2:$B$85,Confirm!BD$2:BD$85,0))</f>
        <v>0</v>
      </c>
      <c r="BE82">
        <f t="array" ref="BE82">SUM(IF($A82&amp;$B82=Confirm!$A$2:$A$85&amp;Confirm!$B$2:$B$85,Confirm!BE$2:BE$85,0))</f>
        <v>0</v>
      </c>
      <c r="BF82">
        <f t="array" ref="BF82">SUM(IF($A82&amp;$B82=Confirm!$A$2:$A$85&amp;Confirm!$B$2:$B$85,Confirm!BF$2:BF$85,0))</f>
        <v>0</v>
      </c>
      <c r="BG82">
        <f t="array" ref="BG82">SUM(IF($A82&amp;$B82=Confirm!$A$2:$A$85&amp;Confirm!$B$2:$B$85,Confirm!BG$2:BG$85,0))</f>
        <v>0</v>
      </c>
      <c r="BH82">
        <f t="array" ref="BH82">SUM(IF($A82&amp;$B82=Confirm!$A$2:$A$85&amp;Confirm!$B$2:$B$85,Confirm!BH$2:BH$85,0))</f>
        <v>0</v>
      </c>
    </row>
    <row r="83" spans="1:60" x14ac:dyDescent="0.25">
      <c r="A83" t="s">
        <v>42</v>
      </c>
      <c r="B83" t="s">
        <v>50</v>
      </c>
      <c r="C83" s="127" t="str">
        <f>IF(ISERROR(SUM(D83:BH83)/Convey!C83),"N/A",SUM(D83:BH83)/Convey!C83)</f>
        <v>N/A</v>
      </c>
      <c r="D83">
        <f t="array" ref="D83">SUM(IF($A83&amp;$B83=Confirm!$A$2:$A$85&amp;Confirm!$B$2:$B$85,Confirm!D$2:D$85,0))</f>
        <v>0</v>
      </c>
      <c r="E83">
        <f t="array" ref="E83">SUM(IF($A83&amp;$B83=Confirm!$A$2:$A$85&amp;Confirm!$B$2:$B$85,Confirm!E$2:E$85,0))</f>
        <v>0</v>
      </c>
      <c r="F83">
        <f t="array" ref="F83">SUM(IF($A83&amp;$B83=Confirm!$A$2:$A$85&amp;Confirm!$B$2:$B$85,Confirm!F$2:F$85,0))</f>
        <v>0</v>
      </c>
      <c r="G83">
        <f t="array" ref="G83">SUM(IF($A83&amp;$B83=Confirm!$A$2:$A$85&amp;Confirm!$B$2:$B$85,Confirm!G$2:G$85,0))</f>
        <v>0</v>
      </c>
      <c r="H83">
        <f t="array" ref="H83">SUM(IF($A83&amp;$B83=Confirm!$A$2:$A$85&amp;Confirm!$B$2:$B$85,Confirm!H$2:H$85,0))</f>
        <v>0</v>
      </c>
      <c r="I83">
        <f t="array" ref="I83">SUM(IF($A83&amp;$B83=Confirm!$A$2:$A$85&amp;Confirm!$B$2:$B$85,Confirm!I$2:I$85,0))</f>
        <v>0</v>
      </c>
      <c r="J83">
        <f t="array" ref="J83">SUM(IF($A83&amp;$B83=Confirm!$A$2:$A$85&amp;Confirm!$B$2:$B$85,Confirm!J$2:J$85,0))</f>
        <v>0</v>
      </c>
      <c r="K83">
        <f t="array" ref="K83">SUM(IF($A83&amp;$B83=Confirm!$A$2:$A$85&amp;Confirm!$B$2:$B$85,Confirm!K$2:K$85,0))</f>
        <v>0</v>
      </c>
      <c r="L83">
        <f t="array" ref="L83">SUM(IF($A83&amp;$B83=Confirm!$A$2:$A$85&amp;Confirm!$B$2:$B$85,Confirm!L$2:L$85,0))</f>
        <v>0</v>
      </c>
      <c r="M83">
        <f t="array" ref="M83">SUM(IF($A83&amp;$B83=Confirm!$A$2:$A$85&amp;Confirm!$B$2:$B$85,Confirm!M$2:M$85,0))</f>
        <v>0</v>
      </c>
      <c r="N83">
        <f t="array" ref="N83">SUM(IF($A83&amp;$B83=Confirm!$A$2:$A$85&amp;Confirm!$B$2:$B$85,Confirm!N$2:N$85,0))</f>
        <v>0</v>
      </c>
      <c r="O83">
        <f t="array" ref="O83">SUM(IF($A83&amp;$B83=Confirm!$A$2:$A$85&amp;Confirm!$B$2:$B$85,Confirm!O$2:O$85,0))</f>
        <v>0</v>
      </c>
      <c r="P83">
        <f t="array" ref="P83">SUM(IF($A83&amp;$B83=Confirm!$A$2:$A$85&amp;Confirm!$B$2:$B$85,Confirm!P$2:P$85,0))</f>
        <v>0</v>
      </c>
      <c r="Q83">
        <f t="array" ref="Q83">SUM(IF($A83&amp;$B83=Confirm!$A$2:$A$85&amp;Confirm!$B$2:$B$85,Confirm!Q$2:Q$85,0))</f>
        <v>0</v>
      </c>
      <c r="R83">
        <f t="array" ref="R83">SUM(IF($A83&amp;$B83=Confirm!$A$2:$A$85&amp;Confirm!$B$2:$B$85,Confirm!R$2:R$85,0))</f>
        <v>0</v>
      </c>
      <c r="S83">
        <f t="array" ref="S83">SUM(IF($A83&amp;$B83=Confirm!$A$2:$A$85&amp;Confirm!$B$2:$B$85,Confirm!S$2:S$85,0))</f>
        <v>0</v>
      </c>
      <c r="T83">
        <f t="array" ref="T83">SUM(IF($A83&amp;$B83=Confirm!$A$2:$A$85&amp;Confirm!$B$2:$B$85,Confirm!T$2:T$85,0))</f>
        <v>0</v>
      </c>
      <c r="U83">
        <f t="array" ref="U83">SUM(IF($A83&amp;$B83=Confirm!$A$2:$A$85&amp;Confirm!$B$2:$B$85,Confirm!U$2:U$85,0))</f>
        <v>0</v>
      </c>
      <c r="V83">
        <f t="array" ref="V83">SUM(IF($A83&amp;$B83=Confirm!$A$2:$A$85&amp;Confirm!$B$2:$B$85,Confirm!V$2:V$85,0))</f>
        <v>0</v>
      </c>
      <c r="W83">
        <f t="array" ref="W83">SUM(IF($A83&amp;$B83=Confirm!$A$2:$A$85&amp;Confirm!$B$2:$B$85,Confirm!W$2:W$85,0))</f>
        <v>0</v>
      </c>
      <c r="X83">
        <f t="array" ref="X83">SUM(IF($A83&amp;$B83=Confirm!$A$2:$A$85&amp;Confirm!$B$2:$B$85,Confirm!X$2:X$85,0))</f>
        <v>0</v>
      </c>
      <c r="Y83">
        <f t="array" ref="Y83">SUM(IF($A83&amp;$B83=Confirm!$A$2:$A$85&amp;Confirm!$B$2:$B$85,Confirm!Y$2:Y$85,0))</f>
        <v>0</v>
      </c>
      <c r="Z83">
        <f t="array" ref="Z83">SUM(IF($A83&amp;$B83=Confirm!$A$2:$A$85&amp;Confirm!$B$2:$B$85,Confirm!Z$2:Z$85,0))</f>
        <v>0</v>
      </c>
      <c r="AA83">
        <f t="array" ref="AA83">SUM(IF($A83&amp;$B83=Confirm!$A$2:$A$85&amp;Confirm!$B$2:$B$85,Confirm!AA$2:AA$85,0))</f>
        <v>0</v>
      </c>
      <c r="AB83">
        <f t="array" ref="AB83">SUM(IF($A83&amp;$B83=Confirm!$A$2:$A$85&amp;Confirm!$B$2:$B$85,Confirm!AB$2:AB$85,0))</f>
        <v>0</v>
      </c>
      <c r="AC83">
        <f t="array" ref="AC83">SUM(IF($A83&amp;$B83=Confirm!$A$2:$A$85&amp;Confirm!$B$2:$B$85,Confirm!AC$2:AC$85,0))</f>
        <v>0</v>
      </c>
      <c r="AD83">
        <f t="array" ref="AD83">SUM(IF($A83&amp;$B83=Confirm!$A$2:$A$85&amp;Confirm!$B$2:$B$85,Confirm!AD$2:AD$85,0))</f>
        <v>0</v>
      </c>
      <c r="AE83">
        <f t="array" ref="AE83">SUM(IF($A83&amp;$B83=Confirm!$A$2:$A$85&amp;Confirm!$B$2:$B$85,Confirm!AE$2:AE$85,0))</f>
        <v>0</v>
      </c>
      <c r="AF83">
        <f t="array" ref="AF83">SUM(IF($A83&amp;$B83=Confirm!$A$2:$A$85&amp;Confirm!$B$2:$B$85,Confirm!AF$2:AF$85,0))</f>
        <v>0</v>
      </c>
      <c r="AG83">
        <f t="array" ref="AG83">SUM(IF($A83&amp;$B83=Confirm!$A$2:$A$85&amp;Confirm!$B$2:$B$85,Confirm!AG$2:AG$85,0))</f>
        <v>0</v>
      </c>
      <c r="AH83">
        <f t="array" ref="AH83">SUM(IF($A83&amp;$B83=Confirm!$A$2:$A$85&amp;Confirm!$B$2:$B$85,Confirm!AH$2:AH$85,0))</f>
        <v>0</v>
      </c>
      <c r="AI83">
        <f t="array" ref="AI83">SUM(IF($A83&amp;$B83=Confirm!$A$2:$A$85&amp;Confirm!$B$2:$B$85,Confirm!AI$2:AI$85,0))</f>
        <v>0</v>
      </c>
      <c r="AJ83">
        <f t="array" ref="AJ83">SUM(IF($A83&amp;$B83=Confirm!$A$2:$A$85&amp;Confirm!$B$2:$B$85,Confirm!AJ$2:AJ$85,0))</f>
        <v>0</v>
      </c>
      <c r="AK83">
        <f t="array" ref="AK83">SUM(IF($A83&amp;$B83=Confirm!$A$2:$A$85&amp;Confirm!$B$2:$B$85,Confirm!AK$2:AK$85,0))</f>
        <v>0</v>
      </c>
      <c r="AL83">
        <f t="array" ref="AL83">SUM(IF($A83&amp;$B83=Confirm!$A$2:$A$85&amp;Confirm!$B$2:$B$85,Confirm!AL$2:AL$85,0))</f>
        <v>0</v>
      </c>
      <c r="AM83">
        <f t="array" ref="AM83">SUM(IF($A83&amp;$B83=Confirm!$A$2:$A$85&amp;Confirm!$B$2:$B$85,Confirm!AM$2:AM$85,0))</f>
        <v>0</v>
      </c>
      <c r="AN83">
        <f t="array" ref="AN83">SUM(IF($A83&amp;$B83=Confirm!$A$2:$A$85&amp;Confirm!$B$2:$B$85,Confirm!AN$2:AN$85,0))</f>
        <v>0</v>
      </c>
      <c r="AO83">
        <f t="array" ref="AO83">SUM(IF($A83&amp;$B83=Confirm!$A$2:$A$85&amp;Confirm!$B$2:$B$85,Confirm!AO$2:AO$85,0))</f>
        <v>0</v>
      </c>
      <c r="AP83">
        <f t="array" ref="AP83">SUM(IF($A83&amp;$B83=Confirm!$A$2:$A$85&amp;Confirm!$B$2:$B$85,Confirm!AP$2:AP$85,0))</f>
        <v>0</v>
      </c>
      <c r="AQ83">
        <f t="array" ref="AQ83">SUM(IF($A83&amp;$B83=Confirm!$A$2:$A$85&amp;Confirm!$B$2:$B$85,Confirm!AQ$2:AQ$85,0))</f>
        <v>0</v>
      </c>
      <c r="AR83">
        <f t="array" ref="AR83">SUM(IF($A83&amp;$B83=Confirm!$A$2:$A$85&amp;Confirm!$B$2:$B$85,Confirm!AR$2:AR$85,0))</f>
        <v>0</v>
      </c>
      <c r="AS83">
        <f t="array" ref="AS83">SUM(IF($A83&amp;$B83=Confirm!$A$2:$A$85&amp;Confirm!$B$2:$B$85,Confirm!AS$2:AS$85,0))</f>
        <v>0</v>
      </c>
      <c r="AT83">
        <f t="array" ref="AT83">SUM(IF($A83&amp;$B83=Confirm!$A$2:$A$85&amp;Confirm!$B$2:$B$85,Confirm!AT$2:AT$85,0))</f>
        <v>0</v>
      </c>
      <c r="AU83">
        <f t="array" ref="AU83">SUM(IF($A83&amp;$B83=Confirm!$A$2:$A$85&amp;Confirm!$B$2:$B$85,Confirm!AU$2:AU$85,0))</f>
        <v>0</v>
      </c>
      <c r="AV83">
        <f t="array" ref="AV83">SUM(IF($A83&amp;$B83=Confirm!$A$2:$A$85&amp;Confirm!$B$2:$B$85,Confirm!AV$2:AV$85,0))</f>
        <v>0</v>
      </c>
      <c r="AW83">
        <f t="array" ref="AW83">SUM(IF($A83&amp;$B83=Confirm!$A$2:$A$85&amp;Confirm!$B$2:$B$85,Confirm!AW$2:AW$85,0))</f>
        <v>0</v>
      </c>
      <c r="AX83">
        <f t="array" ref="AX83">SUM(IF($A83&amp;$B83=Confirm!$A$2:$A$85&amp;Confirm!$B$2:$B$85,Confirm!AX$2:AX$85,0))</f>
        <v>0</v>
      </c>
      <c r="AY83">
        <f t="array" ref="AY83">SUM(IF($A83&amp;$B83=Confirm!$A$2:$A$85&amp;Confirm!$B$2:$B$85,Confirm!AY$2:AY$85,0))</f>
        <v>0</v>
      </c>
      <c r="AZ83">
        <f t="array" ref="AZ83">SUM(IF($A83&amp;$B83=Confirm!$A$2:$A$85&amp;Confirm!$B$2:$B$85,Confirm!AZ$2:AZ$85,0))</f>
        <v>0</v>
      </c>
      <c r="BA83">
        <f t="array" ref="BA83">SUM(IF($A83&amp;$B83=Confirm!$A$2:$A$85&amp;Confirm!$B$2:$B$85,Confirm!BA$2:BA$85,0))</f>
        <v>0</v>
      </c>
      <c r="BB83">
        <f t="array" ref="BB83">SUM(IF($A83&amp;$B83=Confirm!$A$2:$A$85&amp;Confirm!$B$2:$B$85,Confirm!BB$2:BB$85,0))</f>
        <v>0</v>
      </c>
      <c r="BC83">
        <f t="array" ref="BC83">SUM(IF($A83&amp;$B83=Confirm!$A$2:$A$85&amp;Confirm!$B$2:$B$85,Confirm!BC$2:BC$85,0))</f>
        <v>0</v>
      </c>
      <c r="BD83">
        <f t="array" ref="BD83">SUM(IF($A83&amp;$B83=Confirm!$A$2:$A$85&amp;Confirm!$B$2:$B$85,Confirm!BD$2:BD$85,0))</f>
        <v>0</v>
      </c>
      <c r="BE83">
        <f t="array" ref="BE83">SUM(IF($A83&amp;$B83=Confirm!$A$2:$A$85&amp;Confirm!$B$2:$B$85,Confirm!BE$2:BE$85,0))</f>
        <v>0</v>
      </c>
      <c r="BF83">
        <f t="array" ref="BF83">SUM(IF($A83&amp;$B83=Confirm!$A$2:$A$85&amp;Confirm!$B$2:$B$85,Confirm!BF$2:BF$85,0))</f>
        <v>0</v>
      </c>
      <c r="BG83">
        <f t="array" ref="BG83">SUM(IF($A83&amp;$B83=Confirm!$A$2:$A$85&amp;Confirm!$B$2:$B$85,Confirm!BG$2:BG$85,0))</f>
        <v>0</v>
      </c>
      <c r="BH83">
        <f t="array" ref="BH83">SUM(IF($A83&amp;$B83=Confirm!$A$2:$A$85&amp;Confirm!$B$2:$B$85,Confirm!BH$2:BH$85,0))</f>
        <v>0</v>
      </c>
    </row>
    <row r="84" spans="1:60" x14ac:dyDescent="0.25">
      <c r="A84" t="s">
        <v>17</v>
      </c>
      <c r="B84" t="s">
        <v>49</v>
      </c>
      <c r="C84" s="127" t="str">
        <f>IF(ISERROR(SUM(D84:BH84)/Convey!C84),"N/A",SUM(D84:BH84)/Convey!C84)</f>
        <v>N/A</v>
      </c>
      <c r="D84">
        <f t="array" ref="D84">SUM(IF($A84&amp;$B84=Confirm!$A$2:$A$85&amp;Confirm!$B$2:$B$85,Confirm!D$2:D$85,0))</f>
        <v>0</v>
      </c>
      <c r="E84">
        <f t="array" ref="E84">SUM(IF($A84&amp;$B84=Confirm!$A$2:$A$85&amp;Confirm!$B$2:$B$85,Confirm!E$2:E$85,0))</f>
        <v>0</v>
      </c>
      <c r="F84">
        <f t="array" ref="F84">SUM(IF($A84&amp;$B84=Confirm!$A$2:$A$85&amp;Confirm!$B$2:$B$85,Confirm!F$2:F$85,0))</f>
        <v>0</v>
      </c>
      <c r="G84">
        <f t="array" ref="G84">SUM(IF($A84&amp;$B84=Confirm!$A$2:$A$85&amp;Confirm!$B$2:$B$85,Confirm!G$2:G$85,0))</f>
        <v>0</v>
      </c>
      <c r="H84">
        <f t="array" ref="H84">SUM(IF($A84&amp;$B84=Confirm!$A$2:$A$85&amp;Confirm!$B$2:$B$85,Confirm!H$2:H$85,0))</f>
        <v>0</v>
      </c>
      <c r="I84">
        <f t="array" ref="I84">SUM(IF($A84&amp;$B84=Confirm!$A$2:$A$85&amp;Confirm!$B$2:$B$85,Confirm!I$2:I$85,0))</f>
        <v>0</v>
      </c>
      <c r="J84">
        <f t="array" ref="J84">SUM(IF($A84&amp;$B84=Confirm!$A$2:$A$85&amp;Confirm!$B$2:$B$85,Confirm!J$2:J$85,0))</f>
        <v>0</v>
      </c>
      <c r="K84">
        <f t="array" ref="K84">SUM(IF($A84&amp;$B84=Confirm!$A$2:$A$85&amp;Confirm!$B$2:$B$85,Confirm!K$2:K$85,0))</f>
        <v>0</v>
      </c>
      <c r="L84">
        <f t="array" ref="L84">SUM(IF($A84&amp;$B84=Confirm!$A$2:$A$85&amp;Confirm!$B$2:$B$85,Confirm!L$2:L$85,0))</f>
        <v>0</v>
      </c>
      <c r="M84">
        <f t="array" ref="M84">SUM(IF($A84&amp;$B84=Confirm!$A$2:$A$85&amp;Confirm!$B$2:$B$85,Confirm!M$2:M$85,0))</f>
        <v>0</v>
      </c>
      <c r="N84">
        <f t="array" ref="N84">SUM(IF($A84&amp;$B84=Confirm!$A$2:$A$85&amp;Confirm!$B$2:$B$85,Confirm!N$2:N$85,0))</f>
        <v>0</v>
      </c>
      <c r="O84">
        <f t="array" ref="O84">SUM(IF($A84&amp;$B84=Confirm!$A$2:$A$85&amp;Confirm!$B$2:$B$85,Confirm!O$2:O$85,0))</f>
        <v>0</v>
      </c>
      <c r="P84">
        <f t="array" ref="P84">SUM(IF($A84&amp;$B84=Confirm!$A$2:$A$85&amp;Confirm!$B$2:$B$85,Confirm!P$2:P$85,0))</f>
        <v>0</v>
      </c>
      <c r="Q84">
        <f t="array" ref="Q84">SUM(IF($A84&amp;$B84=Confirm!$A$2:$A$85&amp;Confirm!$B$2:$B$85,Confirm!Q$2:Q$85,0))</f>
        <v>0</v>
      </c>
      <c r="R84">
        <f t="array" ref="R84">SUM(IF($A84&amp;$B84=Confirm!$A$2:$A$85&amp;Confirm!$B$2:$B$85,Confirm!R$2:R$85,0))</f>
        <v>0</v>
      </c>
      <c r="S84">
        <f t="array" ref="S84">SUM(IF($A84&amp;$B84=Confirm!$A$2:$A$85&amp;Confirm!$B$2:$B$85,Confirm!S$2:S$85,0))</f>
        <v>0</v>
      </c>
      <c r="T84">
        <f t="array" ref="T84">SUM(IF($A84&amp;$B84=Confirm!$A$2:$A$85&amp;Confirm!$B$2:$B$85,Confirm!T$2:T$85,0))</f>
        <v>0</v>
      </c>
      <c r="U84">
        <f t="array" ref="U84">SUM(IF($A84&amp;$B84=Confirm!$A$2:$A$85&amp;Confirm!$B$2:$B$85,Confirm!U$2:U$85,0))</f>
        <v>0</v>
      </c>
      <c r="V84">
        <f t="array" ref="V84">SUM(IF($A84&amp;$B84=Confirm!$A$2:$A$85&amp;Confirm!$B$2:$B$85,Confirm!V$2:V$85,0))</f>
        <v>0</v>
      </c>
      <c r="W84">
        <f t="array" ref="W84">SUM(IF($A84&amp;$B84=Confirm!$A$2:$A$85&amp;Confirm!$B$2:$B$85,Confirm!W$2:W$85,0))</f>
        <v>0</v>
      </c>
      <c r="X84">
        <f t="array" ref="X84">SUM(IF($A84&amp;$B84=Confirm!$A$2:$A$85&amp;Confirm!$B$2:$B$85,Confirm!X$2:X$85,0))</f>
        <v>0</v>
      </c>
      <c r="Y84">
        <f t="array" ref="Y84">SUM(IF($A84&amp;$B84=Confirm!$A$2:$A$85&amp;Confirm!$B$2:$B$85,Confirm!Y$2:Y$85,0))</f>
        <v>0</v>
      </c>
      <c r="Z84">
        <f t="array" ref="Z84">SUM(IF($A84&amp;$B84=Confirm!$A$2:$A$85&amp;Confirm!$B$2:$B$85,Confirm!Z$2:Z$85,0))</f>
        <v>0</v>
      </c>
      <c r="AA84">
        <f t="array" ref="AA84">SUM(IF($A84&amp;$B84=Confirm!$A$2:$A$85&amp;Confirm!$B$2:$B$85,Confirm!AA$2:AA$85,0))</f>
        <v>0</v>
      </c>
      <c r="AB84">
        <f t="array" ref="AB84">SUM(IF($A84&amp;$B84=Confirm!$A$2:$A$85&amp;Confirm!$B$2:$B$85,Confirm!AB$2:AB$85,0))</f>
        <v>0</v>
      </c>
      <c r="AC84">
        <f t="array" ref="AC84">SUM(IF($A84&amp;$B84=Confirm!$A$2:$A$85&amp;Confirm!$B$2:$B$85,Confirm!AC$2:AC$85,0))</f>
        <v>0</v>
      </c>
      <c r="AD84">
        <f t="array" ref="AD84">SUM(IF($A84&amp;$B84=Confirm!$A$2:$A$85&amp;Confirm!$B$2:$B$85,Confirm!AD$2:AD$85,0))</f>
        <v>0</v>
      </c>
      <c r="AE84">
        <f t="array" ref="AE84">SUM(IF($A84&amp;$B84=Confirm!$A$2:$A$85&amp;Confirm!$B$2:$B$85,Confirm!AE$2:AE$85,0))</f>
        <v>0</v>
      </c>
      <c r="AF84">
        <f t="array" ref="AF84">SUM(IF($A84&amp;$B84=Confirm!$A$2:$A$85&amp;Confirm!$B$2:$B$85,Confirm!AF$2:AF$85,0))</f>
        <v>0</v>
      </c>
      <c r="AG84">
        <f t="array" ref="AG84">SUM(IF($A84&amp;$B84=Confirm!$A$2:$A$85&amp;Confirm!$B$2:$B$85,Confirm!AG$2:AG$85,0))</f>
        <v>0</v>
      </c>
      <c r="AH84">
        <f t="array" ref="AH84">SUM(IF($A84&amp;$B84=Confirm!$A$2:$A$85&amp;Confirm!$B$2:$B$85,Confirm!AH$2:AH$85,0))</f>
        <v>0</v>
      </c>
      <c r="AI84">
        <f t="array" ref="AI84">SUM(IF($A84&amp;$B84=Confirm!$A$2:$A$85&amp;Confirm!$B$2:$B$85,Confirm!AI$2:AI$85,0))</f>
        <v>0</v>
      </c>
      <c r="AJ84">
        <f t="array" ref="AJ84">SUM(IF($A84&amp;$B84=Confirm!$A$2:$A$85&amp;Confirm!$B$2:$B$85,Confirm!AJ$2:AJ$85,0))</f>
        <v>0</v>
      </c>
      <c r="AK84">
        <f t="array" ref="AK84">SUM(IF($A84&amp;$B84=Confirm!$A$2:$A$85&amp;Confirm!$B$2:$B$85,Confirm!AK$2:AK$85,0))</f>
        <v>0</v>
      </c>
      <c r="AL84">
        <f t="array" ref="AL84">SUM(IF($A84&amp;$B84=Confirm!$A$2:$A$85&amp;Confirm!$B$2:$B$85,Confirm!AL$2:AL$85,0))</f>
        <v>0</v>
      </c>
      <c r="AM84">
        <f t="array" ref="AM84">SUM(IF($A84&amp;$B84=Confirm!$A$2:$A$85&amp;Confirm!$B$2:$B$85,Confirm!AM$2:AM$85,0))</f>
        <v>0</v>
      </c>
      <c r="AN84">
        <f t="array" ref="AN84">SUM(IF($A84&amp;$B84=Confirm!$A$2:$A$85&amp;Confirm!$B$2:$B$85,Confirm!AN$2:AN$85,0))</f>
        <v>0</v>
      </c>
      <c r="AO84">
        <f t="array" ref="AO84">SUM(IF($A84&amp;$B84=Confirm!$A$2:$A$85&amp;Confirm!$B$2:$B$85,Confirm!AO$2:AO$85,0))</f>
        <v>0</v>
      </c>
      <c r="AP84">
        <f t="array" ref="AP84">SUM(IF($A84&amp;$B84=Confirm!$A$2:$A$85&amp;Confirm!$B$2:$B$85,Confirm!AP$2:AP$85,0))</f>
        <v>0</v>
      </c>
      <c r="AQ84">
        <f t="array" ref="AQ84">SUM(IF($A84&amp;$B84=Confirm!$A$2:$A$85&amp;Confirm!$B$2:$B$85,Confirm!AQ$2:AQ$85,0))</f>
        <v>0</v>
      </c>
      <c r="AR84">
        <f t="array" ref="AR84">SUM(IF($A84&amp;$B84=Confirm!$A$2:$A$85&amp;Confirm!$B$2:$B$85,Confirm!AR$2:AR$85,0))</f>
        <v>0</v>
      </c>
      <c r="AS84">
        <f t="array" ref="AS84">SUM(IF($A84&amp;$B84=Confirm!$A$2:$A$85&amp;Confirm!$B$2:$B$85,Confirm!AS$2:AS$85,0))</f>
        <v>0</v>
      </c>
      <c r="AT84">
        <f t="array" ref="AT84">SUM(IF($A84&amp;$B84=Confirm!$A$2:$A$85&amp;Confirm!$B$2:$B$85,Confirm!AT$2:AT$85,0))</f>
        <v>0</v>
      </c>
      <c r="AU84">
        <f t="array" ref="AU84">SUM(IF($A84&amp;$B84=Confirm!$A$2:$A$85&amp;Confirm!$B$2:$B$85,Confirm!AU$2:AU$85,0))</f>
        <v>0</v>
      </c>
      <c r="AV84">
        <f t="array" ref="AV84">SUM(IF($A84&amp;$B84=Confirm!$A$2:$A$85&amp;Confirm!$B$2:$B$85,Confirm!AV$2:AV$85,0))</f>
        <v>0</v>
      </c>
      <c r="AW84">
        <f t="array" ref="AW84">SUM(IF($A84&amp;$B84=Confirm!$A$2:$A$85&amp;Confirm!$B$2:$B$85,Confirm!AW$2:AW$85,0))</f>
        <v>0</v>
      </c>
      <c r="AX84">
        <f t="array" ref="AX84">SUM(IF($A84&amp;$B84=Confirm!$A$2:$A$85&amp;Confirm!$B$2:$B$85,Confirm!AX$2:AX$85,0))</f>
        <v>0</v>
      </c>
      <c r="AY84">
        <f t="array" ref="AY84">SUM(IF($A84&amp;$B84=Confirm!$A$2:$A$85&amp;Confirm!$B$2:$B$85,Confirm!AY$2:AY$85,0))</f>
        <v>0</v>
      </c>
      <c r="AZ84">
        <f t="array" ref="AZ84">SUM(IF($A84&amp;$B84=Confirm!$A$2:$A$85&amp;Confirm!$B$2:$B$85,Confirm!AZ$2:AZ$85,0))</f>
        <v>0</v>
      </c>
      <c r="BA84">
        <f t="array" ref="BA84">SUM(IF($A84&amp;$B84=Confirm!$A$2:$A$85&amp;Confirm!$B$2:$B$85,Confirm!BA$2:BA$85,0))</f>
        <v>0</v>
      </c>
      <c r="BB84">
        <f t="array" ref="BB84">SUM(IF($A84&amp;$B84=Confirm!$A$2:$A$85&amp;Confirm!$B$2:$B$85,Confirm!BB$2:BB$85,0))</f>
        <v>0</v>
      </c>
      <c r="BC84">
        <f t="array" ref="BC84">SUM(IF($A84&amp;$B84=Confirm!$A$2:$A$85&amp;Confirm!$B$2:$B$85,Confirm!BC$2:BC$85,0))</f>
        <v>0</v>
      </c>
      <c r="BD84">
        <f t="array" ref="BD84">SUM(IF($A84&amp;$B84=Confirm!$A$2:$A$85&amp;Confirm!$B$2:$B$85,Confirm!BD$2:BD$85,0))</f>
        <v>0</v>
      </c>
      <c r="BE84">
        <f t="array" ref="BE84">SUM(IF($A84&amp;$B84=Confirm!$A$2:$A$85&amp;Confirm!$B$2:$B$85,Confirm!BE$2:BE$85,0))</f>
        <v>0</v>
      </c>
      <c r="BF84">
        <f t="array" ref="BF84">SUM(IF($A84&amp;$B84=Confirm!$A$2:$A$85&amp;Confirm!$B$2:$B$85,Confirm!BF$2:BF$85,0))</f>
        <v>0</v>
      </c>
      <c r="BG84">
        <f t="array" ref="BG84">SUM(IF($A84&amp;$B84=Confirm!$A$2:$A$85&amp;Confirm!$B$2:$B$85,Confirm!BG$2:BG$85,0))</f>
        <v>0</v>
      </c>
      <c r="BH84">
        <f t="array" ref="BH84">SUM(IF($A84&amp;$B84=Confirm!$A$2:$A$85&amp;Confirm!$B$2:$B$85,Confirm!BH$2:BH$85,0))</f>
        <v>0</v>
      </c>
    </row>
    <row r="85" spans="1:60" x14ac:dyDescent="0.25">
      <c r="A85" t="s">
        <v>17</v>
      </c>
      <c r="B85" t="s">
        <v>50</v>
      </c>
      <c r="C85" s="127">
        <f>IF(ISERROR(SUM(D85:BH85)/Convey!C85),"N/A",SUM(D85:BH85)/Convey!C85)</f>
        <v>1</v>
      </c>
      <c r="D85">
        <f t="array" ref="D85">SUM(IF($A85&amp;$B85=Confirm!$A$2:$A$85&amp;Confirm!$B$2:$B$85,Confirm!D$2:D$85,0))</f>
        <v>42935</v>
      </c>
      <c r="E85">
        <f t="array" ref="E85">SUM(IF($A85&amp;$B85=Confirm!$A$2:$A$85&amp;Confirm!$B$2:$B$85,Confirm!E$2:E$85,0))</f>
        <v>42450</v>
      </c>
      <c r="F85">
        <f t="array" ref="F85">SUM(IF($A85&amp;$B85=Confirm!$A$2:$A$85&amp;Confirm!$B$2:$B$85,Confirm!F$2:F$85,0))</f>
        <v>42005</v>
      </c>
      <c r="G85">
        <f t="array" ref="G85">SUM(IF($A85&amp;$B85=Confirm!$A$2:$A$85&amp;Confirm!$B$2:$B$85,Confirm!G$2:G$85,0))</f>
        <v>41540</v>
      </c>
      <c r="H85">
        <f t="array" ref="H85">SUM(IF($A85&amp;$B85=Confirm!$A$2:$A$85&amp;Confirm!$B$2:$B$85,Confirm!H$2:H$85,0))</f>
        <v>40950</v>
      </c>
      <c r="I85">
        <f t="array" ref="I85">SUM(IF($A85&amp;$B85=Confirm!$A$2:$A$85&amp;Confirm!$B$2:$B$85,Confirm!I$2:I$85,0))</f>
        <v>40610</v>
      </c>
      <c r="J85">
        <f t="array" ref="J85">SUM(IF($A85&amp;$B85=Confirm!$A$2:$A$85&amp;Confirm!$B$2:$B$85,Confirm!J$2:J$85,0))</f>
        <v>40050</v>
      </c>
      <c r="K85">
        <f t="array" ref="K85">SUM(IF($A85&amp;$B85=Confirm!$A$2:$A$85&amp;Confirm!$B$2:$B$85,Confirm!K$2:K$85,0))</f>
        <v>39525</v>
      </c>
      <c r="L85">
        <f t="array" ref="L85">SUM(IF($A85&amp;$B85=Confirm!$A$2:$A$85&amp;Confirm!$B$2:$B$85,Confirm!L$2:L$85,0))</f>
        <v>39060</v>
      </c>
      <c r="M85">
        <f t="array" ref="M85">SUM(IF($A85&amp;$B85=Confirm!$A$2:$A$85&amp;Confirm!$B$2:$B$85,Confirm!M$2:M$85,0))</f>
        <v>38640</v>
      </c>
      <c r="N85">
        <f t="array" ref="N85">SUM(IF($A85&amp;$B85=Confirm!$A$2:$A$85&amp;Confirm!$B$2:$B$85,Confirm!N$2:N$85,0))</f>
        <v>38130</v>
      </c>
      <c r="O85">
        <f t="array" ref="O85">SUM(IF($A85&amp;$B85=Confirm!$A$2:$A$85&amp;Confirm!$B$2:$B$85,Confirm!O$2:O$85,0))</f>
        <v>37650</v>
      </c>
      <c r="P85">
        <f t="array" ref="P85">SUM(IF($A85&amp;$B85=Confirm!$A$2:$A$85&amp;Confirm!$B$2:$B$85,Confirm!P$2:P$85,0))</f>
        <v>37200</v>
      </c>
      <c r="Q85">
        <f t="array" ref="Q85">SUM(IF($A85&amp;$B85=Confirm!$A$2:$A$85&amp;Confirm!$B$2:$B$85,Confirm!Q$2:Q$85,0))</f>
        <v>36750</v>
      </c>
      <c r="R85">
        <f t="array" ref="R85">SUM(IF($A85&amp;$B85=Confirm!$A$2:$A$85&amp;Confirm!$B$2:$B$85,Confirm!R$2:R$85,0))</f>
        <v>36270</v>
      </c>
      <c r="S85">
        <f t="array" ref="S85">SUM(IF($A85&amp;$B85=Confirm!$A$2:$A$85&amp;Confirm!$B$2:$B$85,Confirm!S$2:S$85,0))</f>
        <v>35805</v>
      </c>
      <c r="T85">
        <f t="array" ref="T85">SUM(IF($A85&amp;$B85=Confirm!$A$2:$A$85&amp;Confirm!$B$2:$B$85,Confirm!T$2:T$85,0))</f>
        <v>35400</v>
      </c>
      <c r="U85">
        <f t="array" ref="U85">SUM(IF($A85&amp;$B85=Confirm!$A$2:$A$85&amp;Confirm!$B$2:$B$85,Confirm!U$2:U$85,0))</f>
        <v>34875</v>
      </c>
      <c r="V85">
        <f t="array" ref="V85">SUM(IF($A85&amp;$B85=Confirm!$A$2:$A$85&amp;Confirm!$B$2:$B$85,Confirm!V$2:V$85,0))</f>
        <v>34500</v>
      </c>
      <c r="W85">
        <f t="array" ref="W85">SUM(IF($A85&amp;$B85=Confirm!$A$2:$A$85&amp;Confirm!$B$2:$B$85,Confirm!W$2:W$85,0))</f>
        <v>33945</v>
      </c>
      <c r="X85">
        <f t="array" ref="X85">SUM(IF($A85&amp;$B85=Confirm!$A$2:$A$85&amp;Confirm!$B$2:$B$85,Confirm!X$2:X$85,0))</f>
        <v>33480</v>
      </c>
      <c r="Y85">
        <f t="array" ref="Y85">SUM(IF($A85&amp;$B85=Confirm!$A$2:$A$85&amp;Confirm!$B$2:$B$85,Confirm!Y$2:Y$85,0))</f>
        <v>33040</v>
      </c>
      <c r="Z85">
        <f t="array" ref="Z85">SUM(IF($A85&amp;$B85=Confirm!$A$2:$A$85&amp;Confirm!$B$2:$B$85,Confirm!Z$2:Z$85,0))</f>
        <v>32550</v>
      </c>
      <c r="AA85">
        <f t="array" ref="AA85">SUM(IF($A85&amp;$B85=Confirm!$A$2:$A$85&amp;Confirm!$B$2:$B$85,Confirm!AA$2:AA$85,0))</f>
        <v>32100</v>
      </c>
      <c r="AB85">
        <f t="array" ref="AB85">SUM(IF($A85&amp;$B85=Confirm!$A$2:$A$85&amp;Confirm!$B$2:$B$85,Confirm!AB$2:AB$85,0))</f>
        <v>31620</v>
      </c>
      <c r="AC85">
        <f t="array" ref="AC85">SUM(IF($A85&amp;$B85=Confirm!$A$2:$A$85&amp;Confirm!$B$2:$B$85,Confirm!AC$2:AC$85,0))</f>
        <v>31200</v>
      </c>
      <c r="AD85">
        <f t="array" ref="AD85">SUM(IF($A85&amp;$B85=Confirm!$A$2:$A$85&amp;Confirm!$B$2:$B$85,Confirm!AD$2:AD$85,0))</f>
        <v>30690</v>
      </c>
      <c r="AE85">
        <f t="array" ref="AE85">SUM(IF($A85&amp;$B85=Confirm!$A$2:$A$85&amp;Confirm!$B$2:$B$85,Confirm!AE$2:AE$85,0))</f>
        <v>30225</v>
      </c>
      <c r="AF85">
        <f t="array" ref="AF85">SUM(IF($A85&amp;$B85=Confirm!$A$2:$A$85&amp;Confirm!$B$2:$B$85,Confirm!AF$2:AF$85,0))</f>
        <v>29700</v>
      </c>
      <c r="AG85">
        <f t="array" ref="AG85">SUM(IF($A85&amp;$B85=Confirm!$A$2:$A$85&amp;Confirm!$B$2:$B$85,Confirm!AG$2:AG$85,0))</f>
        <v>29295</v>
      </c>
      <c r="AH85">
        <f t="array" ref="AH85">SUM(IF($A85&amp;$B85=Confirm!$A$2:$A$85&amp;Confirm!$B$2:$B$85,Confirm!AH$2:AH$85,0))</f>
        <v>28800</v>
      </c>
      <c r="AI85">
        <f t="array" ref="AI85">SUM(IF($A85&amp;$B85=Confirm!$A$2:$A$85&amp;Confirm!$B$2:$B$85,Confirm!AI$2:AI$85,0))</f>
        <v>28365</v>
      </c>
      <c r="AJ85">
        <f t="array" ref="AJ85">SUM(IF($A85&amp;$B85=Confirm!$A$2:$A$85&amp;Confirm!$B$2:$B$85,Confirm!AJ$2:AJ$85,0))</f>
        <v>27900</v>
      </c>
      <c r="AK85">
        <f t="array" ref="AK85">SUM(IF($A85&amp;$B85=Confirm!$A$2:$A$85&amp;Confirm!$B$2:$B$85,Confirm!AK$2:AK$85,0))</f>
        <v>27405</v>
      </c>
      <c r="AL85">
        <f t="array" ref="AL85">SUM(IF($A85&amp;$B85=Confirm!$A$2:$A$85&amp;Confirm!$B$2:$B$85,Confirm!AL$2:AL$85,0))</f>
        <v>26970</v>
      </c>
      <c r="AM85">
        <f t="array" ref="AM85">SUM(IF($A85&amp;$B85=Confirm!$A$2:$A$85&amp;Confirm!$B$2:$B$85,Confirm!AM$2:AM$85,0))</f>
        <v>26400</v>
      </c>
      <c r="AN85">
        <f t="array" ref="AN85">SUM(IF($A85&amp;$B85=Confirm!$A$2:$A$85&amp;Confirm!$B$2:$B$85,Confirm!AN$2:AN$85,0))</f>
        <v>26040</v>
      </c>
      <c r="AO85">
        <f t="array" ref="AO85">SUM(IF($A85&amp;$B85=Confirm!$A$2:$A$85&amp;Confirm!$B$2:$B$85,Confirm!AO$2:AO$85,0))</f>
        <v>25500</v>
      </c>
      <c r="AP85">
        <f t="array" ref="AP85">SUM(IF($A85&amp;$B85=Confirm!$A$2:$A$85&amp;Confirm!$B$2:$B$85,Confirm!AP$2:AP$85,0))</f>
        <v>25110</v>
      </c>
      <c r="AQ85">
        <f t="array" ref="AQ85">SUM(IF($A85&amp;$B85=Confirm!$A$2:$A$85&amp;Confirm!$B$2:$B$85,Confirm!AQ$2:AQ$85,0))</f>
        <v>24645</v>
      </c>
      <c r="AR85">
        <f t="array" ref="AR85">SUM(IF($A85&amp;$B85=Confirm!$A$2:$A$85&amp;Confirm!$B$2:$B$85,Confirm!AR$2:AR$85,0))</f>
        <v>24150</v>
      </c>
      <c r="AS85">
        <f t="array" ref="AS85">SUM(IF($A85&amp;$B85=Confirm!$A$2:$A$85&amp;Confirm!$B$2:$B$85,Confirm!AS$2:AS$85,0))</f>
        <v>23560</v>
      </c>
      <c r="AT85">
        <f t="array" ref="AT85">SUM(IF($A85&amp;$B85=Confirm!$A$2:$A$85&amp;Confirm!$B$2:$B$85,Confirm!AT$2:AT$85,0))</f>
        <v>23100</v>
      </c>
      <c r="AU85">
        <f t="array" ref="AU85">SUM(IF($A85&amp;$B85=Confirm!$A$2:$A$85&amp;Confirm!$B$2:$B$85,Confirm!AU$2:AU$85,0))</f>
        <v>22630</v>
      </c>
      <c r="AV85">
        <f t="array" ref="AV85">SUM(IF($A85&amp;$B85=Confirm!$A$2:$A$85&amp;Confirm!$B$2:$B$85,Confirm!AV$2:AV$85,0))</f>
        <v>22165</v>
      </c>
      <c r="AW85">
        <f t="array" ref="AW85">SUM(IF($A85&amp;$B85=Confirm!$A$2:$A$85&amp;Confirm!$B$2:$B$85,Confirm!AW$2:AW$85,0))</f>
        <v>21700</v>
      </c>
      <c r="AX85">
        <f t="array" ref="AX85">SUM(IF($A85&amp;$B85=Confirm!$A$2:$A$85&amp;Confirm!$B$2:$B$85,Confirm!AX$2:AX$85,0))</f>
        <v>21235</v>
      </c>
      <c r="AY85">
        <f t="array" ref="AY85">SUM(IF($A85&amp;$B85=Confirm!$A$2:$A$85&amp;Confirm!$B$2:$B$85,Confirm!AY$2:AY$85,0))</f>
        <v>20850</v>
      </c>
      <c r="AZ85">
        <f t="array" ref="AZ85">SUM(IF($A85&amp;$B85=Confirm!$A$2:$A$85&amp;Confirm!$B$2:$B$85,Confirm!AZ$2:AZ$85,0))</f>
        <v>20305</v>
      </c>
      <c r="BA85">
        <f t="array" ref="BA85">SUM(IF($A85&amp;$B85=Confirm!$A$2:$A$85&amp;Confirm!$B$2:$B$85,Confirm!BA$2:BA$85,0))</f>
        <v>19800</v>
      </c>
      <c r="BB85">
        <f t="array" ref="BB85">SUM(IF($A85&amp;$B85=Confirm!$A$2:$A$85&amp;Confirm!$B$2:$B$85,Confirm!BB$2:BB$85,0))</f>
        <v>19375</v>
      </c>
      <c r="BC85">
        <f t="array" ref="BC85">SUM(IF($A85&amp;$B85=Confirm!$A$2:$A$85&amp;Confirm!$B$2:$B$85,Confirm!BC$2:BC$85,0))</f>
        <v>18910</v>
      </c>
      <c r="BD85">
        <f t="array" ref="BD85">SUM(IF($A85&amp;$B85=Confirm!$A$2:$A$85&amp;Confirm!$B$2:$B$85,Confirm!BD$2:BD$85,0))</f>
        <v>18450</v>
      </c>
      <c r="BE85">
        <f t="array" ref="BE85">SUM(IF($A85&amp;$B85=Confirm!$A$2:$A$85&amp;Confirm!$B$2:$B$85,Confirm!BE$2:BE$85,0))</f>
        <v>17980</v>
      </c>
      <c r="BF85">
        <f t="array" ref="BF85">SUM(IF($A85&amp;$B85=Confirm!$A$2:$A$85&amp;Confirm!$B$2:$B$85,Confirm!BF$2:BF$85,0))</f>
        <v>17550</v>
      </c>
      <c r="BG85">
        <f t="array" ref="BG85">SUM(IF($A85&amp;$B85=Confirm!$A$2:$A$85&amp;Confirm!$B$2:$B$85,Confirm!BG$2:BG$85,0))</f>
        <v>17050</v>
      </c>
      <c r="BH85">
        <f t="array" ref="BH85">SUM(IF($A85&amp;$B85=Confirm!$A$2:$A$85&amp;Confirm!$B$2:$B$85,Confirm!BH$2:BH$85,0))</f>
        <v>16585</v>
      </c>
    </row>
    <row r="87" spans="1:60" x14ac:dyDescent="0.25">
      <c r="A87" t="s">
        <v>45</v>
      </c>
      <c r="B87" t="s">
        <v>49</v>
      </c>
      <c r="C87" s="127">
        <f>IF(ISERROR(SUM(D87:BH87)/Convey!C87),"N/A",SUM(D87:BH87)/Convey!C87)</f>
        <v>0.96703105113586829</v>
      </c>
      <c r="D87" s="52">
        <f>SUMIF($B$2:$B$85,$B87,D$2:D$85)</f>
        <v>9982</v>
      </c>
      <c r="E87" s="52">
        <f t="shared" ref="E87:BH88" si="0">SUMIF($B$2:$B$85,$B87,E$2:E$85)</f>
        <v>31170</v>
      </c>
      <c r="F87" s="52">
        <f t="shared" si="0"/>
        <v>29574</v>
      </c>
      <c r="G87" s="52">
        <f t="shared" si="0"/>
        <v>28024</v>
      </c>
      <c r="H87" s="52">
        <f t="shared" si="0"/>
        <v>26820</v>
      </c>
      <c r="I87" s="52">
        <f t="shared" si="0"/>
        <v>25358</v>
      </c>
      <c r="J87" s="52">
        <f t="shared" si="0"/>
        <v>23940</v>
      </c>
      <c r="K87" s="52">
        <f t="shared" si="0"/>
        <v>23188</v>
      </c>
      <c r="L87" s="52">
        <f t="shared" si="0"/>
        <v>22289</v>
      </c>
      <c r="M87" s="52">
        <f t="shared" si="0"/>
        <v>21252</v>
      </c>
      <c r="N87" s="52">
        <f t="shared" si="0"/>
        <v>20274</v>
      </c>
      <c r="O87" s="52">
        <f t="shared" si="0"/>
        <v>19320</v>
      </c>
      <c r="P87" s="52">
        <f t="shared" si="0"/>
        <v>18228</v>
      </c>
      <c r="Q87" s="52">
        <f t="shared" si="0"/>
        <v>17340</v>
      </c>
      <c r="R87" s="52">
        <f t="shared" si="0"/>
        <v>16957</v>
      </c>
      <c r="S87" s="52">
        <f t="shared" si="0"/>
        <v>16182</v>
      </c>
      <c r="T87" s="52">
        <f t="shared" si="0"/>
        <v>15480</v>
      </c>
      <c r="U87" s="52">
        <f t="shared" si="0"/>
        <v>14725</v>
      </c>
      <c r="V87" s="52">
        <f t="shared" si="0"/>
        <v>13950</v>
      </c>
      <c r="W87" s="52">
        <f t="shared" si="0"/>
        <v>13330</v>
      </c>
      <c r="X87" s="52">
        <f t="shared" si="0"/>
        <v>12710</v>
      </c>
      <c r="Y87" s="52">
        <f t="shared" si="0"/>
        <v>12040</v>
      </c>
      <c r="Z87" s="52">
        <f t="shared" si="0"/>
        <v>11780</v>
      </c>
      <c r="AA87" s="52">
        <f t="shared" si="0"/>
        <v>11400</v>
      </c>
      <c r="AB87" s="52">
        <f t="shared" si="0"/>
        <v>10850</v>
      </c>
      <c r="AC87" s="52">
        <f t="shared" si="0"/>
        <v>10350</v>
      </c>
      <c r="AD87" s="52">
        <f t="shared" si="0"/>
        <v>10044</v>
      </c>
      <c r="AE87" s="52">
        <f t="shared" si="0"/>
        <v>9703</v>
      </c>
      <c r="AF87" s="52">
        <f t="shared" si="0"/>
        <v>9240</v>
      </c>
      <c r="AG87" s="52">
        <f t="shared" si="0"/>
        <v>8928</v>
      </c>
      <c r="AH87" s="52">
        <f t="shared" si="0"/>
        <v>8640</v>
      </c>
      <c r="AI87" s="52">
        <f t="shared" si="0"/>
        <v>8153</v>
      </c>
      <c r="AJ87" s="52">
        <f t="shared" si="0"/>
        <v>7905</v>
      </c>
      <c r="AK87" s="52">
        <f t="shared" si="0"/>
        <v>7540</v>
      </c>
      <c r="AL87" s="52">
        <f t="shared" si="0"/>
        <v>7409</v>
      </c>
      <c r="AM87" s="52">
        <f t="shared" si="0"/>
        <v>7200</v>
      </c>
      <c r="AN87" s="52">
        <f t="shared" si="0"/>
        <v>7099</v>
      </c>
      <c r="AO87" s="52">
        <f t="shared" si="0"/>
        <v>6870</v>
      </c>
      <c r="AP87" s="52">
        <f t="shared" si="0"/>
        <v>6479</v>
      </c>
      <c r="AQ87" s="52">
        <f t="shared" si="0"/>
        <v>6014</v>
      </c>
      <c r="AR87" s="52">
        <f t="shared" si="0"/>
        <v>5820</v>
      </c>
      <c r="AS87" s="52">
        <f t="shared" si="0"/>
        <v>5673</v>
      </c>
      <c r="AT87" s="52">
        <f t="shared" si="0"/>
        <v>5640</v>
      </c>
      <c r="AU87" s="52">
        <f t="shared" si="0"/>
        <v>5363</v>
      </c>
      <c r="AV87" s="52">
        <f t="shared" si="0"/>
        <v>5053</v>
      </c>
      <c r="AW87" s="52">
        <f t="shared" si="0"/>
        <v>4984</v>
      </c>
      <c r="AX87" s="52">
        <f t="shared" si="0"/>
        <v>4743</v>
      </c>
      <c r="AY87" s="52">
        <f t="shared" si="0"/>
        <v>4590</v>
      </c>
      <c r="AZ87" s="52">
        <f t="shared" si="0"/>
        <v>4526</v>
      </c>
      <c r="BA87" s="52">
        <f t="shared" si="0"/>
        <v>4380</v>
      </c>
      <c r="BB87" s="52">
        <f t="shared" si="0"/>
        <v>4216</v>
      </c>
      <c r="BC87" s="52">
        <f t="shared" si="0"/>
        <v>4185</v>
      </c>
      <c r="BD87" s="52">
        <f t="shared" si="0"/>
        <v>3900</v>
      </c>
      <c r="BE87" s="52">
        <f t="shared" si="0"/>
        <v>3875</v>
      </c>
      <c r="BF87" s="52">
        <f t="shared" si="0"/>
        <v>3870</v>
      </c>
      <c r="BG87" s="52">
        <f t="shared" si="0"/>
        <v>3534</v>
      </c>
      <c r="BH87" s="52">
        <f t="shared" si="0"/>
        <v>3503</v>
      </c>
    </row>
    <row r="88" spans="1:60" x14ac:dyDescent="0.25">
      <c r="A88" t="s">
        <v>45</v>
      </c>
      <c r="B88" t="s">
        <v>50</v>
      </c>
      <c r="C88" s="127">
        <f>IF(ISERROR(SUM(D88:BH88)/Convey!C90),"N/A",SUM(D88:BH88)/Convey!C90)</f>
        <v>0.99396136088900344</v>
      </c>
      <c r="D88" s="52">
        <f>SUMIF($B$2:$B$85,$B88,D$2:D$85)</f>
        <v>1310478.5</v>
      </c>
      <c r="E88" s="52">
        <f t="shared" si="0"/>
        <v>1261515</v>
      </c>
      <c r="F88" s="52">
        <f t="shared" si="0"/>
        <v>1254728.875</v>
      </c>
      <c r="G88" s="52">
        <f t="shared" si="0"/>
        <v>1355591.25</v>
      </c>
      <c r="H88" s="52">
        <f t="shared" si="0"/>
        <v>1306811.25</v>
      </c>
      <c r="I88" s="52">
        <f t="shared" si="0"/>
        <v>1329268.375</v>
      </c>
      <c r="J88" s="52">
        <f t="shared" si="0"/>
        <v>1236810</v>
      </c>
      <c r="K88" s="52">
        <f t="shared" si="0"/>
        <v>1161434.375</v>
      </c>
      <c r="L88" s="52">
        <f t="shared" si="0"/>
        <v>1076579.625</v>
      </c>
      <c r="M88" s="52">
        <f t="shared" si="0"/>
        <v>999582.5</v>
      </c>
      <c r="N88" s="52">
        <f t="shared" si="0"/>
        <v>957097.875</v>
      </c>
      <c r="O88" s="52">
        <f t="shared" si="0"/>
        <v>911883.75</v>
      </c>
      <c r="P88" s="52">
        <f t="shared" si="0"/>
        <v>880822.375</v>
      </c>
      <c r="Q88" s="52">
        <f t="shared" si="0"/>
        <v>855172.5</v>
      </c>
      <c r="R88" s="52">
        <f t="shared" si="0"/>
        <v>892121.875</v>
      </c>
      <c r="S88" s="52">
        <f t="shared" si="0"/>
        <v>829877.75</v>
      </c>
      <c r="T88" s="52">
        <f t="shared" si="0"/>
        <v>815021.25</v>
      </c>
      <c r="U88" s="52">
        <f t="shared" si="0"/>
        <v>812804.5</v>
      </c>
      <c r="V88" s="52">
        <f t="shared" si="0"/>
        <v>789648.75</v>
      </c>
      <c r="W88" s="52">
        <f t="shared" si="0"/>
        <v>772632.375</v>
      </c>
      <c r="X88" s="52">
        <f t="shared" si="0"/>
        <v>770989.375</v>
      </c>
      <c r="Y88" s="52">
        <f t="shared" si="0"/>
        <v>588637</v>
      </c>
      <c r="Z88" s="52">
        <f t="shared" si="0"/>
        <v>573174.5</v>
      </c>
      <c r="AA88" s="52">
        <f t="shared" si="0"/>
        <v>558210</v>
      </c>
      <c r="AB88" s="52">
        <f t="shared" si="0"/>
        <v>543220.75</v>
      </c>
      <c r="AC88" s="52">
        <f t="shared" si="0"/>
        <v>528926.25</v>
      </c>
      <c r="AD88" s="52">
        <f t="shared" si="0"/>
        <v>522877</v>
      </c>
      <c r="AE88" s="52">
        <f t="shared" si="0"/>
        <v>512391.25</v>
      </c>
      <c r="AF88" s="52">
        <f t="shared" si="0"/>
        <v>502691.25</v>
      </c>
      <c r="AG88" s="52">
        <f t="shared" si="0"/>
        <v>492353.625</v>
      </c>
      <c r="AH88" s="52">
        <f t="shared" si="0"/>
        <v>483450</v>
      </c>
      <c r="AI88" s="52">
        <f t="shared" si="0"/>
        <v>473707.125</v>
      </c>
      <c r="AJ88" s="52">
        <f t="shared" si="0"/>
        <v>469262.5</v>
      </c>
      <c r="AK88" s="52">
        <f t="shared" si="0"/>
        <v>460407.625</v>
      </c>
      <c r="AL88" s="52">
        <f t="shared" si="0"/>
        <v>452158.25</v>
      </c>
      <c r="AM88" s="52">
        <f t="shared" si="0"/>
        <v>443508.75</v>
      </c>
      <c r="AN88" s="52">
        <f t="shared" si="0"/>
        <v>435205.125</v>
      </c>
      <c r="AO88" s="52">
        <f t="shared" si="0"/>
        <v>426956.25</v>
      </c>
      <c r="AP88" s="52">
        <f t="shared" si="0"/>
        <v>419340.875</v>
      </c>
      <c r="AQ88" s="52">
        <f t="shared" si="0"/>
        <v>411637.375</v>
      </c>
      <c r="AR88" s="52">
        <f t="shared" si="0"/>
        <v>404148.75</v>
      </c>
      <c r="AS88" s="52">
        <f t="shared" si="0"/>
        <v>395916.5</v>
      </c>
      <c r="AT88" s="52">
        <f t="shared" si="0"/>
        <v>388938.75</v>
      </c>
      <c r="AU88" s="52">
        <f t="shared" si="0"/>
        <v>381594.5</v>
      </c>
      <c r="AV88" s="52">
        <f t="shared" si="0"/>
        <v>375902.125</v>
      </c>
      <c r="AW88" s="52">
        <f t="shared" si="0"/>
        <v>369089</v>
      </c>
      <c r="AX88" s="52">
        <f t="shared" si="0"/>
        <v>362192.375</v>
      </c>
      <c r="AY88" s="52">
        <f t="shared" si="0"/>
        <v>355856.25</v>
      </c>
      <c r="AZ88" s="52">
        <f t="shared" si="0"/>
        <v>349257.625</v>
      </c>
      <c r="BA88" s="52">
        <f t="shared" si="0"/>
        <v>342588.75</v>
      </c>
      <c r="BB88" s="52">
        <f t="shared" si="0"/>
        <v>302017.5</v>
      </c>
      <c r="BC88" s="52">
        <f t="shared" si="0"/>
        <v>296309.625</v>
      </c>
      <c r="BD88" s="52">
        <f t="shared" si="0"/>
        <v>290767.5</v>
      </c>
      <c r="BE88" s="52">
        <f t="shared" si="0"/>
        <v>285517.75</v>
      </c>
      <c r="BF88" s="52">
        <f t="shared" si="0"/>
        <v>279723.75</v>
      </c>
      <c r="BG88" s="52">
        <f t="shared" si="0"/>
        <v>274257</v>
      </c>
      <c r="BH88" s="52">
        <f t="shared" si="0"/>
        <v>269169.125</v>
      </c>
    </row>
  </sheetData>
  <phoneticPr fontId="0" type="noConversion"/>
  <pageMargins left="0.75" right="0.75" top="1" bottom="1" header="0.5" footer="0.5"/>
  <pageSetup scale="59" orientation="portrait" r:id="rId1"/>
  <headerFooter alignWithMargins="0"/>
  <colBreaks count="1" manualBreakCount="1">
    <brk id="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2"/>
  <sheetViews>
    <sheetView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D91" sqref="D91"/>
    </sheetView>
  </sheetViews>
  <sheetFormatPr defaultRowHeight="13.2" x14ac:dyDescent="0.25"/>
  <cols>
    <col min="1" max="1" width="27.5546875" customWidth="1"/>
  </cols>
  <sheetData>
    <row r="1" spans="1:60" ht="16.2" thickBot="1" x14ac:dyDescent="0.35">
      <c r="A1" s="56" t="s">
        <v>55</v>
      </c>
      <c r="B1" t="s">
        <v>124</v>
      </c>
      <c r="C1" t="s">
        <v>45</v>
      </c>
      <c r="D1" s="50">
        <v>37042</v>
      </c>
      <c r="E1" s="50">
        <v>37072</v>
      </c>
      <c r="F1" s="50">
        <v>37103</v>
      </c>
      <c r="G1" s="50">
        <v>37134</v>
      </c>
      <c r="H1" s="50">
        <v>37164</v>
      </c>
      <c r="I1" s="50">
        <v>37195</v>
      </c>
      <c r="J1" s="50">
        <v>37225</v>
      </c>
      <c r="K1" s="50">
        <v>37256</v>
      </c>
      <c r="L1" s="50">
        <v>37287</v>
      </c>
      <c r="M1" s="50">
        <v>37315</v>
      </c>
      <c r="N1" s="50">
        <v>37346</v>
      </c>
      <c r="O1" s="50">
        <v>37376</v>
      </c>
      <c r="P1" s="50">
        <v>37407</v>
      </c>
      <c r="Q1" s="50">
        <v>37437</v>
      </c>
      <c r="R1" s="50">
        <v>37468</v>
      </c>
      <c r="S1" s="50">
        <v>37499</v>
      </c>
      <c r="T1" s="50">
        <v>37529</v>
      </c>
      <c r="U1" s="50">
        <v>37560</v>
      </c>
      <c r="V1" s="50">
        <v>37590</v>
      </c>
      <c r="W1" s="50">
        <v>37621</v>
      </c>
      <c r="X1" s="50">
        <v>37652</v>
      </c>
      <c r="Y1" s="50">
        <v>37680</v>
      </c>
      <c r="Z1" s="50">
        <v>37711</v>
      </c>
      <c r="AA1" s="50">
        <v>37741</v>
      </c>
      <c r="AB1" s="50">
        <v>37772</v>
      </c>
      <c r="AC1" s="50">
        <v>37802</v>
      </c>
      <c r="AD1" s="50">
        <v>37833</v>
      </c>
      <c r="AE1" s="50">
        <v>37864</v>
      </c>
      <c r="AF1" s="50">
        <v>37894</v>
      </c>
      <c r="AG1" s="50">
        <v>37925</v>
      </c>
      <c r="AH1" s="50">
        <v>37955</v>
      </c>
      <c r="AI1" s="50">
        <v>37986</v>
      </c>
      <c r="AJ1" s="50">
        <v>38017</v>
      </c>
      <c r="AK1" s="50">
        <v>38046</v>
      </c>
      <c r="AL1" s="50">
        <v>38077</v>
      </c>
      <c r="AM1" s="50">
        <v>38107</v>
      </c>
      <c r="AN1" s="50">
        <v>38138</v>
      </c>
      <c r="AO1" s="50">
        <v>38168</v>
      </c>
      <c r="AP1" s="50">
        <v>38199</v>
      </c>
      <c r="AQ1" s="50">
        <v>38230</v>
      </c>
      <c r="AR1" s="50">
        <v>38260</v>
      </c>
      <c r="AS1" s="50">
        <v>38291</v>
      </c>
      <c r="AT1" s="50">
        <v>38321</v>
      </c>
      <c r="AU1" s="50">
        <v>38352</v>
      </c>
      <c r="AV1" s="50">
        <v>38383</v>
      </c>
      <c r="AW1" s="50">
        <v>38411</v>
      </c>
      <c r="AX1" s="50">
        <v>38442</v>
      </c>
      <c r="AY1" s="50">
        <v>38472</v>
      </c>
      <c r="AZ1" s="50">
        <v>38503</v>
      </c>
      <c r="BA1" s="50">
        <v>38533</v>
      </c>
      <c r="BB1" s="50">
        <v>38564</v>
      </c>
      <c r="BC1" s="50">
        <v>38595</v>
      </c>
      <c r="BD1" s="50">
        <v>38625</v>
      </c>
      <c r="BE1" s="50">
        <v>38656</v>
      </c>
      <c r="BF1" s="50">
        <v>38686</v>
      </c>
      <c r="BG1" s="50">
        <v>38717</v>
      </c>
      <c r="BH1" s="50">
        <v>38748</v>
      </c>
    </row>
    <row r="2" spans="1:60" x14ac:dyDescent="0.25">
      <c r="A2" t="s">
        <v>18</v>
      </c>
      <c r="B2" t="s">
        <v>49</v>
      </c>
      <c r="C2">
        <f t="shared" ref="C2:C33" si="0">SUM(D2:BH2)</f>
        <v>763</v>
      </c>
      <c r="D2" s="121">
        <v>62</v>
      </c>
      <c r="E2" s="121">
        <v>60</v>
      </c>
      <c r="F2" s="121">
        <v>62</v>
      </c>
      <c r="G2" s="121">
        <v>62</v>
      </c>
      <c r="H2" s="121">
        <v>60</v>
      </c>
      <c r="I2" s="121">
        <v>31</v>
      </c>
      <c r="J2" s="121">
        <v>30</v>
      </c>
      <c r="K2" s="121">
        <v>31</v>
      </c>
      <c r="L2" s="121">
        <v>31</v>
      </c>
      <c r="M2" s="121">
        <v>28</v>
      </c>
      <c r="N2" s="121">
        <v>31</v>
      </c>
      <c r="O2" s="121">
        <v>30</v>
      </c>
      <c r="P2" s="121">
        <v>31</v>
      </c>
      <c r="Q2" s="121">
        <v>30</v>
      </c>
      <c r="R2" s="121">
        <v>31</v>
      </c>
      <c r="S2" s="121">
        <v>31</v>
      </c>
      <c r="T2" s="121">
        <v>30</v>
      </c>
      <c r="U2" s="121">
        <v>31</v>
      </c>
      <c r="V2" s="121">
        <v>30</v>
      </c>
      <c r="W2" s="121">
        <v>31</v>
      </c>
      <c r="X2" s="121">
        <v>0</v>
      </c>
      <c r="Y2" s="121">
        <v>0</v>
      </c>
      <c r="Z2" s="121">
        <v>0</v>
      </c>
      <c r="AA2" s="121">
        <v>0</v>
      </c>
      <c r="AB2" s="121">
        <v>0</v>
      </c>
      <c r="AC2" s="121">
        <v>0</v>
      </c>
      <c r="AD2" s="121">
        <v>0</v>
      </c>
      <c r="AE2" s="121">
        <v>0</v>
      </c>
      <c r="AF2" s="121">
        <v>0</v>
      </c>
      <c r="AG2" s="121">
        <v>0</v>
      </c>
      <c r="AH2" s="121">
        <v>0</v>
      </c>
      <c r="AI2" s="121">
        <v>0</v>
      </c>
      <c r="AJ2" s="121">
        <v>0</v>
      </c>
      <c r="AK2" s="121">
        <v>0</v>
      </c>
      <c r="AL2" s="121">
        <v>0</v>
      </c>
      <c r="AM2" s="121">
        <v>0</v>
      </c>
      <c r="AN2" s="121">
        <v>0</v>
      </c>
      <c r="AO2" s="121">
        <v>0</v>
      </c>
      <c r="AP2" s="121">
        <v>0</v>
      </c>
      <c r="AQ2" s="121">
        <v>0</v>
      </c>
      <c r="AR2" s="121">
        <v>0</v>
      </c>
      <c r="AS2" s="121">
        <v>0</v>
      </c>
      <c r="AT2" s="121">
        <v>0</v>
      </c>
      <c r="AU2" s="121">
        <v>0</v>
      </c>
      <c r="AV2" s="121">
        <v>0</v>
      </c>
      <c r="AW2" s="121">
        <v>0</v>
      </c>
      <c r="AX2" s="121">
        <v>0</v>
      </c>
      <c r="AY2" s="121">
        <v>0</v>
      </c>
      <c r="AZ2" s="121">
        <v>0</v>
      </c>
      <c r="BA2" s="121">
        <v>0</v>
      </c>
      <c r="BB2" s="121">
        <v>0</v>
      </c>
      <c r="BC2" s="121">
        <v>0</v>
      </c>
      <c r="BD2" s="121">
        <v>0</v>
      </c>
      <c r="BE2" s="121">
        <v>0</v>
      </c>
      <c r="BF2" s="121">
        <v>0</v>
      </c>
      <c r="BG2" s="121">
        <v>0</v>
      </c>
      <c r="BH2" s="121">
        <v>0</v>
      </c>
    </row>
    <row r="3" spans="1:60" x14ac:dyDescent="0.25">
      <c r="A3" t="s">
        <v>18</v>
      </c>
      <c r="B3" t="s">
        <v>50</v>
      </c>
      <c r="C3">
        <f t="shared" si="0"/>
        <v>1309265</v>
      </c>
      <c r="D3" s="121">
        <v>96255</v>
      </c>
      <c r="E3" s="121">
        <v>91950</v>
      </c>
      <c r="F3" s="121">
        <v>87730</v>
      </c>
      <c r="G3" s="121">
        <v>83545</v>
      </c>
      <c r="H3" s="121">
        <v>79350</v>
      </c>
      <c r="I3" s="121">
        <v>75175</v>
      </c>
      <c r="J3" s="121">
        <v>70800</v>
      </c>
      <c r="K3" s="121">
        <v>66650</v>
      </c>
      <c r="L3" s="121">
        <v>62465</v>
      </c>
      <c r="M3" s="121">
        <v>58240</v>
      </c>
      <c r="N3" s="121">
        <v>53940</v>
      </c>
      <c r="O3" s="121">
        <v>49800</v>
      </c>
      <c r="P3" s="121">
        <v>45570</v>
      </c>
      <c r="Q3" s="121">
        <v>41250</v>
      </c>
      <c r="R3" s="121">
        <v>47585</v>
      </c>
      <c r="S3" s="121">
        <v>43400</v>
      </c>
      <c r="T3" s="121">
        <v>39150</v>
      </c>
      <c r="U3" s="121">
        <v>34875</v>
      </c>
      <c r="V3" s="121">
        <v>30750</v>
      </c>
      <c r="W3" s="121">
        <v>26505</v>
      </c>
      <c r="X3" s="121">
        <v>22165</v>
      </c>
      <c r="Y3" s="121">
        <v>18060</v>
      </c>
      <c r="Z3" s="121">
        <v>13795</v>
      </c>
      <c r="AA3" s="121">
        <v>9600</v>
      </c>
      <c r="AB3" s="121">
        <v>5270</v>
      </c>
      <c r="AC3" s="121">
        <v>1050</v>
      </c>
      <c r="AD3" s="121">
        <v>4650</v>
      </c>
      <c r="AE3" s="121">
        <v>4340</v>
      </c>
      <c r="AF3" s="121">
        <v>3900</v>
      </c>
      <c r="AG3" s="121">
        <v>3565</v>
      </c>
      <c r="AH3" s="121">
        <v>3300</v>
      </c>
      <c r="AI3" s="121">
        <v>3100</v>
      </c>
      <c r="AJ3" s="121">
        <v>2790</v>
      </c>
      <c r="AK3" s="121">
        <v>2610</v>
      </c>
      <c r="AL3" s="121">
        <v>2480</v>
      </c>
      <c r="AM3" s="121">
        <v>2250</v>
      </c>
      <c r="AN3" s="121">
        <v>2015</v>
      </c>
      <c r="AO3" s="121">
        <v>1950</v>
      </c>
      <c r="AP3" s="121">
        <v>1705</v>
      </c>
      <c r="AQ3" s="121">
        <v>1550</v>
      </c>
      <c r="AR3" s="121">
        <v>1500</v>
      </c>
      <c r="AS3" s="121">
        <v>1395</v>
      </c>
      <c r="AT3" s="121">
        <v>1200</v>
      </c>
      <c r="AU3" s="121">
        <v>1085</v>
      </c>
      <c r="AV3" s="121">
        <v>1085</v>
      </c>
      <c r="AW3" s="121">
        <v>980</v>
      </c>
      <c r="AX3" s="121">
        <v>930</v>
      </c>
      <c r="AY3" s="121">
        <v>750</v>
      </c>
      <c r="AZ3" s="121">
        <v>775</v>
      </c>
      <c r="BA3" s="121">
        <v>750</v>
      </c>
      <c r="BB3" s="121">
        <v>620</v>
      </c>
      <c r="BC3" s="121">
        <v>620</v>
      </c>
      <c r="BD3" s="121">
        <v>600</v>
      </c>
      <c r="BE3" s="121">
        <v>465</v>
      </c>
      <c r="BF3" s="121">
        <v>450</v>
      </c>
      <c r="BG3" s="121">
        <v>465</v>
      </c>
      <c r="BH3" s="121">
        <v>465</v>
      </c>
    </row>
    <row r="4" spans="1:60" x14ac:dyDescent="0.25">
      <c r="A4" t="s">
        <v>29</v>
      </c>
      <c r="B4" t="s">
        <v>49</v>
      </c>
      <c r="C4">
        <f t="shared" si="0"/>
        <v>0</v>
      </c>
      <c r="D4" s="121">
        <v>0</v>
      </c>
      <c r="E4" s="121">
        <v>0</v>
      </c>
      <c r="F4" s="121">
        <v>0</v>
      </c>
      <c r="G4" s="121">
        <v>0</v>
      </c>
      <c r="H4" s="121">
        <v>0</v>
      </c>
      <c r="I4" s="121">
        <v>0</v>
      </c>
      <c r="J4" s="121">
        <v>0</v>
      </c>
      <c r="K4" s="121">
        <v>0</v>
      </c>
      <c r="L4" s="121">
        <v>0</v>
      </c>
      <c r="M4" s="121">
        <v>0</v>
      </c>
      <c r="N4" s="121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>
        <v>0</v>
      </c>
      <c r="AF4" s="121">
        <v>0</v>
      </c>
      <c r="AG4" s="121">
        <v>0</v>
      </c>
      <c r="AH4" s="121">
        <v>0</v>
      </c>
      <c r="AI4" s="121">
        <v>0</v>
      </c>
      <c r="AJ4" s="121">
        <v>0</v>
      </c>
      <c r="AK4" s="121">
        <v>0</v>
      </c>
      <c r="AL4" s="121">
        <v>0</v>
      </c>
      <c r="AM4" s="121">
        <v>0</v>
      </c>
      <c r="AN4" s="121">
        <v>0</v>
      </c>
      <c r="AO4" s="121">
        <v>0</v>
      </c>
      <c r="AP4" s="121">
        <v>0</v>
      </c>
      <c r="AQ4" s="121">
        <v>0</v>
      </c>
      <c r="AR4" s="121">
        <v>0</v>
      </c>
      <c r="AS4" s="121">
        <v>0</v>
      </c>
      <c r="AT4" s="121">
        <v>0</v>
      </c>
      <c r="AU4" s="121">
        <v>0</v>
      </c>
      <c r="AV4" s="121">
        <v>0</v>
      </c>
      <c r="AW4" s="121">
        <v>0</v>
      </c>
      <c r="AX4" s="121">
        <v>0</v>
      </c>
      <c r="AY4" s="121">
        <v>0</v>
      </c>
      <c r="AZ4" s="121">
        <v>0</v>
      </c>
      <c r="BA4" s="121">
        <v>0</v>
      </c>
      <c r="BB4" s="121">
        <v>0</v>
      </c>
      <c r="BC4" s="121">
        <v>0</v>
      </c>
      <c r="BD4" s="121">
        <v>0</v>
      </c>
      <c r="BE4" s="121">
        <v>0</v>
      </c>
      <c r="BF4" s="121">
        <v>0</v>
      </c>
      <c r="BG4" s="121">
        <v>0</v>
      </c>
      <c r="BH4" s="121">
        <v>0</v>
      </c>
    </row>
    <row r="5" spans="1:60" x14ac:dyDescent="0.25">
      <c r="A5" t="s">
        <v>29</v>
      </c>
      <c r="B5" t="s">
        <v>50</v>
      </c>
      <c r="C5">
        <f t="shared" si="0"/>
        <v>446705</v>
      </c>
      <c r="D5" s="121">
        <v>14725</v>
      </c>
      <c r="E5" s="121">
        <v>14250</v>
      </c>
      <c r="F5" s="121">
        <v>13950</v>
      </c>
      <c r="G5" s="121">
        <v>13640</v>
      </c>
      <c r="H5" s="121">
        <v>13200</v>
      </c>
      <c r="I5" s="121">
        <v>12865</v>
      </c>
      <c r="J5" s="121">
        <v>12600</v>
      </c>
      <c r="K5" s="121">
        <v>12245</v>
      </c>
      <c r="L5" s="121">
        <v>11935</v>
      </c>
      <c r="M5" s="121">
        <v>11620</v>
      </c>
      <c r="N5" s="121">
        <v>11315</v>
      </c>
      <c r="O5" s="121">
        <v>11100</v>
      </c>
      <c r="P5" s="121">
        <v>10850</v>
      </c>
      <c r="Q5" s="121">
        <v>10500</v>
      </c>
      <c r="R5" s="121">
        <v>10230</v>
      </c>
      <c r="S5" s="121">
        <v>10075</v>
      </c>
      <c r="T5" s="121">
        <v>9750</v>
      </c>
      <c r="U5" s="121">
        <v>9455</v>
      </c>
      <c r="V5" s="121">
        <v>9300</v>
      </c>
      <c r="W5" s="121">
        <v>8990</v>
      </c>
      <c r="X5" s="121">
        <v>8835</v>
      </c>
      <c r="Y5" s="121">
        <v>8540</v>
      </c>
      <c r="Z5" s="121">
        <v>8370</v>
      </c>
      <c r="AA5" s="121">
        <v>8100</v>
      </c>
      <c r="AB5" s="121">
        <v>7905</v>
      </c>
      <c r="AC5" s="121">
        <v>7800</v>
      </c>
      <c r="AD5" s="121">
        <v>7595</v>
      </c>
      <c r="AE5" s="121">
        <v>7440</v>
      </c>
      <c r="AF5" s="121">
        <v>7200</v>
      </c>
      <c r="AG5" s="121">
        <v>6975</v>
      </c>
      <c r="AH5" s="121">
        <v>6900</v>
      </c>
      <c r="AI5" s="121">
        <v>6665</v>
      </c>
      <c r="AJ5" s="121">
        <v>6510</v>
      </c>
      <c r="AK5" s="121">
        <v>6380</v>
      </c>
      <c r="AL5" s="121">
        <v>6200</v>
      </c>
      <c r="AM5" s="121">
        <v>6000</v>
      </c>
      <c r="AN5" s="121">
        <v>5890</v>
      </c>
      <c r="AO5" s="121">
        <v>5700</v>
      </c>
      <c r="AP5" s="121">
        <v>5580</v>
      </c>
      <c r="AQ5" s="121">
        <v>5425</v>
      </c>
      <c r="AR5" s="121">
        <v>5250</v>
      </c>
      <c r="AS5" s="121">
        <v>5115</v>
      </c>
      <c r="AT5" s="121">
        <v>5100</v>
      </c>
      <c r="AU5" s="121">
        <v>4960</v>
      </c>
      <c r="AV5" s="121">
        <v>4805</v>
      </c>
      <c r="AW5" s="121">
        <v>4620</v>
      </c>
      <c r="AX5" s="121">
        <v>4495</v>
      </c>
      <c r="AY5" s="121">
        <v>4500</v>
      </c>
      <c r="AZ5" s="121">
        <v>4340</v>
      </c>
      <c r="BA5" s="121">
        <v>4200</v>
      </c>
      <c r="BB5" s="121">
        <v>4030</v>
      </c>
      <c r="BC5" s="121">
        <v>4030</v>
      </c>
      <c r="BD5" s="121">
        <v>3900</v>
      </c>
      <c r="BE5" s="121">
        <v>3875</v>
      </c>
      <c r="BF5" s="121">
        <v>3750</v>
      </c>
      <c r="BG5" s="121">
        <v>3565</v>
      </c>
      <c r="BH5" s="121">
        <v>3565</v>
      </c>
    </row>
    <row r="6" spans="1:60" x14ac:dyDescent="0.25">
      <c r="A6" t="s">
        <v>38</v>
      </c>
      <c r="B6" t="s">
        <v>49</v>
      </c>
      <c r="C6">
        <f t="shared" si="0"/>
        <v>42935</v>
      </c>
      <c r="D6" s="121">
        <v>1240</v>
      </c>
      <c r="E6" s="121">
        <v>1200</v>
      </c>
      <c r="F6" s="121">
        <v>1240</v>
      </c>
      <c r="G6" s="121">
        <v>1085</v>
      </c>
      <c r="H6" s="121">
        <v>1200</v>
      </c>
      <c r="I6" s="121">
        <v>1085</v>
      </c>
      <c r="J6" s="121">
        <v>1050</v>
      </c>
      <c r="K6" s="121">
        <v>1085</v>
      </c>
      <c r="L6" s="121">
        <v>1085</v>
      </c>
      <c r="M6" s="121">
        <v>980</v>
      </c>
      <c r="N6" s="121">
        <v>1085</v>
      </c>
      <c r="O6" s="121">
        <v>1050</v>
      </c>
      <c r="P6" s="121">
        <v>930</v>
      </c>
      <c r="Q6" s="121">
        <v>900</v>
      </c>
      <c r="R6" s="121">
        <v>930</v>
      </c>
      <c r="S6" s="121">
        <v>930</v>
      </c>
      <c r="T6" s="121">
        <v>900</v>
      </c>
      <c r="U6" s="121">
        <v>930</v>
      </c>
      <c r="V6" s="121">
        <v>900</v>
      </c>
      <c r="W6" s="121">
        <v>775</v>
      </c>
      <c r="X6" s="121">
        <v>775</v>
      </c>
      <c r="Y6" s="121">
        <v>840</v>
      </c>
      <c r="Z6" s="121">
        <v>775</v>
      </c>
      <c r="AA6" s="121">
        <v>750</v>
      </c>
      <c r="AB6" s="121">
        <v>775</v>
      </c>
      <c r="AC6" s="121">
        <v>750</v>
      </c>
      <c r="AD6" s="121">
        <v>775</v>
      </c>
      <c r="AE6" s="121">
        <v>775</v>
      </c>
      <c r="AF6" s="121">
        <v>750</v>
      </c>
      <c r="AG6" s="121">
        <v>775</v>
      </c>
      <c r="AH6" s="121">
        <v>750</v>
      </c>
      <c r="AI6" s="121">
        <v>620</v>
      </c>
      <c r="AJ6" s="121">
        <v>620</v>
      </c>
      <c r="AK6" s="121">
        <v>580</v>
      </c>
      <c r="AL6" s="121">
        <v>620</v>
      </c>
      <c r="AM6" s="121">
        <v>600</v>
      </c>
      <c r="AN6" s="121">
        <v>620</v>
      </c>
      <c r="AO6" s="121">
        <v>600</v>
      </c>
      <c r="AP6" s="121">
        <v>620</v>
      </c>
      <c r="AQ6" s="121">
        <v>620</v>
      </c>
      <c r="AR6" s="121">
        <v>600</v>
      </c>
      <c r="AS6" s="121">
        <v>620</v>
      </c>
      <c r="AT6" s="121">
        <v>600</v>
      </c>
      <c r="AU6" s="121">
        <v>465</v>
      </c>
      <c r="AV6" s="121">
        <v>465</v>
      </c>
      <c r="AW6" s="121">
        <v>560</v>
      </c>
      <c r="AX6" s="121">
        <v>465</v>
      </c>
      <c r="AY6" s="121">
        <v>450</v>
      </c>
      <c r="AZ6" s="121">
        <v>465</v>
      </c>
      <c r="BA6" s="121">
        <v>450</v>
      </c>
      <c r="BB6" s="121">
        <v>465</v>
      </c>
      <c r="BC6" s="121">
        <v>465</v>
      </c>
      <c r="BD6" s="121">
        <v>450</v>
      </c>
      <c r="BE6" s="121">
        <v>465</v>
      </c>
      <c r="BF6" s="121">
        <v>450</v>
      </c>
      <c r="BG6" s="121">
        <v>465</v>
      </c>
      <c r="BH6" s="121">
        <v>465</v>
      </c>
    </row>
    <row r="7" spans="1:60" x14ac:dyDescent="0.25">
      <c r="A7" t="s">
        <v>38</v>
      </c>
      <c r="B7" t="s">
        <v>50</v>
      </c>
      <c r="C7">
        <f t="shared" si="0"/>
        <v>0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>
        <v>0</v>
      </c>
      <c r="AF7" s="121">
        <v>0</v>
      </c>
      <c r="AG7" s="121">
        <v>0</v>
      </c>
      <c r="AH7" s="121">
        <v>0</v>
      </c>
      <c r="AI7" s="121">
        <v>0</v>
      </c>
      <c r="AJ7" s="121">
        <v>0</v>
      </c>
      <c r="AK7" s="121">
        <v>0</v>
      </c>
      <c r="AL7" s="121">
        <v>0</v>
      </c>
      <c r="AM7" s="121">
        <v>0</v>
      </c>
      <c r="AN7" s="121">
        <v>0</v>
      </c>
      <c r="AO7" s="121">
        <v>0</v>
      </c>
      <c r="AP7" s="121">
        <v>0</v>
      </c>
      <c r="AQ7" s="121">
        <v>0</v>
      </c>
      <c r="AR7" s="121">
        <v>0</v>
      </c>
      <c r="AS7" s="121">
        <v>0</v>
      </c>
      <c r="AT7" s="121">
        <v>0</v>
      </c>
      <c r="AU7" s="121">
        <v>0</v>
      </c>
      <c r="AV7" s="121">
        <v>0</v>
      </c>
      <c r="AW7" s="121">
        <v>0</v>
      </c>
      <c r="AX7" s="121">
        <v>0</v>
      </c>
      <c r="AY7" s="121">
        <v>0</v>
      </c>
      <c r="AZ7" s="121">
        <v>0</v>
      </c>
      <c r="BA7" s="121">
        <v>0</v>
      </c>
      <c r="BB7" s="121">
        <v>0</v>
      </c>
      <c r="BC7" s="121">
        <v>0</v>
      </c>
      <c r="BD7" s="121">
        <v>0</v>
      </c>
      <c r="BE7" s="121">
        <v>0</v>
      </c>
      <c r="BF7" s="121">
        <v>0</v>
      </c>
      <c r="BG7" s="121">
        <v>0</v>
      </c>
      <c r="BH7" s="121">
        <v>0</v>
      </c>
    </row>
    <row r="8" spans="1:60" x14ac:dyDescent="0.25">
      <c r="A8" t="s">
        <v>13</v>
      </c>
      <c r="B8" t="s">
        <v>49</v>
      </c>
      <c r="C8">
        <f t="shared" si="0"/>
        <v>25270</v>
      </c>
      <c r="D8" s="121">
        <v>620</v>
      </c>
      <c r="E8" s="121">
        <v>600</v>
      </c>
      <c r="F8" s="121">
        <v>620</v>
      </c>
      <c r="G8" s="121">
        <v>620</v>
      </c>
      <c r="H8" s="121">
        <v>600</v>
      </c>
      <c r="I8" s="121">
        <v>620</v>
      </c>
      <c r="J8" s="121">
        <v>600</v>
      </c>
      <c r="K8" s="121">
        <v>620</v>
      </c>
      <c r="L8" s="121">
        <v>465</v>
      </c>
      <c r="M8" s="121">
        <v>560</v>
      </c>
      <c r="N8" s="121">
        <v>465</v>
      </c>
      <c r="O8" s="121">
        <v>450</v>
      </c>
      <c r="P8" s="121">
        <v>465</v>
      </c>
      <c r="Q8" s="121">
        <v>450</v>
      </c>
      <c r="R8" s="121">
        <v>465</v>
      </c>
      <c r="S8" s="121">
        <v>465</v>
      </c>
      <c r="T8" s="121">
        <v>450</v>
      </c>
      <c r="U8" s="121">
        <v>465</v>
      </c>
      <c r="V8" s="121">
        <v>450</v>
      </c>
      <c r="W8" s="121">
        <v>465</v>
      </c>
      <c r="X8" s="121">
        <v>465</v>
      </c>
      <c r="Y8" s="121">
        <v>420</v>
      </c>
      <c r="Z8" s="121">
        <v>465</v>
      </c>
      <c r="AA8" s="121">
        <v>450</v>
      </c>
      <c r="AB8" s="121">
        <v>465</v>
      </c>
      <c r="AC8" s="121">
        <v>450</v>
      </c>
      <c r="AD8" s="121">
        <v>465</v>
      </c>
      <c r="AE8" s="121">
        <v>465</v>
      </c>
      <c r="AF8" s="121">
        <v>450</v>
      </c>
      <c r="AG8" s="121">
        <v>465</v>
      </c>
      <c r="AH8" s="121">
        <v>450</v>
      </c>
      <c r="AI8" s="121">
        <v>465</v>
      </c>
      <c r="AJ8" s="121">
        <v>465</v>
      </c>
      <c r="AK8" s="121">
        <v>435</v>
      </c>
      <c r="AL8" s="121">
        <v>465</v>
      </c>
      <c r="AM8" s="121">
        <v>450</v>
      </c>
      <c r="AN8" s="121">
        <v>465</v>
      </c>
      <c r="AO8" s="121">
        <v>450</v>
      </c>
      <c r="AP8" s="121">
        <v>465</v>
      </c>
      <c r="AQ8" s="121">
        <v>465</v>
      </c>
      <c r="AR8" s="121">
        <v>450</v>
      </c>
      <c r="AS8" s="121">
        <v>310</v>
      </c>
      <c r="AT8" s="121">
        <v>450</v>
      </c>
      <c r="AU8" s="121">
        <v>310</v>
      </c>
      <c r="AV8" s="121">
        <v>310</v>
      </c>
      <c r="AW8" s="121">
        <v>420</v>
      </c>
      <c r="AX8" s="121">
        <v>310</v>
      </c>
      <c r="AY8" s="121">
        <v>300</v>
      </c>
      <c r="AZ8" s="121">
        <v>310</v>
      </c>
      <c r="BA8" s="121">
        <v>300</v>
      </c>
      <c r="BB8" s="121">
        <v>310</v>
      </c>
      <c r="BC8" s="121">
        <v>310</v>
      </c>
      <c r="BD8" s="121">
        <v>300</v>
      </c>
      <c r="BE8" s="121">
        <v>310</v>
      </c>
      <c r="BF8" s="121">
        <v>300</v>
      </c>
      <c r="BG8" s="121">
        <v>310</v>
      </c>
      <c r="BH8" s="121">
        <v>310</v>
      </c>
    </row>
    <row r="9" spans="1:60" x14ac:dyDescent="0.25">
      <c r="A9" t="s">
        <v>13</v>
      </c>
      <c r="B9" t="s">
        <v>50</v>
      </c>
      <c r="C9">
        <f t="shared" si="0"/>
        <v>2660580</v>
      </c>
      <c r="D9" s="121">
        <v>64945</v>
      </c>
      <c r="E9" s="121">
        <v>64200</v>
      </c>
      <c r="F9" s="121">
        <v>63395</v>
      </c>
      <c r="G9" s="121">
        <v>62620</v>
      </c>
      <c r="H9" s="121">
        <v>61800</v>
      </c>
      <c r="I9" s="121">
        <v>61070</v>
      </c>
      <c r="J9" s="121">
        <v>60300</v>
      </c>
      <c r="K9" s="121">
        <v>59520</v>
      </c>
      <c r="L9" s="121">
        <v>58745</v>
      </c>
      <c r="M9" s="121">
        <v>57960</v>
      </c>
      <c r="N9" s="121">
        <v>57350</v>
      </c>
      <c r="O9" s="121">
        <v>56550</v>
      </c>
      <c r="P9" s="121">
        <v>55800</v>
      </c>
      <c r="Q9" s="121">
        <v>55200</v>
      </c>
      <c r="R9" s="121">
        <v>54560</v>
      </c>
      <c r="S9" s="121">
        <v>53785</v>
      </c>
      <c r="T9" s="121">
        <v>53100</v>
      </c>
      <c r="U9" s="121">
        <v>52545</v>
      </c>
      <c r="V9" s="121">
        <v>51750</v>
      </c>
      <c r="W9" s="121">
        <v>51150</v>
      </c>
      <c r="X9" s="121">
        <v>50530</v>
      </c>
      <c r="Y9" s="121">
        <v>49840</v>
      </c>
      <c r="Z9" s="121">
        <v>49290</v>
      </c>
      <c r="AA9" s="121">
        <v>48600</v>
      </c>
      <c r="AB9" s="121">
        <v>48050</v>
      </c>
      <c r="AC9" s="121">
        <v>47400</v>
      </c>
      <c r="AD9" s="121">
        <v>46810</v>
      </c>
      <c r="AE9" s="121">
        <v>46345</v>
      </c>
      <c r="AF9" s="121">
        <v>45750</v>
      </c>
      <c r="AG9" s="121">
        <v>45105</v>
      </c>
      <c r="AH9" s="121">
        <v>44550</v>
      </c>
      <c r="AI9" s="121">
        <v>44020</v>
      </c>
      <c r="AJ9" s="121">
        <v>43400</v>
      </c>
      <c r="AK9" s="121">
        <v>42920</v>
      </c>
      <c r="AL9" s="121">
        <v>42315</v>
      </c>
      <c r="AM9" s="121">
        <v>41850</v>
      </c>
      <c r="AN9" s="121">
        <v>41385</v>
      </c>
      <c r="AO9" s="121">
        <v>40800</v>
      </c>
      <c r="AP9" s="121">
        <v>40300</v>
      </c>
      <c r="AQ9" s="121">
        <v>39835</v>
      </c>
      <c r="AR9" s="121">
        <v>39300</v>
      </c>
      <c r="AS9" s="121">
        <v>38750</v>
      </c>
      <c r="AT9" s="121">
        <v>38250</v>
      </c>
      <c r="AU9" s="121">
        <v>37820</v>
      </c>
      <c r="AV9" s="121">
        <v>37355</v>
      </c>
      <c r="AW9" s="121">
        <v>36960</v>
      </c>
      <c r="AX9" s="121">
        <v>36425</v>
      </c>
      <c r="AY9" s="121">
        <v>36000</v>
      </c>
      <c r="AZ9" s="121">
        <v>35495</v>
      </c>
      <c r="BA9" s="121">
        <v>35100</v>
      </c>
      <c r="BB9" s="121">
        <v>34720</v>
      </c>
      <c r="BC9" s="121">
        <v>34255</v>
      </c>
      <c r="BD9" s="121">
        <v>33750</v>
      </c>
      <c r="BE9" s="121">
        <v>33325</v>
      </c>
      <c r="BF9" s="121">
        <v>33000</v>
      </c>
      <c r="BG9" s="121">
        <v>32550</v>
      </c>
      <c r="BH9" s="121">
        <v>32085</v>
      </c>
    </row>
    <row r="10" spans="1:60" x14ac:dyDescent="0.25">
      <c r="A10" t="s">
        <v>14</v>
      </c>
      <c r="B10" t="s">
        <v>49</v>
      </c>
      <c r="C10">
        <f t="shared" si="0"/>
        <v>2343</v>
      </c>
      <c r="D10" s="121">
        <v>0</v>
      </c>
      <c r="E10" s="121">
        <v>0</v>
      </c>
      <c r="F10" s="121">
        <v>0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93</v>
      </c>
      <c r="M10" s="121">
        <v>84</v>
      </c>
      <c r="N10" s="121">
        <v>93</v>
      </c>
      <c r="O10" s="121">
        <v>90</v>
      </c>
      <c r="P10" s="121">
        <v>93</v>
      </c>
      <c r="Q10" s="121">
        <v>90</v>
      </c>
      <c r="R10" s="121">
        <v>93</v>
      </c>
      <c r="S10" s="121">
        <v>93</v>
      </c>
      <c r="T10" s="121">
        <v>90</v>
      </c>
      <c r="U10" s="121">
        <v>93</v>
      </c>
      <c r="V10" s="121">
        <v>90</v>
      </c>
      <c r="W10" s="121">
        <v>93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>
        <v>0</v>
      </c>
      <c r="AF10" s="121">
        <v>0</v>
      </c>
      <c r="AG10" s="121">
        <v>0</v>
      </c>
      <c r="AH10" s="121">
        <v>0</v>
      </c>
      <c r="AI10" s="121">
        <v>0</v>
      </c>
      <c r="AJ10" s="121">
        <v>62</v>
      </c>
      <c r="AK10" s="121">
        <v>58</v>
      </c>
      <c r="AL10" s="121">
        <v>62</v>
      </c>
      <c r="AM10" s="121">
        <v>60</v>
      </c>
      <c r="AN10" s="121">
        <v>62</v>
      </c>
      <c r="AO10" s="121">
        <v>60</v>
      </c>
      <c r="AP10" s="121">
        <v>62</v>
      </c>
      <c r="AQ10" s="121">
        <v>62</v>
      </c>
      <c r="AR10" s="121">
        <v>60</v>
      </c>
      <c r="AS10" s="121">
        <v>62</v>
      </c>
      <c r="AT10" s="121">
        <v>60</v>
      </c>
      <c r="AU10" s="121">
        <v>62</v>
      </c>
      <c r="AV10" s="121">
        <v>62</v>
      </c>
      <c r="AW10" s="121">
        <v>56</v>
      </c>
      <c r="AX10" s="121">
        <v>62</v>
      </c>
      <c r="AY10" s="121">
        <v>60</v>
      </c>
      <c r="AZ10" s="121">
        <v>31</v>
      </c>
      <c r="BA10" s="121">
        <v>30</v>
      </c>
      <c r="BB10" s="121">
        <v>31</v>
      </c>
      <c r="BC10" s="121">
        <v>31</v>
      </c>
      <c r="BD10" s="121">
        <v>30</v>
      </c>
      <c r="BE10" s="121">
        <v>31</v>
      </c>
      <c r="BF10" s="121">
        <v>30</v>
      </c>
      <c r="BG10" s="121">
        <v>31</v>
      </c>
      <c r="BH10" s="121">
        <v>31</v>
      </c>
    </row>
    <row r="11" spans="1:60" x14ac:dyDescent="0.25">
      <c r="A11" t="s">
        <v>14</v>
      </c>
      <c r="B11" t="s">
        <v>50</v>
      </c>
      <c r="C11">
        <f t="shared" si="0"/>
        <v>2736510</v>
      </c>
      <c r="D11" s="121">
        <v>73470</v>
      </c>
      <c r="E11" s="121">
        <v>72300</v>
      </c>
      <c r="F11" s="121">
        <v>70990</v>
      </c>
      <c r="G11" s="121">
        <v>69905</v>
      </c>
      <c r="H11" s="121">
        <v>68700</v>
      </c>
      <c r="I11" s="121">
        <v>67580</v>
      </c>
      <c r="J11" s="121">
        <v>66450</v>
      </c>
      <c r="K11" s="121">
        <v>65410</v>
      </c>
      <c r="L11" s="121">
        <v>64325</v>
      </c>
      <c r="M11" s="121">
        <v>63280</v>
      </c>
      <c r="N11" s="121">
        <v>62310</v>
      </c>
      <c r="O11" s="121">
        <v>61200</v>
      </c>
      <c r="P11" s="121">
        <v>60295</v>
      </c>
      <c r="Q11" s="121">
        <v>59250</v>
      </c>
      <c r="R11" s="121">
        <v>58280</v>
      </c>
      <c r="S11" s="121">
        <v>57350</v>
      </c>
      <c r="T11" s="121">
        <v>56400</v>
      </c>
      <c r="U11" s="121">
        <v>55490</v>
      </c>
      <c r="V11" s="121">
        <v>54600</v>
      </c>
      <c r="W11" s="121">
        <v>53630</v>
      </c>
      <c r="X11" s="121">
        <v>52855</v>
      </c>
      <c r="Y11" s="121">
        <v>51940</v>
      </c>
      <c r="Z11" s="121">
        <v>51150</v>
      </c>
      <c r="AA11" s="121">
        <v>50250</v>
      </c>
      <c r="AB11" s="121">
        <v>49445</v>
      </c>
      <c r="AC11" s="121">
        <v>48600</v>
      </c>
      <c r="AD11" s="121">
        <v>47895</v>
      </c>
      <c r="AE11" s="121">
        <v>47120</v>
      </c>
      <c r="AF11" s="121">
        <v>46350</v>
      </c>
      <c r="AG11" s="121">
        <v>45570</v>
      </c>
      <c r="AH11" s="121">
        <v>44850</v>
      </c>
      <c r="AI11" s="121">
        <v>44020</v>
      </c>
      <c r="AJ11" s="121">
        <v>43400</v>
      </c>
      <c r="AK11" s="121">
        <v>42630</v>
      </c>
      <c r="AL11" s="121">
        <v>42005</v>
      </c>
      <c r="AM11" s="121">
        <v>41250</v>
      </c>
      <c r="AN11" s="121">
        <v>40610</v>
      </c>
      <c r="AO11" s="121">
        <v>39900</v>
      </c>
      <c r="AP11" s="121">
        <v>39215</v>
      </c>
      <c r="AQ11" s="121">
        <v>38595</v>
      </c>
      <c r="AR11" s="121">
        <v>37950</v>
      </c>
      <c r="AS11" s="121">
        <v>37355</v>
      </c>
      <c r="AT11" s="121">
        <v>36750</v>
      </c>
      <c r="AU11" s="121">
        <v>36115</v>
      </c>
      <c r="AV11" s="121">
        <v>35495</v>
      </c>
      <c r="AW11" s="121">
        <v>35000</v>
      </c>
      <c r="AX11" s="121">
        <v>34410</v>
      </c>
      <c r="AY11" s="121">
        <v>33900</v>
      </c>
      <c r="AZ11" s="121">
        <v>33325</v>
      </c>
      <c r="BA11" s="121">
        <v>32700</v>
      </c>
      <c r="BB11" s="121">
        <v>32240</v>
      </c>
      <c r="BC11" s="121">
        <v>31620</v>
      </c>
      <c r="BD11" s="121">
        <v>31200</v>
      </c>
      <c r="BE11" s="121">
        <v>30690</v>
      </c>
      <c r="BF11" s="121">
        <v>30150</v>
      </c>
      <c r="BG11" s="121">
        <v>29605</v>
      </c>
      <c r="BH11" s="121">
        <v>29140</v>
      </c>
    </row>
    <row r="12" spans="1:60" x14ac:dyDescent="0.25">
      <c r="A12" t="s">
        <v>21</v>
      </c>
      <c r="B12" t="s">
        <v>49</v>
      </c>
      <c r="C12">
        <f t="shared" si="0"/>
        <v>0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>
        <v>0</v>
      </c>
      <c r="AF12" s="121">
        <v>0</v>
      </c>
      <c r="AG12" s="121">
        <v>0</v>
      </c>
      <c r="AH12" s="121">
        <v>0</v>
      </c>
      <c r="AI12" s="121">
        <v>0</v>
      </c>
      <c r="AJ12" s="121">
        <v>0</v>
      </c>
      <c r="AK12" s="121">
        <v>0</v>
      </c>
      <c r="AL12" s="121">
        <v>0</v>
      </c>
      <c r="AM12" s="121">
        <v>0</v>
      </c>
      <c r="AN12" s="121">
        <v>0</v>
      </c>
      <c r="AO12" s="121">
        <v>0</v>
      </c>
      <c r="AP12" s="121">
        <v>0</v>
      </c>
      <c r="AQ12" s="121">
        <v>0</v>
      </c>
      <c r="AR12" s="121">
        <v>0</v>
      </c>
      <c r="AS12" s="121">
        <v>0</v>
      </c>
      <c r="AT12" s="121">
        <v>0</v>
      </c>
      <c r="AU12" s="121">
        <v>0</v>
      </c>
      <c r="AV12" s="121">
        <v>0</v>
      </c>
      <c r="AW12" s="121">
        <v>0</v>
      </c>
      <c r="AX12" s="121">
        <v>0</v>
      </c>
      <c r="AY12" s="121">
        <v>0</v>
      </c>
      <c r="AZ12" s="121">
        <v>0</v>
      </c>
      <c r="BA12" s="121">
        <v>0</v>
      </c>
      <c r="BB12" s="121">
        <v>0</v>
      </c>
      <c r="BC12" s="121">
        <v>0</v>
      </c>
      <c r="BD12" s="121">
        <v>0</v>
      </c>
      <c r="BE12" s="121">
        <v>0</v>
      </c>
      <c r="BF12" s="121">
        <v>0</v>
      </c>
      <c r="BG12" s="121">
        <v>0</v>
      </c>
      <c r="BH12" s="121">
        <v>0</v>
      </c>
    </row>
    <row r="13" spans="1:60" x14ac:dyDescent="0.25">
      <c r="A13" t="s">
        <v>21</v>
      </c>
      <c r="B13" t="s">
        <v>50</v>
      </c>
      <c r="C13">
        <f t="shared" si="0"/>
        <v>1140550</v>
      </c>
      <c r="D13" s="121">
        <v>45725</v>
      </c>
      <c r="E13" s="121">
        <v>44250</v>
      </c>
      <c r="F13" s="121">
        <v>42625</v>
      </c>
      <c r="G13" s="121">
        <v>41230</v>
      </c>
      <c r="H13" s="121">
        <v>39750</v>
      </c>
      <c r="I13" s="121">
        <v>38285</v>
      </c>
      <c r="J13" s="121">
        <v>37050</v>
      </c>
      <c r="K13" s="121">
        <v>35805</v>
      </c>
      <c r="L13" s="121">
        <v>34565</v>
      </c>
      <c r="M13" s="121">
        <v>33320</v>
      </c>
      <c r="N13" s="121">
        <v>32085</v>
      </c>
      <c r="O13" s="121">
        <v>31050</v>
      </c>
      <c r="P13" s="121">
        <v>29915</v>
      </c>
      <c r="Q13" s="121">
        <v>28950</v>
      </c>
      <c r="R13" s="121">
        <v>27900</v>
      </c>
      <c r="S13" s="121">
        <v>26970</v>
      </c>
      <c r="T13" s="121">
        <v>25950</v>
      </c>
      <c r="U13" s="121">
        <v>25110</v>
      </c>
      <c r="V13" s="121">
        <v>24150</v>
      </c>
      <c r="W13" s="121">
        <v>23405</v>
      </c>
      <c r="X13" s="121">
        <v>22475</v>
      </c>
      <c r="Y13" s="121">
        <v>21700</v>
      </c>
      <c r="Z13" s="121">
        <v>20925</v>
      </c>
      <c r="AA13" s="121">
        <v>20250</v>
      </c>
      <c r="AB13" s="121">
        <v>19530</v>
      </c>
      <c r="AC13" s="121">
        <v>18900</v>
      </c>
      <c r="AD13" s="121">
        <v>18290</v>
      </c>
      <c r="AE13" s="121">
        <v>17515</v>
      </c>
      <c r="AF13" s="121">
        <v>16950</v>
      </c>
      <c r="AG13" s="121">
        <v>16430</v>
      </c>
      <c r="AH13" s="121">
        <v>15750</v>
      </c>
      <c r="AI13" s="121">
        <v>15190</v>
      </c>
      <c r="AJ13" s="121">
        <v>14725</v>
      </c>
      <c r="AK13" s="121">
        <v>14210</v>
      </c>
      <c r="AL13" s="121">
        <v>13795</v>
      </c>
      <c r="AM13" s="121">
        <v>13200</v>
      </c>
      <c r="AN13" s="121">
        <v>12865</v>
      </c>
      <c r="AO13" s="121">
        <v>12300</v>
      </c>
      <c r="AP13" s="121">
        <v>11935</v>
      </c>
      <c r="AQ13" s="121">
        <v>11470</v>
      </c>
      <c r="AR13" s="121">
        <v>11100</v>
      </c>
      <c r="AS13" s="121">
        <v>10695</v>
      </c>
      <c r="AT13" s="121">
        <v>10350</v>
      </c>
      <c r="AU13" s="121">
        <v>9920</v>
      </c>
      <c r="AV13" s="121">
        <v>9610</v>
      </c>
      <c r="AW13" s="121">
        <v>9240</v>
      </c>
      <c r="AX13" s="121">
        <v>8990</v>
      </c>
      <c r="AY13" s="121">
        <v>8700</v>
      </c>
      <c r="AZ13" s="121">
        <v>8370</v>
      </c>
      <c r="BA13" s="121">
        <v>8100</v>
      </c>
      <c r="BB13" s="121">
        <v>7750</v>
      </c>
      <c r="BC13" s="121">
        <v>7440</v>
      </c>
      <c r="BD13" s="121">
        <v>7200</v>
      </c>
      <c r="BE13" s="121">
        <v>6975</v>
      </c>
      <c r="BF13" s="121">
        <v>6750</v>
      </c>
      <c r="BG13" s="121">
        <v>6510</v>
      </c>
      <c r="BH13" s="121">
        <v>6355</v>
      </c>
    </row>
    <row r="14" spans="1:60" x14ac:dyDescent="0.25">
      <c r="A14" t="s">
        <v>26</v>
      </c>
      <c r="B14" t="s">
        <v>49</v>
      </c>
      <c r="C14">
        <f t="shared" si="0"/>
        <v>0</v>
      </c>
      <c r="D14" s="121">
        <v>0</v>
      </c>
      <c r="E14" s="121">
        <v>0</v>
      </c>
      <c r="F14" s="121">
        <v>0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1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>
        <v>0</v>
      </c>
      <c r="AB14" s="121">
        <v>0</v>
      </c>
      <c r="AC14" s="121">
        <v>0</v>
      </c>
      <c r="AD14" s="121">
        <v>0</v>
      </c>
      <c r="AE14" s="121">
        <v>0</v>
      </c>
      <c r="AF14" s="121">
        <v>0</v>
      </c>
      <c r="AG14" s="121">
        <v>0</v>
      </c>
      <c r="AH14" s="121">
        <v>0</v>
      </c>
      <c r="AI14" s="121">
        <v>0</v>
      </c>
      <c r="AJ14" s="121">
        <v>0</v>
      </c>
      <c r="AK14" s="121">
        <v>0</v>
      </c>
      <c r="AL14" s="121">
        <v>0</v>
      </c>
      <c r="AM14" s="121">
        <v>0</v>
      </c>
      <c r="AN14" s="121">
        <v>0</v>
      </c>
      <c r="AO14" s="121">
        <v>0</v>
      </c>
      <c r="AP14" s="121">
        <v>0</v>
      </c>
      <c r="AQ14" s="121">
        <v>0</v>
      </c>
      <c r="AR14" s="121">
        <v>0</v>
      </c>
      <c r="AS14" s="121">
        <v>0</v>
      </c>
      <c r="AT14" s="121">
        <v>0</v>
      </c>
      <c r="AU14" s="121">
        <v>0</v>
      </c>
      <c r="AV14" s="121">
        <v>0</v>
      </c>
      <c r="AW14" s="121">
        <v>0</v>
      </c>
      <c r="AX14" s="121">
        <v>0</v>
      </c>
      <c r="AY14" s="121">
        <v>0</v>
      </c>
      <c r="AZ14" s="121">
        <v>0</v>
      </c>
      <c r="BA14" s="121">
        <v>0</v>
      </c>
      <c r="BB14" s="121">
        <v>0</v>
      </c>
      <c r="BC14" s="121">
        <v>0</v>
      </c>
      <c r="BD14" s="121">
        <v>0</v>
      </c>
      <c r="BE14" s="121">
        <v>0</v>
      </c>
      <c r="BF14" s="121">
        <v>0</v>
      </c>
      <c r="BG14" s="121">
        <v>0</v>
      </c>
      <c r="BH14" s="121">
        <v>0</v>
      </c>
    </row>
    <row r="15" spans="1:60" x14ac:dyDescent="0.25">
      <c r="A15" t="s">
        <v>26</v>
      </c>
      <c r="B15" t="s">
        <v>50</v>
      </c>
      <c r="C15">
        <f t="shared" si="0"/>
        <v>707965</v>
      </c>
      <c r="D15" s="121">
        <v>25265</v>
      </c>
      <c r="E15" s="121">
        <v>24450</v>
      </c>
      <c r="F15" s="121">
        <v>23870</v>
      </c>
      <c r="G15" s="121">
        <v>23095</v>
      </c>
      <c r="H15" s="121">
        <v>22500</v>
      </c>
      <c r="I15" s="121">
        <v>21855</v>
      </c>
      <c r="J15" s="121">
        <v>21150</v>
      </c>
      <c r="K15" s="121">
        <v>20615</v>
      </c>
      <c r="L15" s="121">
        <v>19995</v>
      </c>
      <c r="M15" s="121">
        <v>19320</v>
      </c>
      <c r="N15" s="121">
        <v>18755</v>
      </c>
      <c r="O15" s="121">
        <v>18300</v>
      </c>
      <c r="P15" s="121">
        <v>17670</v>
      </c>
      <c r="Q15" s="121">
        <v>17250</v>
      </c>
      <c r="R15" s="121">
        <v>16740</v>
      </c>
      <c r="S15" s="121">
        <v>16275</v>
      </c>
      <c r="T15" s="121">
        <v>15750</v>
      </c>
      <c r="U15" s="121">
        <v>15345</v>
      </c>
      <c r="V15" s="121">
        <v>14850</v>
      </c>
      <c r="W15" s="121">
        <v>14415</v>
      </c>
      <c r="X15" s="121">
        <v>13950</v>
      </c>
      <c r="Y15" s="121">
        <v>13580</v>
      </c>
      <c r="Z15" s="121">
        <v>13175</v>
      </c>
      <c r="AA15" s="121">
        <v>12900</v>
      </c>
      <c r="AB15" s="121">
        <v>12400</v>
      </c>
      <c r="AC15" s="121">
        <v>12150</v>
      </c>
      <c r="AD15" s="121">
        <v>11780</v>
      </c>
      <c r="AE15" s="121">
        <v>11470</v>
      </c>
      <c r="AF15" s="121">
        <v>11100</v>
      </c>
      <c r="AG15" s="121">
        <v>10695</v>
      </c>
      <c r="AH15" s="121">
        <v>10500</v>
      </c>
      <c r="AI15" s="121">
        <v>10075</v>
      </c>
      <c r="AJ15" s="121">
        <v>9920</v>
      </c>
      <c r="AK15" s="121">
        <v>9570</v>
      </c>
      <c r="AL15" s="121">
        <v>9300</v>
      </c>
      <c r="AM15" s="121">
        <v>9000</v>
      </c>
      <c r="AN15" s="121">
        <v>8680</v>
      </c>
      <c r="AO15" s="121">
        <v>8550</v>
      </c>
      <c r="AP15" s="121">
        <v>8215</v>
      </c>
      <c r="AQ15" s="121">
        <v>8060</v>
      </c>
      <c r="AR15" s="121">
        <v>7800</v>
      </c>
      <c r="AS15" s="121">
        <v>7595</v>
      </c>
      <c r="AT15" s="121">
        <v>7350</v>
      </c>
      <c r="AU15" s="121">
        <v>7130</v>
      </c>
      <c r="AV15" s="121">
        <v>6975</v>
      </c>
      <c r="AW15" s="121">
        <v>6720</v>
      </c>
      <c r="AX15" s="121">
        <v>6510</v>
      </c>
      <c r="AY15" s="121">
        <v>6300</v>
      </c>
      <c r="AZ15" s="121">
        <v>6200</v>
      </c>
      <c r="BA15" s="121">
        <v>6000</v>
      </c>
      <c r="BB15" s="121">
        <v>5735</v>
      </c>
      <c r="BC15" s="121">
        <v>5580</v>
      </c>
      <c r="BD15" s="121">
        <v>5400</v>
      </c>
      <c r="BE15" s="121">
        <v>5270</v>
      </c>
      <c r="BF15" s="121">
        <v>5100</v>
      </c>
      <c r="BG15" s="121">
        <v>4960</v>
      </c>
      <c r="BH15" s="121">
        <v>4805</v>
      </c>
    </row>
    <row r="16" spans="1:60" x14ac:dyDescent="0.25">
      <c r="A16" t="s">
        <v>36</v>
      </c>
      <c r="B16" t="s">
        <v>49</v>
      </c>
      <c r="C16">
        <f t="shared" si="0"/>
        <v>1706</v>
      </c>
      <c r="D16" s="121">
        <v>31</v>
      </c>
      <c r="E16" s="121">
        <v>30</v>
      </c>
      <c r="F16" s="121">
        <v>31</v>
      </c>
      <c r="G16" s="121">
        <v>31</v>
      </c>
      <c r="H16" s="121">
        <v>30</v>
      </c>
      <c r="I16" s="121">
        <v>31</v>
      </c>
      <c r="J16" s="121">
        <v>30</v>
      </c>
      <c r="K16" s="121">
        <v>31</v>
      </c>
      <c r="L16" s="121">
        <v>31</v>
      </c>
      <c r="M16" s="121">
        <v>28</v>
      </c>
      <c r="N16" s="121">
        <v>31</v>
      </c>
      <c r="O16" s="121">
        <v>30</v>
      </c>
      <c r="P16" s="121">
        <v>31</v>
      </c>
      <c r="Q16" s="121">
        <v>30</v>
      </c>
      <c r="R16" s="121">
        <v>31</v>
      </c>
      <c r="S16" s="121">
        <v>31</v>
      </c>
      <c r="T16" s="121">
        <v>30</v>
      </c>
      <c r="U16" s="121">
        <v>31</v>
      </c>
      <c r="V16" s="121">
        <v>30</v>
      </c>
      <c r="W16" s="121">
        <v>31</v>
      </c>
      <c r="X16" s="121">
        <v>31</v>
      </c>
      <c r="Y16" s="121">
        <v>28</v>
      </c>
      <c r="Z16" s="121">
        <v>31</v>
      </c>
      <c r="AA16" s="121">
        <v>30</v>
      </c>
      <c r="AB16" s="121">
        <v>31</v>
      </c>
      <c r="AC16" s="121">
        <v>30</v>
      </c>
      <c r="AD16" s="121">
        <v>31</v>
      </c>
      <c r="AE16" s="121">
        <v>31</v>
      </c>
      <c r="AF16" s="121">
        <v>30</v>
      </c>
      <c r="AG16" s="121">
        <v>31</v>
      </c>
      <c r="AH16" s="121">
        <v>30</v>
      </c>
      <c r="AI16" s="121">
        <v>31</v>
      </c>
      <c r="AJ16" s="121">
        <v>31</v>
      </c>
      <c r="AK16" s="121">
        <v>29</v>
      </c>
      <c r="AL16" s="121">
        <v>31</v>
      </c>
      <c r="AM16" s="121">
        <v>30</v>
      </c>
      <c r="AN16" s="121">
        <v>31</v>
      </c>
      <c r="AO16" s="121">
        <v>30</v>
      </c>
      <c r="AP16" s="121">
        <v>31</v>
      </c>
      <c r="AQ16" s="121">
        <v>31</v>
      </c>
      <c r="AR16" s="121">
        <v>30</v>
      </c>
      <c r="AS16" s="121">
        <v>31</v>
      </c>
      <c r="AT16" s="121">
        <v>30</v>
      </c>
      <c r="AU16" s="121">
        <v>31</v>
      </c>
      <c r="AV16" s="121">
        <v>31</v>
      </c>
      <c r="AW16" s="121">
        <v>28</v>
      </c>
      <c r="AX16" s="121">
        <v>31</v>
      </c>
      <c r="AY16" s="121">
        <v>30</v>
      </c>
      <c r="AZ16" s="121">
        <v>31</v>
      </c>
      <c r="BA16" s="121">
        <v>30</v>
      </c>
      <c r="BB16" s="121">
        <v>31</v>
      </c>
      <c r="BC16" s="121">
        <v>31</v>
      </c>
      <c r="BD16" s="121">
        <v>30</v>
      </c>
      <c r="BE16" s="121">
        <v>31</v>
      </c>
      <c r="BF16" s="121">
        <v>30</v>
      </c>
      <c r="BG16" s="121">
        <v>31</v>
      </c>
      <c r="BH16" s="121">
        <v>0</v>
      </c>
    </row>
    <row r="17" spans="1:60" x14ac:dyDescent="0.25">
      <c r="A17" t="s">
        <v>36</v>
      </c>
      <c r="B17" t="s">
        <v>50</v>
      </c>
      <c r="C17">
        <f t="shared" si="0"/>
        <v>338735</v>
      </c>
      <c r="D17" s="121">
        <v>8525</v>
      </c>
      <c r="E17" s="121">
        <v>8400</v>
      </c>
      <c r="F17" s="121">
        <v>8370</v>
      </c>
      <c r="G17" s="121">
        <v>8215</v>
      </c>
      <c r="H17" s="121">
        <v>8100</v>
      </c>
      <c r="I17" s="121">
        <v>8060</v>
      </c>
      <c r="J17" s="121">
        <v>7800</v>
      </c>
      <c r="K17" s="121">
        <v>7750</v>
      </c>
      <c r="L17" s="121">
        <v>7595</v>
      </c>
      <c r="M17" s="121">
        <v>7560</v>
      </c>
      <c r="N17" s="121">
        <v>7440</v>
      </c>
      <c r="O17" s="121">
        <v>7350</v>
      </c>
      <c r="P17" s="121">
        <v>7285</v>
      </c>
      <c r="Q17" s="121">
        <v>7200</v>
      </c>
      <c r="R17" s="121">
        <v>6975</v>
      </c>
      <c r="S17" s="121">
        <v>6975</v>
      </c>
      <c r="T17" s="121">
        <v>6900</v>
      </c>
      <c r="U17" s="121">
        <v>6820</v>
      </c>
      <c r="V17" s="121">
        <v>6600</v>
      </c>
      <c r="W17" s="121">
        <v>6510</v>
      </c>
      <c r="X17" s="121">
        <v>6510</v>
      </c>
      <c r="Y17" s="121">
        <v>6440</v>
      </c>
      <c r="Z17" s="121">
        <v>6355</v>
      </c>
      <c r="AA17" s="121">
        <v>6150</v>
      </c>
      <c r="AB17" s="121">
        <v>6045</v>
      </c>
      <c r="AC17" s="121">
        <v>6000</v>
      </c>
      <c r="AD17" s="121">
        <v>5890</v>
      </c>
      <c r="AE17" s="121">
        <v>5890</v>
      </c>
      <c r="AF17" s="121">
        <v>5850</v>
      </c>
      <c r="AG17" s="121">
        <v>5735</v>
      </c>
      <c r="AH17" s="121">
        <v>5700</v>
      </c>
      <c r="AI17" s="121">
        <v>5580</v>
      </c>
      <c r="AJ17" s="121">
        <v>5425</v>
      </c>
      <c r="AK17" s="121">
        <v>5365</v>
      </c>
      <c r="AL17" s="121">
        <v>5270</v>
      </c>
      <c r="AM17" s="121">
        <v>5250</v>
      </c>
      <c r="AN17" s="121">
        <v>5115</v>
      </c>
      <c r="AO17" s="121">
        <v>5100</v>
      </c>
      <c r="AP17" s="121">
        <v>4960</v>
      </c>
      <c r="AQ17" s="121">
        <v>4960</v>
      </c>
      <c r="AR17" s="121">
        <v>4950</v>
      </c>
      <c r="AS17" s="121">
        <v>4805</v>
      </c>
      <c r="AT17" s="121">
        <v>4800</v>
      </c>
      <c r="AU17" s="121">
        <v>4650</v>
      </c>
      <c r="AV17" s="121">
        <v>4650</v>
      </c>
      <c r="AW17" s="121">
        <v>4620</v>
      </c>
      <c r="AX17" s="121">
        <v>4495</v>
      </c>
      <c r="AY17" s="121">
        <v>4500</v>
      </c>
      <c r="AZ17" s="121">
        <v>4340</v>
      </c>
      <c r="BA17" s="121">
        <v>4350</v>
      </c>
      <c r="BB17" s="121">
        <v>4185</v>
      </c>
      <c r="BC17" s="121">
        <v>4185</v>
      </c>
      <c r="BD17" s="121">
        <v>4200</v>
      </c>
      <c r="BE17" s="121">
        <v>4030</v>
      </c>
      <c r="BF17" s="121">
        <v>4050</v>
      </c>
      <c r="BG17" s="121">
        <v>4030</v>
      </c>
      <c r="BH17" s="121">
        <v>3875</v>
      </c>
    </row>
    <row r="18" spans="1:60" x14ac:dyDescent="0.25">
      <c r="A18" t="s">
        <v>28</v>
      </c>
      <c r="B18" t="s">
        <v>49</v>
      </c>
      <c r="C18">
        <f t="shared" si="0"/>
        <v>0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>
        <v>0</v>
      </c>
      <c r="AF18" s="121">
        <v>0</v>
      </c>
      <c r="AG18" s="121">
        <v>0</v>
      </c>
      <c r="AH18" s="121">
        <v>0</v>
      </c>
      <c r="AI18" s="121">
        <v>0</v>
      </c>
      <c r="AJ18" s="121">
        <v>0</v>
      </c>
      <c r="AK18" s="121">
        <v>0</v>
      </c>
      <c r="AL18" s="121">
        <v>0</v>
      </c>
      <c r="AM18" s="121">
        <v>0</v>
      </c>
      <c r="AN18" s="121">
        <v>0</v>
      </c>
      <c r="AO18" s="121">
        <v>0</v>
      </c>
      <c r="AP18" s="121">
        <v>0</v>
      </c>
      <c r="AQ18" s="121">
        <v>0</v>
      </c>
      <c r="AR18" s="121">
        <v>0</v>
      </c>
      <c r="AS18" s="121">
        <v>0</v>
      </c>
      <c r="AT18" s="121">
        <v>0</v>
      </c>
      <c r="AU18" s="121">
        <v>0</v>
      </c>
      <c r="AV18" s="121">
        <v>0</v>
      </c>
      <c r="AW18" s="121">
        <v>0</v>
      </c>
      <c r="AX18" s="121">
        <v>0</v>
      </c>
      <c r="AY18" s="121">
        <v>0</v>
      </c>
      <c r="AZ18" s="121">
        <v>0</v>
      </c>
      <c r="BA18" s="121">
        <v>0</v>
      </c>
      <c r="BB18" s="121">
        <v>0</v>
      </c>
      <c r="BC18" s="121">
        <v>0</v>
      </c>
      <c r="BD18" s="121">
        <v>0</v>
      </c>
      <c r="BE18" s="121">
        <v>0</v>
      </c>
      <c r="BF18" s="121">
        <v>0</v>
      </c>
      <c r="BG18" s="121">
        <v>0</v>
      </c>
      <c r="BH18" s="121">
        <v>0</v>
      </c>
    </row>
    <row r="19" spans="1:60" x14ac:dyDescent="0.25">
      <c r="A19" t="s">
        <v>28</v>
      </c>
      <c r="B19" t="s">
        <v>50</v>
      </c>
      <c r="C19">
        <f t="shared" si="0"/>
        <v>367695</v>
      </c>
      <c r="D19" s="121">
        <v>30070</v>
      </c>
      <c r="E19" s="121">
        <v>28950</v>
      </c>
      <c r="F19" s="121">
        <v>27745</v>
      </c>
      <c r="G19" s="121">
        <v>26660</v>
      </c>
      <c r="H19" s="121">
        <v>25650</v>
      </c>
      <c r="I19" s="121">
        <v>24645</v>
      </c>
      <c r="J19" s="121">
        <v>23700</v>
      </c>
      <c r="K19" s="121">
        <v>22785</v>
      </c>
      <c r="L19" s="121">
        <v>21855</v>
      </c>
      <c r="M19" s="121">
        <v>11620</v>
      </c>
      <c r="N19" s="121">
        <v>11005</v>
      </c>
      <c r="O19" s="121">
        <v>10350</v>
      </c>
      <c r="P19" s="121">
        <v>9610</v>
      </c>
      <c r="Q19" s="121">
        <v>9000</v>
      </c>
      <c r="R19" s="121">
        <v>8525</v>
      </c>
      <c r="S19" s="121">
        <v>7905</v>
      </c>
      <c r="T19" s="121">
        <v>7500</v>
      </c>
      <c r="U19" s="121">
        <v>6975</v>
      </c>
      <c r="V19" s="121">
        <v>6600</v>
      </c>
      <c r="W19" s="121">
        <v>6200</v>
      </c>
      <c r="X19" s="121">
        <v>5735</v>
      </c>
      <c r="Y19" s="121">
        <v>1820</v>
      </c>
      <c r="Z19" s="121">
        <v>1705</v>
      </c>
      <c r="AA19" s="121">
        <v>1650</v>
      </c>
      <c r="AB19" s="121">
        <v>1550</v>
      </c>
      <c r="AC19" s="121">
        <v>1500</v>
      </c>
      <c r="AD19" s="121">
        <v>1395</v>
      </c>
      <c r="AE19" s="121">
        <v>1395</v>
      </c>
      <c r="AF19" s="121">
        <v>1350</v>
      </c>
      <c r="AG19" s="121">
        <v>1240</v>
      </c>
      <c r="AH19" s="121">
        <v>1200</v>
      </c>
      <c r="AI19" s="121">
        <v>1240</v>
      </c>
      <c r="AJ19" s="121">
        <v>1085</v>
      </c>
      <c r="AK19" s="121">
        <v>1160</v>
      </c>
      <c r="AL19" s="121">
        <v>1085</v>
      </c>
      <c r="AM19" s="121">
        <v>1050</v>
      </c>
      <c r="AN19" s="121">
        <v>930</v>
      </c>
      <c r="AO19" s="121">
        <v>900</v>
      </c>
      <c r="AP19" s="121">
        <v>930</v>
      </c>
      <c r="AQ19" s="121">
        <v>930</v>
      </c>
      <c r="AR19" s="121">
        <v>900</v>
      </c>
      <c r="AS19" s="121">
        <v>775</v>
      </c>
      <c r="AT19" s="121">
        <v>750</v>
      </c>
      <c r="AU19" s="121">
        <v>775</v>
      </c>
      <c r="AV19" s="121">
        <v>775</v>
      </c>
      <c r="AW19" s="121">
        <v>700</v>
      </c>
      <c r="AX19" s="121">
        <v>620</v>
      </c>
      <c r="AY19" s="121">
        <v>600</v>
      </c>
      <c r="AZ19" s="121">
        <v>620</v>
      </c>
      <c r="BA19" s="121">
        <v>600</v>
      </c>
      <c r="BB19" s="121">
        <v>620</v>
      </c>
      <c r="BC19" s="121">
        <v>465</v>
      </c>
      <c r="BD19" s="121">
        <v>450</v>
      </c>
      <c r="BE19" s="121">
        <v>465</v>
      </c>
      <c r="BF19" s="121">
        <v>450</v>
      </c>
      <c r="BG19" s="121">
        <v>465</v>
      </c>
      <c r="BH19" s="121">
        <v>465</v>
      </c>
    </row>
    <row r="20" spans="1:60" x14ac:dyDescent="0.25">
      <c r="A20" t="s">
        <v>39</v>
      </c>
      <c r="B20" t="s">
        <v>49</v>
      </c>
      <c r="C20">
        <f t="shared" si="0"/>
        <v>0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>
        <v>0</v>
      </c>
      <c r="AF20" s="121">
        <v>0</v>
      </c>
      <c r="AG20" s="121">
        <v>0</v>
      </c>
      <c r="AH20" s="121">
        <v>0</v>
      </c>
      <c r="AI20" s="121">
        <v>0</v>
      </c>
      <c r="AJ20" s="121">
        <v>0</v>
      </c>
      <c r="AK20" s="121">
        <v>0</v>
      </c>
      <c r="AL20" s="121">
        <v>0</v>
      </c>
      <c r="AM20" s="121">
        <v>0</v>
      </c>
      <c r="AN20" s="121">
        <v>0</v>
      </c>
      <c r="AO20" s="121">
        <v>0</v>
      </c>
      <c r="AP20" s="121">
        <v>0</v>
      </c>
      <c r="AQ20" s="121">
        <v>0</v>
      </c>
      <c r="AR20" s="121">
        <v>0</v>
      </c>
      <c r="AS20" s="121">
        <v>0</v>
      </c>
      <c r="AT20" s="121">
        <v>0</v>
      </c>
      <c r="AU20" s="121">
        <v>0</v>
      </c>
      <c r="AV20" s="121">
        <v>0</v>
      </c>
      <c r="AW20" s="121">
        <v>0</v>
      </c>
      <c r="AX20" s="121">
        <v>0</v>
      </c>
      <c r="AY20" s="121">
        <v>0</v>
      </c>
      <c r="AZ20" s="121">
        <v>0</v>
      </c>
      <c r="BA20" s="121">
        <v>0</v>
      </c>
      <c r="BB20" s="121">
        <v>0</v>
      </c>
      <c r="BC20" s="121">
        <v>0</v>
      </c>
      <c r="BD20" s="121">
        <v>0</v>
      </c>
      <c r="BE20" s="121">
        <v>0</v>
      </c>
      <c r="BF20" s="121">
        <v>0</v>
      </c>
      <c r="BG20" s="121">
        <v>0</v>
      </c>
      <c r="BH20" s="121">
        <v>0</v>
      </c>
    </row>
    <row r="21" spans="1:60" x14ac:dyDescent="0.25">
      <c r="A21" t="s">
        <v>39</v>
      </c>
      <c r="B21" t="s">
        <v>50</v>
      </c>
      <c r="C21">
        <f t="shared" si="0"/>
        <v>0</v>
      </c>
      <c r="D21" s="121">
        <v>0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>
        <v>0</v>
      </c>
      <c r="AF21" s="121">
        <v>0</v>
      </c>
      <c r="AG21" s="121">
        <v>0</v>
      </c>
      <c r="AH21" s="121">
        <v>0</v>
      </c>
      <c r="AI21" s="121">
        <v>0</v>
      </c>
      <c r="AJ21" s="121">
        <v>0</v>
      </c>
      <c r="AK21" s="121">
        <v>0</v>
      </c>
      <c r="AL21" s="121">
        <v>0</v>
      </c>
      <c r="AM21" s="121">
        <v>0</v>
      </c>
      <c r="AN21" s="121">
        <v>0</v>
      </c>
      <c r="AO21" s="121">
        <v>0</v>
      </c>
      <c r="AP21" s="121">
        <v>0</v>
      </c>
      <c r="AQ21" s="121">
        <v>0</v>
      </c>
      <c r="AR21" s="121">
        <v>0</v>
      </c>
      <c r="AS21" s="121">
        <v>0</v>
      </c>
      <c r="AT21" s="121">
        <v>0</v>
      </c>
      <c r="AU21" s="121">
        <v>0</v>
      </c>
      <c r="AV21" s="121">
        <v>0</v>
      </c>
      <c r="AW21" s="121">
        <v>0</v>
      </c>
      <c r="AX21" s="121">
        <v>0</v>
      </c>
      <c r="AY21" s="121">
        <v>0</v>
      </c>
      <c r="AZ21" s="121">
        <v>0</v>
      </c>
      <c r="BA21" s="121">
        <v>0</v>
      </c>
      <c r="BB21" s="121">
        <v>0</v>
      </c>
      <c r="BC21" s="121">
        <v>0</v>
      </c>
      <c r="BD21" s="121">
        <v>0</v>
      </c>
      <c r="BE21" s="121">
        <v>0</v>
      </c>
      <c r="BF21" s="121">
        <v>0</v>
      </c>
      <c r="BG21" s="121">
        <v>0</v>
      </c>
      <c r="BH21" s="121">
        <v>0</v>
      </c>
    </row>
    <row r="22" spans="1:60" x14ac:dyDescent="0.25">
      <c r="A22" t="s">
        <v>43</v>
      </c>
      <c r="B22" t="s">
        <v>49</v>
      </c>
      <c r="C22">
        <f t="shared" si="0"/>
        <v>0</v>
      </c>
      <c r="D22" s="121">
        <v>0</v>
      </c>
      <c r="E22" s="121">
        <v>0</v>
      </c>
      <c r="F22" s="121">
        <v>0</v>
      </c>
      <c r="G22" s="121">
        <v>0</v>
      </c>
      <c r="H22" s="121">
        <v>0</v>
      </c>
      <c r="I22" s="121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>
        <v>0</v>
      </c>
      <c r="AF22" s="121">
        <v>0</v>
      </c>
      <c r="AG22" s="121">
        <v>0</v>
      </c>
      <c r="AH22" s="121">
        <v>0</v>
      </c>
      <c r="AI22" s="121">
        <v>0</v>
      </c>
      <c r="AJ22" s="121">
        <v>0</v>
      </c>
      <c r="AK22" s="121">
        <v>0</v>
      </c>
      <c r="AL22" s="121">
        <v>0</v>
      </c>
      <c r="AM22" s="121">
        <v>0</v>
      </c>
      <c r="AN22" s="121">
        <v>0</v>
      </c>
      <c r="AO22" s="121">
        <v>0</v>
      </c>
      <c r="AP22" s="121">
        <v>0</v>
      </c>
      <c r="AQ22" s="121">
        <v>0</v>
      </c>
      <c r="AR22" s="121">
        <v>0</v>
      </c>
      <c r="AS22" s="121">
        <v>0</v>
      </c>
      <c r="AT22" s="121">
        <v>0</v>
      </c>
      <c r="AU22" s="121">
        <v>0</v>
      </c>
      <c r="AV22" s="121">
        <v>0</v>
      </c>
      <c r="AW22" s="121">
        <v>0</v>
      </c>
      <c r="AX22" s="121">
        <v>0</v>
      </c>
      <c r="AY22" s="121">
        <v>0</v>
      </c>
      <c r="AZ22" s="121">
        <v>0</v>
      </c>
      <c r="BA22" s="121">
        <v>0</v>
      </c>
      <c r="BB22" s="121">
        <v>0</v>
      </c>
      <c r="BC22" s="121">
        <v>0</v>
      </c>
      <c r="BD22" s="121">
        <v>0</v>
      </c>
      <c r="BE22" s="121">
        <v>0</v>
      </c>
      <c r="BF22" s="121">
        <v>0</v>
      </c>
      <c r="BG22" s="121">
        <v>0</v>
      </c>
      <c r="BH22" s="121">
        <v>0</v>
      </c>
    </row>
    <row r="23" spans="1:60" x14ac:dyDescent="0.25">
      <c r="A23" t="s">
        <v>43</v>
      </c>
      <c r="B23" t="s">
        <v>50</v>
      </c>
      <c r="C23">
        <f t="shared" si="0"/>
        <v>0</v>
      </c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>
        <v>0</v>
      </c>
      <c r="AF23" s="121">
        <v>0</v>
      </c>
      <c r="AG23" s="121">
        <v>0</v>
      </c>
      <c r="AH23" s="121">
        <v>0</v>
      </c>
      <c r="AI23" s="121">
        <v>0</v>
      </c>
      <c r="AJ23" s="121">
        <v>0</v>
      </c>
      <c r="AK23" s="121">
        <v>0</v>
      </c>
      <c r="AL23" s="121">
        <v>0</v>
      </c>
      <c r="AM23" s="121">
        <v>0</v>
      </c>
      <c r="AN23" s="121">
        <v>0</v>
      </c>
      <c r="AO23" s="121">
        <v>0</v>
      </c>
      <c r="AP23" s="121">
        <v>0</v>
      </c>
      <c r="AQ23" s="121">
        <v>0</v>
      </c>
      <c r="AR23" s="121">
        <v>0</v>
      </c>
      <c r="AS23" s="121">
        <v>0</v>
      </c>
      <c r="AT23" s="121">
        <v>0</v>
      </c>
      <c r="AU23" s="121">
        <v>0</v>
      </c>
      <c r="AV23" s="121">
        <v>0</v>
      </c>
      <c r="AW23" s="121">
        <v>0</v>
      </c>
      <c r="AX23" s="121">
        <v>0</v>
      </c>
      <c r="AY23" s="121">
        <v>0</v>
      </c>
      <c r="AZ23" s="121">
        <v>0</v>
      </c>
      <c r="BA23" s="121">
        <v>0</v>
      </c>
      <c r="BB23" s="121">
        <v>0</v>
      </c>
      <c r="BC23" s="121">
        <v>0</v>
      </c>
      <c r="BD23" s="121">
        <v>0</v>
      </c>
      <c r="BE23" s="121">
        <v>0</v>
      </c>
      <c r="BF23" s="121">
        <v>0</v>
      </c>
      <c r="BG23" s="121">
        <v>0</v>
      </c>
      <c r="BH23" s="121">
        <v>0</v>
      </c>
    </row>
    <row r="24" spans="1:60" x14ac:dyDescent="0.25">
      <c r="A24" t="s">
        <v>25</v>
      </c>
      <c r="B24" t="s">
        <v>49</v>
      </c>
      <c r="C24">
        <f t="shared" si="0"/>
        <v>14120</v>
      </c>
      <c r="D24" s="121">
        <v>93</v>
      </c>
      <c r="E24" s="121">
        <v>90</v>
      </c>
      <c r="F24" s="121">
        <v>93</v>
      </c>
      <c r="G24" s="121">
        <v>93</v>
      </c>
      <c r="H24" s="121">
        <v>90</v>
      </c>
      <c r="I24" s="121">
        <v>93</v>
      </c>
      <c r="J24" s="121">
        <v>90</v>
      </c>
      <c r="K24" s="121">
        <v>93</v>
      </c>
      <c r="L24" s="121">
        <v>465</v>
      </c>
      <c r="M24" s="121">
        <v>420</v>
      </c>
      <c r="N24" s="121">
        <v>465</v>
      </c>
      <c r="O24" s="121">
        <v>450</v>
      </c>
      <c r="P24" s="121">
        <v>465</v>
      </c>
      <c r="Q24" s="121">
        <v>450</v>
      </c>
      <c r="R24" s="121">
        <v>465</v>
      </c>
      <c r="S24" s="121">
        <v>465</v>
      </c>
      <c r="T24" s="121">
        <v>450</v>
      </c>
      <c r="U24" s="121">
        <v>310</v>
      </c>
      <c r="V24" s="121">
        <v>300</v>
      </c>
      <c r="W24" s="121">
        <v>310</v>
      </c>
      <c r="X24" s="121">
        <v>310</v>
      </c>
      <c r="Y24" s="121">
        <v>280</v>
      </c>
      <c r="Z24" s="121">
        <v>310</v>
      </c>
      <c r="AA24" s="121">
        <v>300</v>
      </c>
      <c r="AB24" s="121">
        <v>310</v>
      </c>
      <c r="AC24" s="121">
        <v>300</v>
      </c>
      <c r="AD24" s="121">
        <v>310</v>
      </c>
      <c r="AE24" s="121">
        <v>310</v>
      </c>
      <c r="AF24" s="121">
        <v>300</v>
      </c>
      <c r="AG24" s="121">
        <v>310</v>
      </c>
      <c r="AH24" s="121">
        <v>300</v>
      </c>
      <c r="AI24" s="121">
        <v>310</v>
      </c>
      <c r="AJ24" s="121">
        <v>310</v>
      </c>
      <c r="AK24" s="121">
        <v>290</v>
      </c>
      <c r="AL24" s="121">
        <v>310</v>
      </c>
      <c r="AM24" s="121">
        <v>300</v>
      </c>
      <c r="AN24" s="121">
        <v>310</v>
      </c>
      <c r="AO24" s="121">
        <v>300</v>
      </c>
      <c r="AP24" s="121">
        <v>155</v>
      </c>
      <c r="AQ24" s="121">
        <v>155</v>
      </c>
      <c r="AR24" s="121">
        <v>150</v>
      </c>
      <c r="AS24" s="121">
        <v>155</v>
      </c>
      <c r="AT24" s="121">
        <v>150</v>
      </c>
      <c r="AU24" s="121">
        <v>155</v>
      </c>
      <c r="AV24" s="121">
        <v>155</v>
      </c>
      <c r="AW24" s="121">
        <v>140</v>
      </c>
      <c r="AX24" s="121">
        <v>155</v>
      </c>
      <c r="AY24" s="121">
        <v>150</v>
      </c>
      <c r="AZ24" s="121">
        <v>155</v>
      </c>
      <c r="BA24" s="121">
        <v>150</v>
      </c>
      <c r="BB24" s="121">
        <v>155</v>
      </c>
      <c r="BC24" s="121">
        <v>155</v>
      </c>
      <c r="BD24" s="121">
        <v>150</v>
      </c>
      <c r="BE24" s="121">
        <v>155</v>
      </c>
      <c r="BF24" s="121">
        <v>150</v>
      </c>
      <c r="BG24" s="121">
        <v>155</v>
      </c>
      <c r="BH24" s="121">
        <v>155</v>
      </c>
    </row>
    <row r="25" spans="1:60" x14ac:dyDescent="0.25">
      <c r="A25" t="s">
        <v>25</v>
      </c>
      <c r="B25" t="s">
        <v>50</v>
      </c>
      <c r="C25">
        <f t="shared" si="0"/>
        <v>623440</v>
      </c>
      <c r="D25" s="121">
        <v>19530</v>
      </c>
      <c r="E25" s="121">
        <v>19050</v>
      </c>
      <c r="F25" s="121">
        <v>18600</v>
      </c>
      <c r="G25" s="121">
        <v>18290</v>
      </c>
      <c r="H25" s="121">
        <v>17850</v>
      </c>
      <c r="I25" s="121">
        <v>17360</v>
      </c>
      <c r="J25" s="121">
        <v>16950</v>
      </c>
      <c r="K25" s="121">
        <v>16585</v>
      </c>
      <c r="L25" s="121">
        <v>16275</v>
      </c>
      <c r="M25" s="121">
        <v>15820</v>
      </c>
      <c r="N25" s="121">
        <v>15500</v>
      </c>
      <c r="O25" s="121">
        <v>15150</v>
      </c>
      <c r="P25" s="121">
        <v>14725</v>
      </c>
      <c r="Q25" s="121">
        <v>14400</v>
      </c>
      <c r="R25" s="121">
        <v>14105</v>
      </c>
      <c r="S25" s="121">
        <v>13795</v>
      </c>
      <c r="T25" s="121">
        <v>13500</v>
      </c>
      <c r="U25" s="121">
        <v>13175</v>
      </c>
      <c r="V25" s="121">
        <v>12900</v>
      </c>
      <c r="W25" s="121">
        <v>12555</v>
      </c>
      <c r="X25" s="121">
        <v>12245</v>
      </c>
      <c r="Y25" s="121">
        <v>12040</v>
      </c>
      <c r="Z25" s="121">
        <v>11625</v>
      </c>
      <c r="AA25" s="121">
        <v>11400</v>
      </c>
      <c r="AB25" s="121">
        <v>11160</v>
      </c>
      <c r="AC25" s="121">
        <v>10950</v>
      </c>
      <c r="AD25" s="121">
        <v>10695</v>
      </c>
      <c r="AE25" s="121">
        <v>10385</v>
      </c>
      <c r="AF25" s="121">
        <v>10200</v>
      </c>
      <c r="AG25" s="121">
        <v>9920</v>
      </c>
      <c r="AH25" s="121">
        <v>9750</v>
      </c>
      <c r="AI25" s="121">
        <v>9455</v>
      </c>
      <c r="AJ25" s="121">
        <v>9300</v>
      </c>
      <c r="AK25" s="121">
        <v>8990</v>
      </c>
      <c r="AL25" s="121">
        <v>8835</v>
      </c>
      <c r="AM25" s="121">
        <v>8700</v>
      </c>
      <c r="AN25" s="121">
        <v>8370</v>
      </c>
      <c r="AO25" s="121">
        <v>8250</v>
      </c>
      <c r="AP25" s="121">
        <v>8060</v>
      </c>
      <c r="AQ25" s="121">
        <v>7905</v>
      </c>
      <c r="AR25" s="121">
        <v>7650</v>
      </c>
      <c r="AS25" s="121">
        <v>7440</v>
      </c>
      <c r="AT25" s="121">
        <v>7350</v>
      </c>
      <c r="AU25" s="121">
        <v>7130</v>
      </c>
      <c r="AV25" s="121">
        <v>6975</v>
      </c>
      <c r="AW25" s="121">
        <v>6860</v>
      </c>
      <c r="AX25" s="121">
        <v>6665</v>
      </c>
      <c r="AY25" s="121">
        <v>6600</v>
      </c>
      <c r="AZ25" s="121">
        <v>6355</v>
      </c>
      <c r="BA25" s="121">
        <v>6300</v>
      </c>
      <c r="BB25" s="121">
        <v>6045</v>
      </c>
      <c r="BC25" s="121">
        <v>5890</v>
      </c>
      <c r="BD25" s="121">
        <v>5850</v>
      </c>
      <c r="BE25" s="121">
        <v>5735</v>
      </c>
      <c r="BF25" s="121">
        <v>5550</v>
      </c>
      <c r="BG25" s="121">
        <v>5425</v>
      </c>
      <c r="BH25" s="121">
        <v>5270</v>
      </c>
    </row>
    <row r="26" spans="1:60" x14ac:dyDescent="0.25">
      <c r="A26" t="s">
        <v>8</v>
      </c>
      <c r="B26" t="s">
        <v>49</v>
      </c>
      <c r="C26">
        <f t="shared" si="0"/>
        <v>0</v>
      </c>
      <c r="D26" s="121">
        <v>0</v>
      </c>
      <c r="E26" s="121">
        <v>0</v>
      </c>
      <c r="F26" s="121">
        <v>0</v>
      </c>
      <c r="G26" s="121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>
        <v>0</v>
      </c>
      <c r="AF26" s="121">
        <v>0</v>
      </c>
      <c r="AG26" s="121">
        <v>0</v>
      </c>
      <c r="AH26" s="121">
        <v>0</v>
      </c>
      <c r="AI26" s="121">
        <v>0</v>
      </c>
      <c r="AJ26" s="121">
        <v>0</v>
      </c>
      <c r="AK26" s="121">
        <v>0</v>
      </c>
      <c r="AL26" s="121">
        <v>0</v>
      </c>
      <c r="AM26" s="121">
        <v>0</v>
      </c>
      <c r="AN26" s="121">
        <v>0</v>
      </c>
      <c r="AO26" s="121">
        <v>0</v>
      </c>
      <c r="AP26" s="121">
        <v>0</v>
      </c>
      <c r="AQ26" s="121">
        <v>0</v>
      </c>
      <c r="AR26" s="121">
        <v>0</v>
      </c>
      <c r="AS26" s="121">
        <v>0</v>
      </c>
      <c r="AT26" s="121">
        <v>0</v>
      </c>
      <c r="AU26" s="121">
        <v>0</v>
      </c>
      <c r="AV26" s="121">
        <v>0</v>
      </c>
      <c r="AW26" s="121">
        <v>0</v>
      </c>
      <c r="AX26" s="121">
        <v>0</v>
      </c>
      <c r="AY26" s="121">
        <v>0</v>
      </c>
      <c r="AZ26" s="121">
        <v>0</v>
      </c>
      <c r="BA26" s="121">
        <v>0</v>
      </c>
      <c r="BB26" s="121">
        <v>0</v>
      </c>
      <c r="BC26" s="121">
        <v>0</v>
      </c>
      <c r="BD26" s="121">
        <v>0</v>
      </c>
      <c r="BE26" s="121">
        <v>0</v>
      </c>
      <c r="BF26" s="121">
        <v>0</v>
      </c>
      <c r="BG26" s="121">
        <v>0</v>
      </c>
      <c r="BH26" s="121">
        <v>0</v>
      </c>
    </row>
    <row r="27" spans="1:60" x14ac:dyDescent="0.25">
      <c r="A27" t="s">
        <v>8</v>
      </c>
      <c r="B27" t="s">
        <v>50</v>
      </c>
      <c r="C27">
        <f t="shared" si="0"/>
        <v>660335</v>
      </c>
      <c r="D27" s="121">
        <v>37510</v>
      </c>
      <c r="E27" s="121">
        <v>25050</v>
      </c>
      <c r="F27" s="121">
        <v>21235</v>
      </c>
      <c r="G27" s="121">
        <v>28830</v>
      </c>
      <c r="H27" s="121">
        <v>28950</v>
      </c>
      <c r="I27" s="121">
        <v>28830</v>
      </c>
      <c r="J27" s="121">
        <v>28950</v>
      </c>
      <c r="K27" s="121">
        <v>28830</v>
      </c>
      <c r="L27" s="121">
        <v>28830</v>
      </c>
      <c r="M27" s="121">
        <v>28840</v>
      </c>
      <c r="N27" s="121">
        <v>28830</v>
      </c>
      <c r="O27" s="121">
        <v>28200</v>
      </c>
      <c r="P27" s="121">
        <v>24335</v>
      </c>
      <c r="Q27" s="121">
        <v>21300</v>
      </c>
      <c r="R27" s="121">
        <v>19065</v>
      </c>
      <c r="S27" s="121">
        <v>16740</v>
      </c>
      <c r="T27" s="121">
        <v>28950</v>
      </c>
      <c r="U27" s="121">
        <v>51770</v>
      </c>
      <c r="V27" s="121">
        <v>51750</v>
      </c>
      <c r="W27" s="121">
        <v>51770</v>
      </c>
      <c r="X27" s="121">
        <v>51770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>
        <v>0</v>
      </c>
      <c r="AF27" s="121">
        <v>0</v>
      </c>
      <c r="AG27" s="121">
        <v>0</v>
      </c>
      <c r="AH27" s="121">
        <v>0</v>
      </c>
      <c r="AI27" s="121">
        <v>0</v>
      </c>
      <c r="AJ27" s="121">
        <v>0</v>
      </c>
      <c r="AK27" s="121">
        <v>0</v>
      </c>
      <c r="AL27" s="121">
        <v>0</v>
      </c>
      <c r="AM27" s="121">
        <v>0</v>
      </c>
      <c r="AN27" s="121">
        <v>0</v>
      </c>
      <c r="AO27" s="121">
        <v>0</v>
      </c>
      <c r="AP27" s="121">
        <v>0</v>
      </c>
      <c r="AQ27" s="121">
        <v>0</v>
      </c>
      <c r="AR27" s="121">
        <v>0</v>
      </c>
      <c r="AS27" s="121">
        <v>0</v>
      </c>
      <c r="AT27" s="121">
        <v>0</v>
      </c>
      <c r="AU27" s="121">
        <v>0</v>
      </c>
      <c r="AV27" s="121">
        <v>0</v>
      </c>
      <c r="AW27" s="121">
        <v>0</v>
      </c>
      <c r="AX27" s="121">
        <v>0</v>
      </c>
      <c r="AY27" s="121">
        <v>0</v>
      </c>
      <c r="AZ27" s="121">
        <v>0</v>
      </c>
      <c r="BA27" s="121">
        <v>0</v>
      </c>
      <c r="BB27" s="121">
        <v>0</v>
      </c>
      <c r="BC27" s="121">
        <v>0</v>
      </c>
      <c r="BD27" s="121">
        <v>0</v>
      </c>
      <c r="BE27" s="121">
        <v>0</v>
      </c>
      <c r="BF27" s="121">
        <v>0</v>
      </c>
      <c r="BG27" s="121">
        <v>0</v>
      </c>
      <c r="BH27" s="121">
        <v>0</v>
      </c>
    </row>
    <row r="28" spans="1:60" x14ac:dyDescent="0.25">
      <c r="A28" t="s">
        <v>9</v>
      </c>
      <c r="B28" t="s">
        <v>49</v>
      </c>
      <c r="C28">
        <f t="shared" si="0"/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>
        <v>0</v>
      </c>
      <c r="AJ28" s="121">
        <v>0</v>
      </c>
      <c r="AK28" s="121">
        <v>0</v>
      </c>
      <c r="AL28" s="121">
        <v>0</v>
      </c>
      <c r="AM28" s="121">
        <v>0</v>
      </c>
      <c r="AN28" s="121">
        <v>0</v>
      </c>
      <c r="AO28" s="121">
        <v>0</v>
      </c>
      <c r="AP28" s="121">
        <v>0</v>
      </c>
      <c r="AQ28" s="121">
        <v>0</v>
      </c>
      <c r="AR28" s="121">
        <v>0</v>
      </c>
      <c r="AS28" s="121">
        <v>0</v>
      </c>
      <c r="AT28" s="121">
        <v>0</v>
      </c>
      <c r="AU28" s="121">
        <v>0</v>
      </c>
      <c r="AV28" s="121">
        <v>0</v>
      </c>
      <c r="AW28" s="121">
        <v>0</v>
      </c>
      <c r="AX28" s="121">
        <v>0</v>
      </c>
      <c r="AY28" s="121">
        <v>0</v>
      </c>
      <c r="AZ28" s="121">
        <v>0</v>
      </c>
      <c r="BA28" s="121">
        <v>0</v>
      </c>
      <c r="BB28" s="121">
        <v>0</v>
      </c>
      <c r="BC28" s="121">
        <v>0</v>
      </c>
      <c r="BD28" s="121">
        <v>0</v>
      </c>
      <c r="BE28" s="121">
        <v>0</v>
      </c>
      <c r="BF28" s="121">
        <v>0</v>
      </c>
      <c r="BG28" s="121">
        <v>0</v>
      </c>
      <c r="BH28" s="121">
        <v>0</v>
      </c>
    </row>
    <row r="29" spans="1:60" x14ac:dyDescent="0.25">
      <c r="A29" t="s">
        <v>9</v>
      </c>
      <c r="B29" t="s">
        <v>50</v>
      </c>
      <c r="C29">
        <f t="shared" si="0"/>
        <v>989430</v>
      </c>
      <c r="D29" s="121">
        <v>132370</v>
      </c>
      <c r="E29" s="121">
        <v>95700</v>
      </c>
      <c r="F29" s="121">
        <v>56265</v>
      </c>
      <c r="G29" s="121">
        <v>41850</v>
      </c>
      <c r="H29" s="121">
        <v>26550</v>
      </c>
      <c r="I29" s="121">
        <v>15965</v>
      </c>
      <c r="J29" s="121">
        <v>11400</v>
      </c>
      <c r="K29" s="121">
        <v>5270</v>
      </c>
      <c r="L29" s="121">
        <v>0</v>
      </c>
      <c r="M29" s="121">
        <v>7560</v>
      </c>
      <c r="N29" s="121">
        <v>16740</v>
      </c>
      <c r="O29" s="121">
        <v>9900</v>
      </c>
      <c r="P29" s="121">
        <v>0</v>
      </c>
      <c r="Q29" s="121">
        <v>9900</v>
      </c>
      <c r="R29" s="121">
        <v>82150</v>
      </c>
      <c r="S29" s="121">
        <v>81375</v>
      </c>
      <c r="T29" s="121">
        <v>80700</v>
      </c>
      <c r="U29" s="121">
        <v>79825</v>
      </c>
      <c r="V29" s="121">
        <v>79050</v>
      </c>
      <c r="W29" s="121">
        <v>78430</v>
      </c>
      <c r="X29" s="121">
        <v>78430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>
        <v>0</v>
      </c>
      <c r="AF29" s="121">
        <v>0</v>
      </c>
      <c r="AG29" s="121">
        <v>0</v>
      </c>
      <c r="AH29" s="121">
        <v>0</v>
      </c>
      <c r="AI29" s="121">
        <v>0</v>
      </c>
      <c r="AJ29" s="121">
        <v>0</v>
      </c>
      <c r="AK29" s="121">
        <v>0</v>
      </c>
      <c r="AL29" s="121">
        <v>0</v>
      </c>
      <c r="AM29" s="121">
        <v>0</v>
      </c>
      <c r="AN29" s="121">
        <v>0</v>
      </c>
      <c r="AO29" s="121">
        <v>0</v>
      </c>
      <c r="AP29" s="121">
        <v>0</v>
      </c>
      <c r="AQ29" s="121">
        <v>0</v>
      </c>
      <c r="AR29" s="121">
        <v>0</v>
      </c>
      <c r="AS29" s="121">
        <v>0</v>
      </c>
      <c r="AT29" s="121">
        <v>0</v>
      </c>
      <c r="AU29" s="121">
        <v>0</v>
      </c>
      <c r="AV29" s="121">
        <v>0</v>
      </c>
      <c r="AW29" s="121">
        <v>0</v>
      </c>
      <c r="AX29" s="121">
        <v>0</v>
      </c>
      <c r="AY29" s="121">
        <v>0</v>
      </c>
      <c r="AZ29" s="121">
        <v>0</v>
      </c>
      <c r="BA29" s="121">
        <v>0</v>
      </c>
      <c r="BB29" s="121">
        <v>0</v>
      </c>
      <c r="BC29" s="121">
        <v>0</v>
      </c>
      <c r="BD29" s="121">
        <v>0</v>
      </c>
      <c r="BE29" s="121">
        <v>0</v>
      </c>
      <c r="BF29" s="121">
        <v>0</v>
      </c>
      <c r="BG29" s="121">
        <v>0</v>
      </c>
      <c r="BH29" s="121">
        <v>0</v>
      </c>
    </row>
    <row r="30" spans="1:60" x14ac:dyDescent="0.25">
      <c r="A30" t="s">
        <v>4</v>
      </c>
      <c r="B30" t="s">
        <v>49</v>
      </c>
      <c r="C30">
        <f t="shared" si="0"/>
        <v>0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  <c r="I30" s="121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>
        <v>0</v>
      </c>
      <c r="AF30" s="121">
        <v>0</v>
      </c>
      <c r="AG30" s="121">
        <v>0</v>
      </c>
      <c r="AH30" s="121">
        <v>0</v>
      </c>
      <c r="AI30" s="121">
        <v>0</v>
      </c>
      <c r="AJ30" s="121">
        <v>0</v>
      </c>
      <c r="AK30" s="121">
        <v>0</v>
      </c>
      <c r="AL30" s="121">
        <v>0</v>
      </c>
      <c r="AM30" s="121">
        <v>0</v>
      </c>
      <c r="AN30" s="121">
        <v>0</v>
      </c>
      <c r="AO30" s="121">
        <v>0</v>
      </c>
      <c r="AP30" s="121">
        <v>0</v>
      </c>
      <c r="AQ30" s="121">
        <v>0</v>
      </c>
      <c r="AR30" s="121">
        <v>0</v>
      </c>
      <c r="AS30" s="121">
        <v>0</v>
      </c>
      <c r="AT30" s="121">
        <v>0</v>
      </c>
      <c r="AU30" s="121">
        <v>0</v>
      </c>
      <c r="AV30" s="121">
        <v>0</v>
      </c>
      <c r="AW30" s="121">
        <v>0</v>
      </c>
      <c r="AX30" s="121">
        <v>0</v>
      </c>
      <c r="AY30" s="121">
        <v>0</v>
      </c>
      <c r="AZ30" s="121">
        <v>0</v>
      </c>
      <c r="BA30" s="121">
        <v>0</v>
      </c>
      <c r="BB30" s="121">
        <v>0</v>
      </c>
      <c r="BC30" s="121">
        <v>0</v>
      </c>
      <c r="BD30" s="121">
        <v>0</v>
      </c>
      <c r="BE30" s="121">
        <v>0</v>
      </c>
      <c r="BF30" s="121">
        <v>0</v>
      </c>
      <c r="BG30" s="121">
        <v>0</v>
      </c>
      <c r="BH30" s="121">
        <v>0</v>
      </c>
    </row>
    <row r="31" spans="1:60" x14ac:dyDescent="0.25">
      <c r="A31" t="s">
        <v>4</v>
      </c>
      <c r="B31" t="s">
        <v>50</v>
      </c>
      <c r="C31">
        <f t="shared" si="0"/>
        <v>2935</v>
      </c>
      <c r="D31" s="121">
        <v>2635</v>
      </c>
      <c r="E31" s="121">
        <v>300</v>
      </c>
      <c r="F31" s="121">
        <v>0</v>
      </c>
      <c r="G31" s="121">
        <v>0</v>
      </c>
      <c r="H31" s="121">
        <v>0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0</v>
      </c>
      <c r="AB31" s="121">
        <v>0</v>
      </c>
      <c r="AC31" s="121">
        <v>0</v>
      </c>
      <c r="AD31" s="121">
        <v>0</v>
      </c>
      <c r="AE31" s="121">
        <v>0</v>
      </c>
      <c r="AF31" s="121">
        <v>0</v>
      </c>
      <c r="AG31" s="121">
        <v>0</v>
      </c>
      <c r="AH31" s="121">
        <v>0</v>
      </c>
      <c r="AI31" s="121">
        <v>0</v>
      </c>
      <c r="AJ31" s="121">
        <v>0</v>
      </c>
      <c r="AK31" s="121">
        <v>0</v>
      </c>
      <c r="AL31" s="121">
        <v>0</v>
      </c>
      <c r="AM31" s="121">
        <v>0</v>
      </c>
      <c r="AN31" s="121">
        <v>0</v>
      </c>
      <c r="AO31" s="121">
        <v>0</v>
      </c>
      <c r="AP31" s="121">
        <v>0</v>
      </c>
      <c r="AQ31" s="121">
        <v>0</v>
      </c>
      <c r="AR31" s="121">
        <v>0</v>
      </c>
      <c r="AS31" s="121">
        <v>0</v>
      </c>
      <c r="AT31" s="121">
        <v>0</v>
      </c>
      <c r="AU31" s="121">
        <v>0</v>
      </c>
      <c r="AV31" s="121">
        <v>0</v>
      </c>
      <c r="AW31" s="121">
        <v>0</v>
      </c>
      <c r="AX31" s="121">
        <v>0</v>
      </c>
      <c r="AY31" s="121">
        <v>0</v>
      </c>
      <c r="AZ31" s="121">
        <v>0</v>
      </c>
      <c r="BA31" s="121">
        <v>0</v>
      </c>
      <c r="BB31" s="121">
        <v>0</v>
      </c>
      <c r="BC31" s="121">
        <v>0</v>
      </c>
      <c r="BD31" s="121">
        <v>0</v>
      </c>
      <c r="BE31" s="121">
        <v>0</v>
      </c>
      <c r="BF31" s="121">
        <v>0</v>
      </c>
      <c r="BG31" s="121">
        <v>0</v>
      </c>
      <c r="BH31" s="121">
        <v>0</v>
      </c>
    </row>
    <row r="32" spans="1:60" x14ac:dyDescent="0.25">
      <c r="A32" t="s">
        <v>3</v>
      </c>
      <c r="B32" t="s">
        <v>49</v>
      </c>
      <c r="C32">
        <f t="shared" si="0"/>
        <v>0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>
        <v>0</v>
      </c>
      <c r="AF32" s="121">
        <v>0</v>
      </c>
      <c r="AG32" s="121">
        <v>0</v>
      </c>
      <c r="AH32" s="121">
        <v>0</v>
      </c>
      <c r="AI32" s="121">
        <v>0</v>
      </c>
      <c r="AJ32" s="121">
        <v>0</v>
      </c>
      <c r="AK32" s="121">
        <v>0</v>
      </c>
      <c r="AL32" s="121">
        <v>0</v>
      </c>
      <c r="AM32" s="121">
        <v>0</v>
      </c>
      <c r="AN32" s="121">
        <v>0</v>
      </c>
      <c r="AO32" s="121">
        <v>0</v>
      </c>
      <c r="AP32" s="121">
        <v>0</v>
      </c>
      <c r="AQ32" s="121">
        <v>0</v>
      </c>
      <c r="AR32" s="121">
        <v>0</v>
      </c>
      <c r="AS32" s="121">
        <v>0</v>
      </c>
      <c r="AT32" s="121">
        <v>0</v>
      </c>
      <c r="AU32" s="121">
        <v>0</v>
      </c>
      <c r="AV32" s="121">
        <v>0</v>
      </c>
      <c r="AW32" s="121">
        <v>0</v>
      </c>
      <c r="AX32" s="121">
        <v>0</v>
      </c>
      <c r="AY32" s="121">
        <v>0</v>
      </c>
      <c r="AZ32" s="121">
        <v>0</v>
      </c>
      <c r="BA32" s="121">
        <v>0</v>
      </c>
      <c r="BB32" s="121">
        <v>0</v>
      </c>
      <c r="BC32" s="121">
        <v>0</v>
      </c>
      <c r="BD32" s="121">
        <v>0</v>
      </c>
      <c r="BE32" s="121">
        <v>0</v>
      </c>
      <c r="BF32" s="121">
        <v>0</v>
      </c>
      <c r="BG32" s="121">
        <v>0</v>
      </c>
      <c r="BH32" s="121">
        <v>0</v>
      </c>
    </row>
    <row r="33" spans="1:60" x14ac:dyDescent="0.25">
      <c r="A33" t="s">
        <v>3</v>
      </c>
      <c r="B33" t="s">
        <v>50</v>
      </c>
      <c r="C33">
        <f t="shared" si="0"/>
        <v>534450</v>
      </c>
      <c r="D33" s="121">
        <v>28210</v>
      </c>
      <c r="E33" s="121">
        <v>48750</v>
      </c>
      <c r="F33" s="121">
        <v>48670</v>
      </c>
      <c r="G33" s="121">
        <v>47895</v>
      </c>
      <c r="H33" s="121">
        <v>44850</v>
      </c>
      <c r="I33" s="121">
        <v>32705</v>
      </c>
      <c r="J33" s="121">
        <v>23550</v>
      </c>
      <c r="K33" s="121">
        <v>16740</v>
      </c>
      <c r="L33" s="121">
        <v>12245</v>
      </c>
      <c r="M33" s="121">
        <v>10640</v>
      </c>
      <c r="N33" s="121">
        <v>19840</v>
      </c>
      <c r="O33" s="121">
        <v>14550</v>
      </c>
      <c r="P33" s="121">
        <v>10695</v>
      </c>
      <c r="Q33" s="121">
        <v>23550</v>
      </c>
      <c r="R33" s="121">
        <v>32705</v>
      </c>
      <c r="S33" s="121">
        <v>29760</v>
      </c>
      <c r="T33" s="121">
        <v>22050</v>
      </c>
      <c r="U33" s="121">
        <v>15965</v>
      </c>
      <c r="V33" s="121">
        <v>11400</v>
      </c>
      <c r="W33" s="121">
        <v>12245</v>
      </c>
      <c r="X33" s="121">
        <v>27435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>
        <v>0</v>
      </c>
      <c r="AF33" s="121">
        <v>0</v>
      </c>
      <c r="AG33" s="121">
        <v>0</v>
      </c>
      <c r="AH33" s="121">
        <v>0</v>
      </c>
      <c r="AI33" s="121">
        <v>0</v>
      </c>
      <c r="AJ33" s="121">
        <v>0</v>
      </c>
      <c r="AK33" s="121">
        <v>0</v>
      </c>
      <c r="AL33" s="121">
        <v>0</v>
      </c>
      <c r="AM33" s="121">
        <v>0</v>
      </c>
      <c r="AN33" s="121">
        <v>0</v>
      </c>
      <c r="AO33" s="121">
        <v>0</v>
      </c>
      <c r="AP33" s="121">
        <v>0</v>
      </c>
      <c r="AQ33" s="121">
        <v>0</v>
      </c>
      <c r="AR33" s="121">
        <v>0</v>
      </c>
      <c r="AS33" s="121">
        <v>0</v>
      </c>
      <c r="AT33" s="121">
        <v>0</v>
      </c>
      <c r="AU33" s="121">
        <v>0</v>
      </c>
      <c r="AV33" s="121">
        <v>0</v>
      </c>
      <c r="AW33" s="121">
        <v>0</v>
      </c>
      <c r="AX33" s="121">
        <v>0</v>
      </c>
      <c r="AY33" s="121">
        <v>0</v>
      </c>
      <c r="AZ33" s="121">
        <v>0</v>
      </c>
      <c r="BA33" s="121">
        <v>0</v>
      </c>
      <c r="BB33" s="121">
        <v>0</v>
      </c>
      <c r="BC33" s="121">
        <v>0</v>
      </c>
      <c r="BD33" s="121">
        <v>0</v>
      </c>
      <c r="BE33" s="121">
        <v>0</v>
      </c>
      <c r="BF33" s="121">
        <v>0</v>
      </c>
      <c r="BG33" s="121">
        <v>0</v>
      </c>
      <c r="BH33" s="121">
        <v>0</v>
      </c>
    </row>
    <row r="34" spans="1:60" x14ac:dyDescent="0.25">
      <c r="A34" t="s">
        <v>5</v>
      </c>
      <c r="B34" t="s">
        <v>49</v>
      </c>
      <c r="C34">
        <f t="shared" ref="C34:C65" si="1">SUM(D34:BH34)</f>
        <v>0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>
        <v>0</v>
      </c>
      <c r="AF34" s="121">
        <v>0</v>
      </c>
      <c r="AG34" s="121">
        <v>0</v>
      </c>
      <c r="AH34" s="121">
        <v>0</v>
      </c>
      <c r="AI34" s="121">
        <v>0</v>
      </c>
      <c r="AJ34" s="121">
        <v>0</v>
      </c>
      <c r="AK34" s="121">
        <v>0</v>
      </c>
      <c r="AL34" s="121">
        <v>0</v>
      </c>
      <c r="AM34" s="121">
        <v>0</v>
      </c>
      <c r="AN34" s="121">
        <v>0</v>
      </c>
      <c r="AO34" s="121">
        <v>0</v>
      </c>
      <c r="AP34" s="121">
        <v>0</v>
      </c>
      <c r="AQ34" s="121">
        <v>0</v>
      </c>
      <c r="AR34" s="121">
        <v>0</v>
      </c>
      <c r="AS34" s="121">
        <v>0</v>
      </c>
      <c r="AT34" s="121">
        <v>0</v>
      </c>
      <c r="AU34" s="121">
        <v>0</v>
      </c>
      <c r="AV34" s="121">
        <v>0</v>
      </c>
      <c r="AW34" s="121">
        <v>0</v>
      </c>
      <c r="AX34" s="121">
        <v>0</v>
      </c>
      <c r="AY34" s="121">
        <v>0</v>
      </c>
      <c r="AZ34" s="121">
        <v>0</v>
      </c>
      <c r="BA34" s="121">
        <v>0</v>
      </c>
      <c r="BB34" s="121">
        <v>0</v>
      </c>
      <c r="BC34" s="121">
        <v>0</v>
      </c>
      <c r="BD34" s="121">
        <v>0</v>
      </c>
      <c r="BE34" s="121">
        <v>0</v>
      </c>
      <c r="BF34" s="121">
        <v>0</v>
      </c>
      <c r="BG34" s="121">
        <v>0</v>
      </c>
      <c r="BH34" s="121">
        <v>0</v>
      </c>
    </row>
    <row r="35" spans="1:60" x14ac:dyDescent="0.25">
      <c r="A35" t="s">
        <v>5</v>
      </c>
      <c r="B35" t="s">
        <v>50</v>
      </c>
      <c r="C35">
        <f t="shared" si="1"/>
        <v>691710</v>
      </c>
      <c r="D35" s="121">
        <v>13640</v>
      </c>
      <c r="E35" s="121">
        <v>9150</v>
      </c>
      <c r="F35" s="121">
        <v>6045</v>
      </c>
      <c r="G35" s="121">
        <v>4650</v>
      </c>
      <c r="H35" s="121">
        <v>9900</v>
      </c>
      <c r="I35" s="121">
        <v>104935</v>
      </c>
      <c r="J35" s="121">
        <v>105000</v>
      </c>
      <c r="K35" s="121">
        <v>103540</v>
      </c>
      <c r="L35" s="121">
        <v>80755</v>
      </c>
      <c r="M35" s="121">
        <v>54740</v>
      </c>
      <c r="N35" s="121">
        <v>37355</v>
      </c>
      <c r="O35" s="121">
        <v>41100</v>
      </c>
      <c r="P35" s="121">
        <v>58590</v>
      </c>
      <c r="Q35" s="121">
        <v>41850</v>
      </c>
      <c r="R35" s="121">
        <v>20460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>
        <v>0</v>
      </c>
      <c r="AF35" s="121">
        <v>0</v>
      </c>
      <c r="AG35" s="121">
        <v>0</v>
      </c>
      <c r="AH35" s="121">
        <v>0</v>
      </c>
      <c r="AI35" s="121">
        <v>0</v>
      </c>
      <c r="AJ35" s="121">
        <v>0</v>
      </c>
      <c r="AK35" s="121">
        <v>0</v>
      </c>
      <c r="AL35" s="121">
        <v>0</v>
      </c>
      <c r="AM35" s="121">
        <v>0</v>
      </c>
      <c r="AN35" s="121">
        <v>0</v>
      </c>
      <c r="AO35" s="121">
        <v>0</v>
      </c>
      <c r="AP35" s="121">
        <v>0</v>
      </c>
      <c r="AQ35" s="121">
        <v>0</v>
      </c>
      <c r="AR35" s="121">
        <v>0</v>
      </c>
      <c r="AS35" s="121">
        <v>0</v>
      </c>
      <c r="AT35" s="121">
        <v>0</v>
      </c>
      <c r="AU35" s="121">
        <v>0</v>
      </c>
      <c r="AV35" s="121">
        <v>0</v>
      </c>
      <c r="AW35" s="121">
        <v>0</v>
      </c>
      <c r="AX35" s="121">
        <v>0</v>
      </c>
      <c r="AY35" s="121">
        <v>0</v>
      </c>
      <c r="AZ35" s="121">
        <v>0</v>
      </c>
      <c r="BA35" s="121">
        <v>0</v>
      </c>
      <c r="BB35" s="121">
        <v>0</v>
      </c>
      <c r="BC35" s="121">
        <v>0</v>
      </c>
      <c r="BD35" s="121">
        <v>0</v>
      </c>
      <c r="BE35" s="121">
        <v>0</v>
      </c>
      <c r="BF35" s="121">
        <v>0</v>
      </c>
      <c r="BG35" s="121">
        <v>0</v>
      </c>
      <c r="BH35" s="121">
        <v>0</v>
      </c>
    </row>
    <row r="36" spans="1:60" x14ac:dyDescent="0.25">
      <c r="A36" t="s">
        <v>6</v>
      </c>
      <c r="B36" t="s">
        <v>49</v>
      </c>
      <c r="C36">
        <f t="shared" si="1"/>
        <v>0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>
        <v>0</v>
      </c>
      <c r="AF36" s="121">
        <v>0</v>
      </c>
      <c r="AG36" s="121">
        <v>0</v>
      </c>
      <c r="AH36" s="121">
        <v>0</v>
      </c>
      <c r="AI36" s="121">
        <v>0</v>
      </c>
      <c r="AJ36" s="121">
        <v>0</v>
      </c>
      <c r="AK36" s="121">
        <v>0</v>
      </c>
      <c r="AL36" s="121">
        <v>0</v>
      </c>
      <c r="AM36" s="121">
        <v>0</v>
      </c>
      <c r="AN36" s="121">
        <v>0</v>
      </c>
      <c r="AO36" s="121">
        <v>0</v>
      </c>
      <c r="AP36" s="121">
        <v>0</v>
      </c>
      <c r="AQ36" s="121">
        <v>0</v>
      </c>
      <c r="AR36" s="121">
        <v>0</v>
      </c>
      <c r="AS36" s="121">
        <v>0</v>
      </c>
      <c r="AT36" s="121">
        <v>0</v>
      </c>
      <c r="AU36" s="121">
        <v>0</v>
      </c>
      <c r="AV36" s="121">
        <v>0</v>
      </c>
      <c r="AW36" s="121">
        <v>0</v>
      </c>
      <c r="AX36" s="121">
        <v>0</v>
      </c>
      <c r="AY36" s="121">
        <v>0</v>
      </c>
      <c r="AZ36" s="121">
        <v>0</v>
      </c>
      <c r="BA36" s="121">
        <v>0</v>
      </c>
      <c r="BB36" s="121">
        <v>0</v>
      </c>
      <c r="BC36" s="121">
        <v>0</v>
      </c>
      <c r="BD36" s="121">
        <v>0</v>
      </c>
      <c r="BE36" s="121">
        <v>0</v>
      </c>
      <c r="BF36" s="121">
        <v>0</v>
      </c>
      <c r="BG36" s="121">
        <v>0</v>
      </c>
      <c r="BH36" s="121">
        <v>0</v>
      </c>
    </row>
    <row r="37" spans="1:60" x14ac:dyDescent="0.25">
      <c r="A37" t="s">
        <v>6</v>
      </c>
      <c r="B37" t="s">
        <v>50</v>
      </c>
      <c r="C37">
        <f t="shared" si="1"/>
        <v>224440</v>
      </c>
      <c r="D37" s="121">
        <v>31155</v>
      </c>
      <c r="E37" s="121">
        <v>47250</v>
      </c>
      <c r="F37" s="121">
        <v>47275</v>
      </c>
      <c r="G37" s="121">
        <v>46345</v>
      </c>
      <c r="H37" s="121">
        <v>36450</v>
      </c>
      <c r="I37" s="121">
        <v>15965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>
        <v>0</v>
      </c>
      <c r="AF37" s="121">
        <v>0</v>
      </c>
      <c r="AG37" s="121">
        <v>0</v>
      </c>
      <c r="AH37" s="121">
        <v>0</v>
      </c>
      <c r="AI37" s="121">
        <v>0</v>
      </c>
      <c r="AJ37" s="121">
        <v>0</v>
      </c>
      <c r="AK37" s="121">
        <v>0</v>
      </c>
      <c r="AL37" s="121">
        <v>0</v>
      </c>
      <c r="AM37" s="121">
        <v>0</v>
      </c>
      <c r="AN37" s="121">
        <v>0</v>
      </c>
      <c r="AO37" s="121">
        <v>0</v>
      </c>
      <c r="AP37" s="121">
        <v>0</v>
      </c>
      <c r="AQ37" s="121">
        <v>0</v>
      </c>
      <c r="AR37" s="121">
        <v>0</v>
      </c>
      <c r="AS37" s="121">
        <v>0</v>
      </c>
      <c r="AT37" s="121">
        <v>0</v>
      </c>
      <c r="AU37" s="121">
        <v>0</v>
      </c>
      <c r="AV37" s="121">
        <v>0</v>
      </c>
      <c r="AW37" s="121">
        <v>0</v>
      </c>
      <c r="AX37" s="121">
        <v>0</v>
      </c>
      <c r="AY37" s="121">
        <v>0</v>
      </c>
      <c r="AZ37" s="121">
        <v>0</v>
      </c>
      <c r="BA37" s="121">
        <v>0</v>
      </c>
      <c r="BB37" s="121">
        <v>0</v>
      </c>
      <c r="BC37" s="121">
        <v>0</v>
      </c>
      <c r="BD37" s="121">
        <v>0</v>
      </c>
      <c r="BE37" s="121">
        <v>0</v>
      </c>
      <c r="BF37" s="121">
        <v>0</v>
      </c>
      <c r="BG37" s="121">
        <v>0</v>
      </c>
      <c r="BH37" s="121">
        <v>0</v>
      </c>
    </row>
    <row r="38" spans="1:60" x14ac:dyDescent="0.25">
      <c r="A38" t="s">
        <v>7</v>
      </c>
      <c r="B38" t="s">
        <v>49</v>
      </c>
      <c r="C38">
        <f t="shared" si="1"/>
        <v>0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>
        <v>0</v>
      </c>
      <c r="AF38" s="121">
        <v>0</v>
      </c>
      <c r="AG38" s="121">
        <v>0</v>
      </c>
      <c r="AH38" s="121">
        <v>0</v>
      </c>
      <c r="AI38" s="121">
        <v>0</v>
      </c>
      <c r="AJ38" s="121">
        <v>0</v>
      </c>
      <c r="AK38" s="121">
        <v>0</v>
      </c>
      <c r="AL38" s="121">
        <v>0</v>
      </c>
      <c r="AM38" s="121">
        <v>0</v>
      </c>
      <c r="AN38" s="121">
        <v>0</v>
      </c>
      <c r="AO38" s="121">
        <v>0</v>
      </c>
      <c r="AP38" s="121">
        <v>0</v>
      </c>
      <c r="AQ38" s="121">
        <v>0</v>
      </c>
      <c r="AR38" s="121">
        <v>0</v>
      </c>
      <c r="AS38" s="121">
        <v>0</v>
      </c>
      <c r="AT38" s="121">
        <v>0</v>
      </c>
      <c r="AU38" s="121">
        <v>0</v>
      </c>
      <c r="AV38" s="121">
        <v>0</v>
      </c>
      <c r="AW38" s="121">
        <v>0</v>
      </c>
      <c r="AX38" s="121">
        <v>0</v>
      </c>
      <c r="AY38" s="121">
        <v>0</v>
      </c>
      <c r="AZ38" s="121">
        <v>0</v>
      </c>
      <c r="BA38" s="121">
        <v>0</v>
      </c>
      <c r="BB38" s="121">
        <v>0</v>
      </c>
      <c r="BC38" s="121">
        <v>0</v>
      </c>
      <c r="BD38" s="121">
        <v>0</v>
      </c>
      <c r="BE38" s="121">
        <v>0</v>
      </c>
      <c r="BF38" s="121">
        <v>0</v>
      </c>
      <c r="BG38" s="121">
        <v>0</v>
      </c>
      <c r="BH38" s="121">
        <v>0</v>
      </c>
    </row>
    <row r="39" spans="1:60" x14ac:dyDescent="0.25">
      <c r="A39" t="s">
        <v>7</v>
      </c>
      <c r="B39" t="s">
        <v>50</v>
      </c>
      <c r="C39">
        <f t="shared" si="1"/>
        <v>1376220</v>
      </c>
      <c r="D39" s="121">
        <v>4340</v>
      </c>
      <c r="E39" s="121">
        <v>3750</v>
      </c>
      <c r="F39" s="121">
        <v>71455</v>
      </c>
      <c r="G39" s="121">
        <v>209250</v>
      </c>
      <c r="H39" s="121">
        <v>209250</v>
      </c>
      <c r="I39" s="121">
        <v>205530</v>
      </c>
      <c r="J39" s="121">
        <v>168150</v>
      </c>
      <c r="K39" s="121">
        <v>130975</v>
      </c>
      <c r="L39" s="121">
        <v>101990</v>
      </c>
      <c r="M39" s="121">
        <v>79100</v>
      </c>
      <c r="N39" s="121">
        <v>61535</v>
      </c>
      <c r="O39" s="121">
        <v>47850</v>
      </c>
      <c r="P39" s="121">
        <v>37355</v>
      </c>
      <c r="Q39" s="121">
        <v>28950</v>
      </c>
      <c r="R39" s="121">
        <v>16740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>
        <v>0</v>
      </c>
      <c r="AF39" s="121">
        <v>0</v>
      </c>
      <c r="AG39" s="121">
        <v>0</v>
      </c>
      <c r="AH39" s="121">
        <v>0</v>
      </c>
      <c r="AI39" s="121">
        <v>0</v>
      </c>
      <c r="AJ39" s="121">
        <v>0</v>
      </c>
      <c r="AK39" s="121">
        <v>0</v>
      </c>
      <c r="AL39" s="121">
        <v>0</v>
      </c>
      <c r="AM39" s="121">
        <v>0</v>
      </c>
      <c r="AN39" s="121">
        <v>0</v>
      </c>
      <c r="AO39" s="121">
        <v>0</v>
      </c>
      <c r="AP39" s="121">
        <v>0</v>
      </c>
      <c r="AQ39" s="121">
        <v>0</v>
      </c>
      <c r="AR39" s="121">
        <v>0</v>
      </c>
      <c r="AS39" s="121">
        <v>0</v>
      </c>
      <c r="AT39" s="121">
        <v>0</v>
      </c>
      <c r="AU39" s="121">
        <v>0</v>
      </c>
      <c r="AV39" s="121">
        <v>0</v>
      </c>
      <c r="AW39" s="121">
        <v>0</v>
      </c>
      <c r="AX39" s="121">
        <v>0</v>
      </c>
      <c r="AY39" s="121">
        <v>0</v>
      </c>
      <c r="AZ39" s="121">
        <v>0</v>
      </c>
      <c r="BA39" s="121">
        <v>0</v>
      </c>
      <c r="BB39" s="121">
        <v>0</v>
      </c>
      <c r="BC39" s="121">
        <v>0</v>
      </c>
      <c r="BD39" s="121">
        <v>0</v>
      </c>
      <c r="BE39" s="121">
        <v>0</v>
      </c>
      <c r="BF39" s="121">
        <v>0</v>
      </c>
      <c r="BG39" s="121">
        <v>0</v>
      </c>
      <c r="BH39" s="121">
        <v>0</v>
      </c>
    </row>
    <row r="40" spans="1:60" x14ac:dyDescent="0.25">
      <c r="A40" t="s">
        <v>12</v>
      </c>
      <c r="B40" t="s">
        <v>49</v>
      </c>
      <c r="C40">
        <f t="shared" si="1"/>
        <v>38535</v>
      </c>
      <c r="D40" s="121">
        <v>1240</v>
      </c>
      <c r="E40" s="121">
        <v>1200</v>
      </c>
      <c r="F40" s="121">
        <v>1085</v>
      </c>
      <c r="G40" s="121">
        <v>1085</v>
      </c>
      <c r="H40" s="121">
        <v>1050</v>
      </c>
      <c r="I40" s="121">
        <v>930</v>
      </c>
      <c r="J40" s="121">
        <v>900</v>
      </c>
      <c r="K40" s="121">
        <v>930</v>
      </c>
      <c r="L40" s="121">
        <v>775</v>
      </c>
      <c r="M40" s="121">
        <v>840</v>
      </c>
      <c r="N40" s="121">
        <v>775</v>
      </c>
      <c r="O40" s="121">
        <v>750</v>
      </c>
      <c r="P40" s="121">
        <v>620</v>
      </c>
      <c r="Q40" s="121">
        <v>600</v>
      </c>
      <c r="R40" s="121">
        <v>620</v>
      </c>
      <c r="S40" s="121">
        <v>620</v>
      </c>
      <c r="T40" s="121">
        <v>600</v>
      </c>
      <c r="U40" s="121">
        <v>620</v>
      </c>
      <c r="V40" s="121">
        <v>600</v>
      </c>
      <c r="W40" s="121">
        <v>620</v>
      </c>
      <c r="X40" s="121">
        <v>620</v>
      </c>
      <c r="Y40" s="121">
        <v>560</v>
      </c>
      <c r="Z40" s="121">
        <v>620</v>
      </c>
      <c r="AA40" s="121">
        <v>600</v>
      </c>
      <c r="AB40" s="121">
        <v>620</v>
      </c>
      <c r="AC40" s="121">
        <v>600</v>
      </c>
      <c r="AD40" s="121">
        <v>620</v>
      </c>
      <c r="AE40" s="121">
        <v>620</v>
      </c>
      <c r="AF40" s="121">
        <v>600</v>
      </c>
      <c r="AG40" s="121">
        <v>620</v>
      </c>
      <c r="AH40" s="121">
        <v>600</v>
      </c>
      <c r="AI40" s="121">
        <v>620</v>
      </c>
      <c r="AJ40" s="121">
        <v>620</v>
      </c>
      <c r="AK40" s="121">
        <v>580</v>
      </c>
      <c r="AL40" s="121">
        <v>620</v>
      </c>
      <c r="AM40" s="121">
        <v>600</v>
      </c>
      <c r="AN40" s="121">
        <v>620</v>
      </c>
      <c r="AO40" s="121">
        <v>600</v>
      </c>
      <c r="AP40" s="121">
        <v>620</v>
      </c>
      <c r="AQ40" s="121">
        <v>620</v>
      </c>
      <c r="AR40" s="121">
        <v>600</v>
      </c>
      <c r="AS40" s="121">
        <v>620</v>
      </c>
      <c r="AT40" s="121">
        <v>600</v>
      </c>
      <c r="AU40" s="121">
        <v>620</v>
      </c>
      <c r="AV40" s="121">
        <v>620</v>
      </c>
      <c r="AW40" s="121">
        <v>560</v>
      </c>
      <c r="AX40" s="121">
        <v>620</v>
      </c>
      <c r="AY40" s="121">
        <v>600</v>
      </c>
      <c r="AZ40" s="121">
        <v>620</v>
      </c>
      <c r="BA40" s="121">
        <v>600</v>
      </c>
      <c r="BB40" s="121">
        <v>620</v>
      </c>
      <c r="BC40" s="121">
        <v>620</v>
      </c>
      <c r="BD40" s="121">
        <v>600</v>
      </c>
      <c r="BE40" s="121">
        <v>465</v>
      </c>
      <c r="BF40" s="121">
        <v>600</v>
      </c>
      <c r="BG40" s="121">
        <v>465</v>
      </c>
      <c r="BH40" s="121">
        <v>465</v>
      </c>
    </row>
    <row r="41" spans="1:60" x14ac:dyDescent="0.25">
      <c r="A41" t="s">
        <v>12</v>
      </c>
      <c r="B41" t="s">
        <v>50</v>
      </c>
      <c r="C41">
        <f t="shared" si="1"/>
        <v>2763320</v>
      </c>
      <c r="D41" s="121">
        <v>71455</v>
      </c>
      <c r="E41" s="121">
        <v>70350</v>
      </c>
      <c r="F41" s="121">
        <v>69285</v>
      </c>
      <c r="G41" s="121">
        <v>68355</v>
      </c>
      <c r="H41" s="121">
        <v>67350</v>
      </c>
      <c r="I41" s="121">
        <v>66340</v>
      </c>
      <c r="J41" s="121">
        <v>65250</v>
      </c>
      <c r="K41" s="121">
        <v>64325</v>
      </c>
      <c r="L41" s="121">
        <v>63395</v>
      </c>
      <c r="M41" s="121">
        <v>62440</v>
      </c>
      <c r="N41" s="121">
        <v>61535</v>
      </c>
      <c r="O41" s="121">
        <v>60600</v>
      </c>
      <c r="P41" s="121">
        <v>59675</v>
      </c>
      <c r="Q41" s="121">
        <v>58800</v>
      </c>
      <c r="R41" s="121">
        <v>57970</v>
      </c>
      <c r="S41" s="121">
        <v>57195</v>
      </c>
      <c r="T41" s="121">
        <v>56250</v>
      </c>
      <c r="U41" s="121">
        <v>55490</v>
      </c>
      <c r="V41" s="121">
        <v>54600</v>
      </c>
      <c r="W41" s="121">
        <v>53785</v>
      </c>
      <c r="X41" s="121">
        <v>53010</v>
      </c>
      <c r="Y41" s="121">
        <v>52220</v>
      </c>
      <c r="Z41" s="121">
        <v>51460</v>
      </c>
      <c r="AA41" s="121">
        <v>50700</v>
      </c>
      <c r="AB41" s="121">
        <v>49910</v>
      </c>
      <c r="AC41" s="121">
        <v>49200</v>
      </c>
      <c r="AD41" s="121">
        <v>48515</v>
      </c>
      <c r="AE41" s="121">
        <v>47740</v>
      </c>
      <c r="AF41" s="121">
        <v>47100</v>
      </c>
      <c r="AG41" s="121">
        <v>46345</v>
      </c>
      <c r="AH41" s="121">
        <v>45750</v>
      </c>
      <c r="AI41" s="121">
        <v>44950</v>
      </c>
      <c r="AJ41" s="121">
        <v>44330</v>
      </c>
      <c r="AK41" s="121">
        <v>43645</v>
      </c>
      <c r="AL41" s="121">
        <v>43090</v>
      </c>
      <c r="AM41" s="121">
        <v>42450</v>
      </c>
      <c r="AN41" s="121">
        <v>41695</v>
      </c>
      <c r="AO41" s="121">
        <v>41100</v>
      </c>
      <c r="AP41" s="121">
        <v>40610</v>
      </c>
      <c r="AQ41" s="121">
        <v>39990</v>
      </c>
      <c r="AR41" s="121">
        <v>39300</v>
      </c>
      <c r="AS41" s="121">
        <v>38750</v>
      </c>
      <c r="AT41" s="121">
        <v>38250</v>
      </c>
      <c r="AU41" s="121">
        <v>37665</v>
      </c>
      <c r="AV41" s="121">
        <v>37045</v>
      </c>
      <c r="AW41" s="121">
        <v>36540</v>
      </c>
      <c r="AX41" s="121">
        <v>35960</v>
      </c>
      <c r="AY41" s="121">
        <v>35400</v>
      </c>
      <c r="AZ41" s="121">
        <v>34875</v>
      </c>
      <c r="BA41" s="121">
        <v>34350</v>
      </c>
      <c r="BB41" s="121">
        <v>33945</v>
      </c>
      <c r="BC41" s="121">
        <v>33325</v>
      </c>
      <c r="BD41" s="121">
        <v>32850</v>
      </c>
      <c r="BE41" s="121">
        <v>32395</v>
      </c>
      <c r="BF41" s="121">
        <v>31950</v>
      </c>
      <c r="BG41" s="121">
        <v>31465</v>
      </c>
      <c r="BH41" s="121">
        <v>31000</v>
      </c>
    </row>
    <row r="42" spans="1:60" x14ac:dyDescent="0.25">
      <c r="A42" t="s">
        <v>34</v>
      </c>
      <c r="B42" t="s">
        <v>49</v>
      </c>
      <c r="C42">
        <f t="shared" si="1"/>
        <v>45525</v>
      </c>
      <c r="D42" s="121">
        <v>1705</v>
      </c>
      <c r="E42" s="121">
        <v>1650</v>
      </c>
      <c r="F42" s="121">
        <v>1550</v>
      </c>
      <c r="G42" s="121">
        <v>1550</v>
      </c>
      <c r="H42" s="121">
        <v>1500</v>
      </c>
      <c r="I42" s="121">
        <v>1395</v>
      </c>
      <c r="J42" s="121">
        <v>1350</v>
      </c>
      <c r="K42" s="121">
        <v>1395</v>
      </c>
      <c r="L42" s="121">
        <v>1240</v>
      </c>
      <c r="M42" s="121">
        <v>1260</v>
      </c>
      <c r="N42" s="121">
        <v>1240</v>
      </c>
      <c r="O42" s="121">
        <v>1200</v>
      </c>
      <c r="P42" s="121">
        <v>1085</v>
      </c>
      <c r="Q42" s="121">
        <v>1050</v>
      </c>
      <c r="R42" s="121">
        <v>1085</v>
      </c>
      <c r="S42" s="121">
        <v>1085</v>
      </c>
      <c r="T42" s="121">
        <v>1050</v>
      </c>
      <c r="U42" s="121">
        <v>930</v>
      </c>
      <c r="V42" s="121">
        <v>900</v>
      </c>
      <c r="W42" s="121">
        <v>930</v>
      </c>
      <c r="X42" s="121">
        <v>930</v>
      </c>
      <c r="Y42" s="121">
        <v>840</v>
      </c>
      <c r="Z42" s="121">
        <v>775</v>
      </c>
      <c r="AA42" s="121">
        <v>900</v>
      </c>
      <c r="AB42" s="121">
        <v>775</v>
      </c>
      <c r="AC42" s="121">
        <v>750</v>
      </c>
      <c r="AD42" s="121">
        <v>775</v>
      </c>
      <c r="AE42" s="121">
        <v>775</v>
      </c>
      <c r="AF42" s="121">
        <v>750</v>
      </c>
      <c r="AG42" s="121">
        <v>620</v>
      </c>
      <c r="AH42" s="121">
        <v>600</v>
      </c>
      <c r="AI42" s="121">
        <v>620</v>
      </c>
      <c r="AJ42" s="121">
        <v>620</v>
      </c>
      <c r="AK42" s="121">
        <v>580</v>
      </c>
      <c r="AL42" s="121">
        <v>620</v>
      </c>
      <c r="AM42" s="121">
        <v>600</v>
      </c>
      <c r="AN42" s="121">
        <v>620</v>
      </c>
      <c r="AO42" s="121">
        <v>600</v>
      </c>
      <c r="AP42" s="121">
        <v>465</v>
      </c>
      <c r="AQ42" s="121">
        <v>465</v>
      </c>
      <c r="AR42" s="121">
        <v>450</v>
      </c>
      <c r="AS42" s="121">
        <v>465</v>
      </c>
      <c r="AT42" s="121">
        <v>450</v>
      </c>
      <c r="AU42" s="121">
        <v>465</v>
      </c>
      <c r="AV42" s="121">
        <v>465</v>
      </c>
      <c r="AW42" s="121">
        <v>420</v>
      </c>
      <c r="AX42" s="121">
        <v>465</v>
      </c>
      <c r="AY42" s="121">
        <v>450</v>
      </c>
      <c r="AZ42" s="121">
        <v>465</v>
      </c>
      <c r="BA42" s="121">
        <v>450</v>
      </c>
      <c r="BB42" s="121">
        <v>310</v>
      </c>
      <c r="BC42" s="121">
        <v>310</v>
      </c>
      <c r="BD42" s="121">
        <v>300</v>
      </c>
      <c r="BE42" s="121">
        <v>310</v>
      </c>
      <c r="BF42" s="121">
        <v>300</v>
      </c>
      <c r="BG42" s="121">
        <v>310</v>
      </c>
      <c r="BH42" s="121">
        <v>310</v>
      </c>
    </row>
    <row r="43" spans="1:60" x14ac:dyDescent="0.25">
      <c r="A43" t="s">
        <v>34</v>
      </c>
      <c r="B43" t="s">
        <v>50</v>
      </c>
      <c r="C43">
        <f t="shared" si="1"/>
        <v>23635</v>
      </c>
      <c r="D43" s="121">
        <v>2170</v>
      </c>
      <c r="E43" s="121">
        <v>2100</v>
      </c>
      <c r="F43" s="121">
        <v>1860</v>
      </c>
      <c r="G43" s="121">
        <v>1705</v>
      </c>
      <c r="H43" s="121">
        <v>1650</v>
      </c>
      <c r="I43" s="121">
        <v>1550</v>
      </c>
      <c r="J43" s="121">
        <v>1350</v>
      </c>
      <c r="K43" s="121">
        <v>1240</v>
      </c>
      <c r="L43" s="121">
        <v>1240</v>
      </c>
      <c r="M43" s="121">
        <v>1120</v>
      </c>
      <c r="N43" s="121">
        <v>1085</v>
      </c>
      <c r="O43" s="121">
        <v>900</v>
      </c>
      <c r="P43" s="121">
        <v>930</v>
      </c>
      <c r="Q43" s="121">
        <v>900</v>
      </c>
      <c r="R43" s="121">
        <v>775</v>
      </c>
      <c r="S43" s="121">
        <v>775</v>
      </c>
      <c r="T43" s="121">
        <v>600</v>
      </c>
      <c r="U43" s="121">
        <v>620</v>
      </c>
      <c r="V43" s="121">
        <v>600</v>
      </c>
      <c r="W43" s="121">
        <v>465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>
        <v>0</v>
      </c>
      <c r="AF43" s="121">
        <v>0</v>
      </c>
      <c r="AG43" s="121">
        <v>0</v>
      </c>
      <c r="AH43" s="121">
        <v>0</v>
      </c>
      <c r="AI43" s="121">
        <v>0</v>
      </c>
      <c r="AJ43" s="121">
        <v>0</v>
      </c>
      <c r="AK43" s="121">
        <v>0</v>
      </c>
      <c r="AL43" s="121">
        <v>0</v>
      </c>
      <c r="AM43" s="121">
        <v>0</v>
      </c>
      <c r="AN43" s="121">
        <v>0</v>
      </c>
      <c r="AO43" s="121">
        <v>0</v>
      </c>
      <c r="AP43" s="121">
        <v>0</v>
      </c>
      <c r="AQ43" s="121">
        <v>0</v>
      </c>
      <c r="AR43" s="121">
        <v>0</v>
      </c>
      <c r="AS43" s="121">
        <v>0</v>
      </c>
      <c r="AT43" s="121">
        <v>0</v>
      </c>
      <c r="AU43" s="121">
        <v>0</v>
      </c>
      <c r="AV43" s="121">
        <v>0</v>
      </c>
      <c r="AW43" s="121">
        <v>0</v>
      </c>
      <c r="AX43" s="121">
        <v>0</v>
      </c>
      <c r="AY43" s="121">
        <v>0</v>
      </c>
      <c r="AZ43" s="121">
        <v>0</v>
      </c>
      <c r="BA43" s="121">
        <v>0</v>
      </c>
      <c r="BB43" s="121">
        <v>0</v>
      </c>
      <c r="BC43" s="121">
        <v>0</v>
      </c>
      <c r="BD43" s="121">
        <v>0</v>
      </c>
      <c r="BE43" s="121">
        <v>0</v>
      </c>
      <c r="BF43" s="121">
        <v>0</v>
      </c>
      <c r="BG43" s="121">
        <v>0</v>
      </c>
      <c r="BH43" s="121">
        <v>0</v>
      </c>
    </row>
    <row r="44" spans="1:60" x14ac:dyDescent="0.25">
      <c r="A44" t="s">
        <v>20</v>
      </c>
      <c r="B44" t="s">
        <v>49</v>
      </c>
      <c r="C44">
        <f t="shared" si="1"/>
        <v>51000</v>
      </c>
      <c r="D44" s="121">
        <v>1240</v>
      </c>
      <c r="E44" s="121">
        <v>1350</v>
      </c>
      <c r="F44" s="121">
        <v>1240</v>
      </c>
      <c r="G44" s="121">
        <v>1240</v>
      </c>
      <c r="H44" s="121">
        <v>1200</v>
      </c>
      <c r="I44" s="121">
        <v>1240</v>
      </c>
      <c r="J44" s="121">
        <v>1200</v>
      </c>
      <c r="K44" s="121">
        <v>1240</v>
      </c>
      <c r="L44" s="121">
        <v>1085</v>
      </c>
      <c r="M44" s="121">
        <v>1120</v>
      </c>
      <c r="N44" s="121">
        <v>1085</v>
      </c>
      <c r="O44" s="121">
        <v>1050</v>
      </c>
      <c r="P44" s="121">
        <v>1085</v>
      </c>
      <c r="Q44" s="121">
        <v>1050</v>
      </c>
      <c r="R44" s="121">
        <v>1085</v>
      </c>
      <c r="S44" s="121">
        <v>1085</v>
      </c>
      <c r="T44" s="121">
        <v>1050</v>
      </c>
      <c r="U44" s="121">
        <v>1085</v>
      </c>
      <c r="V44" s="121">
        <v>1050</v>
      </c>
      <c r="W44" s="121">
        <v>930</v>
      </c>
      <c r="X44" s="121">
        <v>930</v>
      </c>
      <c r="Y44" s="121">
        <v>980</v>
      </c>
      <c r="Z44" s="121">
        <v>930</v>
      </c>
      <c r="AA44" s="121">
        <v>900</v>
      </c>
      <c r="AB44" s="121">
        <v>930</v>
      </c>
      <c r="AC44" s="121">
        <v>900</v>
      </c>
      <c r="AD44" s="121">
        <v>930</v>
      </c>
      <c r="AE44" s="121">
        <v>930</v>
      </c>
      <c r="AF44" s="121">
        <v>900</v>
      </c>
      <c r="AG44" s="121">
        <v>930</v>
      </c>
      <c r="AH44" s="121">
        <v>900</v>
      </c>
      <c r="AI44" s="121">
        <v>775</v>
      </c>
      <c r="AJ44" s="121">
        <v>775</v>
      </c>
      <c r="AK44" s="121">
        <v>870</v>
      </c>
      <c r="AL44" s="121">
        <v>775</v>
      </c>
      <c r="AM44" s="121">
        <v>750</v>
      </c>
      <c r="AN44" s="121">
        <v>775</v>
      </c>
      <c r="AO44" s="121">
        <v>750</v>
      </c>
      <c r="AP44" s="121">
        <v>775</v>
      </c>
      <c r="AQ44" s="121">
        <v>775</v>
      </c>
      <c r="AR44" s="121">
        <v>750</v>
      </c>
      <c r="AS44" s="121">
        <v>775</v>
      </c>
      <c r="AT44" s="121">
        <v>750</v>
      </c>
      <c r="AU44" s="121">
        <v>775</v>
      </c>
      <c r="AV44" s="121">
        <v>620</v>
      </c>
      <c r="AW44" s="121">
        <v>700</v>
      </c>
      <c r="AX44" s="121">
        <v>620</v>
      </c>
      <c r="AY44" s="121">
        <v>600</v>
      </c>
      <c r="AZ44" s="121">
        <v>620</v>
      </c>
      <c r="BA44" s="121">
        <v>600</v>
      </c>
      <c r="BB44" s="121">
        <v>620</v>
      </c>
      <c r="BC44" s="121">
        <v>620</v>
      </c>
      <c r="BD44" s="121">
        <v>600</v>
      </c>
      <c r="BE44" s="121">
        <v>620</v>
      </c>
      <c r="BF44" s="121">
        <v>600</v>
      </c>
      <c r="BG44" s="121">
        <v>620</v>
      </c>
      <c r="BH44" s="121">
        <v>620</v>
      </c>
    </row>
    <row r="45" spans="1:60" x14ac:dyDescent="0.25">
      <c r="A45" t="s">
        <v>20</v>
      </c>
      <c r="B45" t="s">
        <v>50</v>
      </c>
      <c r="C45">
        <f t="shared" si="1"/>
        <v>1145680</v>
      </c>
      <c r="D45" s="121">
        <v>29605</v>
      </c>
      <c r="E45" s="121">
        <v>29100</v>
      </c>
      <c r="F45" s="121">
        <v>28675</v>
      </c>
      <c r="G45" s="121">
        <v>28210</v>
      </c>
      <c r="H45" s="121">
        <v>27900</v>
      </c>
      <c r="I45" s="121">
        <v>27435</v>
      </c>
      <c r="J45" s="121">
        <v>27000</v>
      </c>
      <c r="K45" s="121">
        <v>26660</v>
      </c>
      <c r="L45" s="121">
        <v>26195</v>
      </c>
      <c r="M45" s="121">
        <v>25900</v>
      </c>
      <c r="N45" s="121">
        <v>25420</v>
      </c>
      <c r="O45" s="121">
        <v>25050</v>
      </c>
      <c r="P45" s="121">
        <v>24800</v>
      </c>
      <c r="Q45" s="121">
        <v>24300</v>
      </c>
      <c r="R45" s="121">
        <v>24025</v>
      </c>
      <c r="S45" s="121">
        <v>23715</v>
      </c>
      <c r="T45" s="121">
        <v>23250</v>
      </c>
      <c r="U45" s="121">
        <v>22940</v>
      </c>
      <c r="V45" s="121">
        <v>22650</v>
      </c>
      <c r="W45" s="121">
        <v>22320</v>
      </c>
      <c r="X45" s="121">
        <v>22010</v>
      </c>
      <c r="Y45" s="121">
        <v>21700</v>
      </c>
      <c r="Z45" s="121">
        <v>21390</v>
      </c>
      <c r="AA45" s="121">
        <v>21000</v>
      </c>
      <c r="AB45" s="121">
        <v>20770</v>
      </c>
      <c r="AC45" s="121">
        <v>20400</v>
      </c>
      <c r="AD45" s="121">
        <v>20150</v>
      </c>
      <c r="AE45" s="121">
        <v>19840</v>
      </c>
      <c r="AF45" s="121">
        <v>19500</v>
      </c>
      <c r="AG45" s="121">
        <v>19220</v>
      </c>
      <c r="AH45" s="121">
        <v>18900</v>
      </c>
      <c r="AI45" s="121">
        <v>18600</v>
      </c>
      <c r="AJ45" s="121">
        <v>18445</v>
      </c>
      <c r="AK45" s="121">
        <v>18125</v>
      </c>
      <c r="AL45" s="121">
        <v>17825</v>
      </c>
      <c r="AM45" s="121">
        <v>17550</v>
      </c>
      <c r="AN45" s="121">
        <v>17360</v>
      </c>
      <c r="AO45" s="121">
        <v>17100</v>
      </c>
      <c r="AP45" s="121">
        <v>16895</v>
      </c>
      <c r="AQ45" s="121">
        <v>16585</v>
      </c>
      <c r="AR45" s="121">
        <v>16350</v>
      </c>
      <c r="AS45" s="121">
        <v>16120</v>
      </c>
      <c r="AT45" s="121">
        <v>15900</v>
      </c>
      <c r="AU45" s="121">
        <v>15655</v>
      </c>
      <c r="AV45" s="121">
        <v>15345</v>
      </c>
      <c r="AW45" s="121">
        <v>15120</v>
      </c>
      <c r="AX45" s="121">
        <v>14880</v>
      </c>
      <c r="AY45" s="121">
        <v>14700</v>
      </c>
      <c r="AZ45" s="121">
        <v>14570</v>
      </c>
      <c r="BA45" s="121">
        <v>14250</v>
      </c>
      <c r="BB45" s="121">
        <v>14105</v>
      </c>
      <c r="BC45" s="121">
        <v>13950</v>
      </c>
      <c r="BD45" s="121">
        <v>13650</v>
      </c>
      <c r="BE45" s="121">
        <v>13485</v>
      </c>
      <c r="BF45" s="121">
        <v>13200</v>
      </c>
      <c r="BG45" s="121">
        <v>13020</v>
      </c>
      <c r="BH45" s="121">
        <v>12865</v>
      </c>
    </row>
    <row r="46" spans="1:60" x14ac:dyDescent="0.25">
      <c r="A46" t="s">
        <v>19</v>
      </c>
      <c r="B46" t="s">
        <v>49</v>
      </c>
      <c r="C46">
        <f t="shared" si="1"/>
        <v>0</v>
      </c>
      <c r="D46" s="121">
        <v>0</v>
      </c>
      <c r="E46" s="121">
        <v>0</v>
      </c>
      <c r="F46" s="121">
        <v>0</v>
      </c>
      <c r="G46" s="121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>
        <v>0</v>
      </c>
      <c r="AF46" s="121">
        <v>0</v>
      </c>
      <c r="AG46" s="121">
        <v>0</v>
      </c>
      <c r="AH46" s="121">
        <v>0</v>
      </c>
      <c r="AI46" s="121">
        <v>0</v>
      </c>
      <c r="AJ46" s="121">
        <v>0</v>
      </c>
      <c r="AK46" s="121">
        <v>0</v>
      </c>
      <c r="AL46" s="121">
        <v>0</v>
      </c>
      <c r="AM46" s="121">
        <v>0</v>
      </c>
      <c r="AN46" s="121">
        <v>0</v>
      </c>
      <c r="AO46" s="121">
        <v>0</v>
      </c>
      <c r="AP46" s="121">
        <v>0</v>
      </c>
      <c r="AQ46" s="121">
        <v>0</v>
      </c>
      <c r="AR46" s="121">
        <v>0</v>
      </c>
      <c r="AS46" s="121">
        <v>0</v>
      </c>
      <c r="AT46" s="121">
        <v>0</v>
      </c>
      <c r="AU46" s="121">
        <v>0</v>
      </c>
      <c r="AV46" s="121">
        <v>0</v>
      </c>
      <c r="AW46" s="121">
        <v>0</v>
      </c>
      <c r="AX46" s="121">
        <v>0</v>
      </c>
      <c r="AY46" s="121">
        <v>0</v>
      </c>
      <c r="AZ46" s="121">
        <v>0</v>
      </c>
      <c r="BA46" s="121">
        <v>0</v>
      </c>
      <c r="BB46" s="121">
        <v>0</v>
      </c>
      <c r="BC46" s="121">
        <v>0</v>
      </c>
      <c r="BD46" s="121">
        <v>0</v>
      </c>
      <c r="BE46" s="121">
        <v>0</v>
      </c>
      <c r="BF46" s="121">
        <v>0</v>
      </c>
      <c r="BG46" s="121">
        <v>0</v>
      </c>
      <c r="BH46" s="121">
        <v>0</v>
      </c>
    </row>
    <row r="47" spans="1:60" x14ac:dyDescent="0.25">
      <c r="A47" t="s">
        <v>19</v>
      </c>
      <c r="B47" t="s">
        <v>50</v>
      </c>
      <c r="C47">
        <f t="shared" si="1"/>
        <v>1654800</v>
      </c>
      <c r="D47" s="121">
        <v>42625</v>
      </c>
      <c r="E47" s="121">
        <v>42150</v>
      </c>
      <c r="F47" s="121">
        <v>41695</v>
      </c>
      <c r="G47" s="121">
        <v>41230</v>
      </c>
      <c r="H47" s="121">
        <v>40800</v>
      </c>
      <c r="I47" s="121">
        <v>40300</v>
      </c>
      <c r="J47" s="121">
        <v>39750</v>
      </c>
      <c r="K47" s="121">
        <v>39215</v>
      </c>
      <c r="L47" s="121">
        <v>38750</v>
      </c>
      <c r="M47" s="121">
        <v>38360</v>
      </c>
      <c r="N47" s="121">
        <v>37820</v>
      </c>
      <c r="O47" s="121">
        <v>37350</v>
      </c>
      <c r="P47" s="121">
        <v>36890</v>
      </c>
      <c r="Q47" s="121">
        <v>36300</v>
      </c>
      <c r="R47" s="121">
        <v>35805</v>
      </c>
      <c r="S47" s="121">
        <v>35340</v>
      </c>
      <c r="T47" s="121">
        <v>34950</v>
      </c>
      <c r="U47" s="121">
        <v>34410</v>
      </c>
      <c r="V47" s="121">
        <v>33900</v>
      </c>
      <c r="W47" s="121">
        <v>33480</v>
      </c>
      <c r="X47" s="121">
        <v>32860</v>
      </c>
      <c r="Y47" s="121">
        <v>32480</v>
      </c>
      <c r="Z47" s="121">
        <v>31930</v>
      </c>
      <c r="AA47" s="121">
        <v>31500</v>
      </c>
      <c r="AB47" s="121">
        <v>31000</v>
      </c>
      <c r="AC47" s="121">
        <v>30450</v>
      </c>
      <c r="AD47" s="121">
        <v>30070</v>
      </c>
      <c r="AE47" s="121">
        <v>29450</v>
      </c>
      <c r="AF47" s="121">
        <v>29100</v>
      </c>
      <c r="AG47" s="121">
        <v>28520</v>
      </c>
      <c r="AH47" s="121">
        <v>28050</v>
      </c>
      <c r="AI47" s="121">
        <v>27590</v>
      </c>
      <c r="AJ47" s="121">
        <v>27125</v>
      </c>
      <c r="AK47" s="121">
        <v>26535</v>
      </c>
      <c r="AL47" s="121">
        <v>26040</v>
      </c>
      <c r="AM47" s="121">
        <v>25650</v>
      </c>
      <c r="AN47" s="121">
        <v>25110</v>
      </c>
      <c r="AO47" s="121">
        <v>24600</v>
      </c>
      <c r="AP47" s="121">
        <v>24180</v>
      </c>
      <c r="AQ47" s="121">
        <v>23715</v>
      </c>
      <c r="AR47" s="121">
        <v>23250</v>
      </c>
      <c r="AS47" s="121">
        <v>22630</v>
      </c>
      <c r="AT47" s="121">
        <v>22200</v>
      </c>
      <c r="AU47" s="121">
        <v>21700</v>
      </c>
      <c r="AV47" s="121">
        <v>21235</v>
      </c>
      <c r="AW47" s="121">
        <v>20720</v>
      </c>
      <c r="AX47" s="121">
        <v>20305</v>
      </c>
      <c r="AY47" s="121">
        <v>19800</v>
      </c>
      <c r="AZ47" s="121">
        <v>19220</v>
      </c>
      <c r="BA47" s="121">
        <v>18750</v>
      </c>
      <c r="BB47" s="121">
        <v>18290</v>
      </c>
      <c r="BC47" s="121">
        <v>17825</v>
      </c>
      <c r="BD47" s="121">
        <v>17400</v>
      </c>
      <c r="BE47" s="121">
        <v>16895</v>
      </c>
      <c r="BF47" s="121">
        <v>16350</v>
      </c>
      <c r="BG47" s="121">
        <v>15810</v>
      </c>
      <c r="BH47" s="121">
        <v>15345</v>
      </c>
    </row>
    <row r="48" spans="1:60" x14ac:dyDescent="0.25">
      <c r="A48" t="s">
        <v>27</v>
      </c>
      <c r="B48" t="s">
        <v>49</v>
      </c>
      <c r="C48">
        <f t="shared" si="1"/>
        <v>1737</v>
      </c>
      <c r="D48" s="121">
        <v>31</v>
      </c>
      <c r="E48" s="121">
        <v>30</v>
      </c>
      <c r="F48" s="121">
        <v>31</v>
      </c>
      <c r="G48" s="121">
        <v>31</v>
      </c>
      <c r="H48" s="121">
        <v>30</v>
      </c>
      <c r="I48" s="121">
        <v>31</v>
      </c>
      <c r="J48" s="121">
        <v>30</v>
      </c>
      <c r="K48" s="121">
        <v>31</v>
      </c>
      <c r="L48" s="121">
        <v>31</v>
      </c>
      <c r="M48" s="121">
        <v>28</v>
      </c>
      <c r="N48" s="121">
        <v>31</v>
      </c>
      <c r="O48" s="121">
        <v>30</v>
      </c>
      <c r="P48" s="121">
        <v>31</v>
      </c>
      <c r="Q48" s="121">
        <v>30</v>
      </c>
      <c r="R48" s="121">
        <v>31</v>
      </c>
      <c r="S48" s="121">
        <v>31</v>
      </c>
      <c r="T48" s="121">
        <v>30</v>
      </c>
      <c r="U48" s="121">
        <v>31</v>
      </c>
      <c r="V48" s="121">
        <v>30</v>
      </c>
      <c r="W48" s="121">
        <v>31</v>
      </c>
      <c r="X48" s="121">
        <v>31</v>
      </c>
      <c r="Y48" s="121">
        <v>28</v>
      </c>
      <c r="Z48" s="121">
        <v>31</v>
      </c>
      <c r="AA48" s="121">
        <v>30</v>
      </c>
      <c r="AB48" s="121">
        <v>31</v>
      </c>
      <c r="AC48" s="121">
        <v>30</v>
      </c>
      <c r="AD48" s="121">
        <v>31</v>
      </c>
      <c r="AE48" s="121">
        <v>31</v>
      </c>
      <c r="AF48" s="121">
        <v>30</v>
      </c>
      <c r="AG48" s="121">
        <v>31</v>
      </c>
      <c r="AH48" s="121">
        <v>30</v>
      </c>
      <c r="AI48" s="121">
        <v>31</v>
      </c>
      <c r="AJ48" s="121">
        <v>31</v>
      </c>
      <c r="AK48" s="121">
        <v>29</v>
      </c>
      <c r="AL48" s="121">
        <v>31</v>
      </c>
      <c r="AM48" s="121">
        <v>30</v>
      </c>
      <c r="AN48" s="121">
        <v>31</v>
      </c>
      <c r="AO48" s="121">
        <v>30</v>
      </c>
      <c r="AP48" s="121">
        <v>31</v>
      </c>
      <c r="AQ48" s="121">
        <v>31</v>
      </c>
      <c r="AR48" s="121">
        <v>30</v>
      </c>
      <c r="AS48" s="121">
        <v>31</v>
      </c>
      <c r="AT48" s="121">
        <v>30</v>
      </c>
      <c r="AU48" s="121">
        <v>31</v>
      </c>
      <c r="AV48" s="121">
        <v>31</v>
      </c>
      <c r="AW48" s="121">
        <v>28</v>
      </c>
      <c r="AX48" s="121">
        <v>31</v>
      </c>
      <c r="AY48" s="121">
        <v>30</v>
      </c>
      <c r="AZ48" s="121">
        <v>31</v>
      </c>
      <c r="BA48" s="121">
        <v>30</v>
      </c>
      <c r="BB48" s="121">
        <v>31</v>
      </c>
      <c r="BC48" s="121">
        <v>31</v>
      </c>
      <c r="BD48" s="121">
        <v>30</v>
      </c>
      <c r="BE48" s="121">
        <v>31</v>
      </c>
      <c r="BF48" s="121">
        <v>30</v>
      </c>
      <c r="BG48" s="121">
        <v>31</v>
      </c>
      <c r="BH48" s="121">
        <v>31</v>
      </c>
    </row>
    <row r="49" spans="1:60" x14ac:dyDescent="0.25">
      <c r="A49" t="s">
        <v>27</v>
      </c>
      <c r="B49" t="s">
        <v>50</v>
      </c>
      <c r="C49">
        <f t="shared" si="1"/>
        <v>691515</v>
      </c>
      <c r="D49" s="121">
        <v>19840</v>
      </c>
      <c r="E49" s="121">
        <v>19500</v>
      </c>
      <c r="F49" s="121">
        <v>19065</v>
      </c>
      <c r="G49" s="121">
        <v>18755</v>
      </c>
      <c r="H49" s="121">
        <v>18450</v>
      </c>
      <c r="I49" s="121">
        <v>17980</v>
      </c>
      <c r="J49" s="121">
        <v>17700</v>
      </c>
      <c r="K49" s="121">
        <v>17360</v>
      </c>
      <c r="L49" s="121">
        <v>17050</v>
      </c>
      <c r="M49" s="121">
        <v>16660</v>
      </c>
      <c r="N49" s="121">
        <v>16430</v>
      </c>
      <c r="O49" s="121">
        <v>16050</v>
      </c>
      <c r="P49" s="121">
        <v>15810</v>
      </c>
      <c r="Q49" s="121">
        <v>15450</v>
      </c>
      <c r="R49" s="121">
        <v>15190</v>
      </c>
      <c r="S49" s="121">
        <v>14880</v>
      </c>
      <c r="T49" s="121">
        <v>14550</v>
      </c>
      <c r="U49" s="121">
        <v>14260</v>
      </c>
      <c r="V49" s="121">
        <v>13950</v>
      </c>
      <c r="W49" s="121">
        <v>13795</v>
      </c>
      <c r="X49" s="121">
        <v>13485</v>
      </c>
      <c r="Y49" s="121">
        <v>13160</v>
      </c>
      <c r="Z49" s="121">
        <v>13020</v>
      </c>
      <c r="AA49" s="121">
        <v>12750</v>
      </c>
      <c r="AB49" s="121">
        <v>12400</v>
      </c>
      <c r="AC49" s="121">
        <v>12300</v>
      </c>
      <c r="AD49" s="121">
        <v>11935</v>
      </c>
      <c r="AE49" s="121">
        <v>11780</v>
      </c>
      <c r="AF49" s="121">
        <v>11550</v>
      </c>
      <c r="AG49" s="121">
        <v>11315</v>
      </c>
      <c r="AH49" s="121">
        <v>11100</v>
      </c>
      <c r="AI49" s="121">
        <v>10850</v>
      </c>
      <c r="AJ49" s="121">
        <v>10695</v>
      </c>
      <c r="AK49" s="121">
        <v>10440</v>
      </c>
      <c r="AL49" s="121">
        <v>10230</v>
      </c>
      <c r="AM49" s="121">
        <v>10050</v>
      </c>
      <c r="AN49" s="121">
        <v>9920</v>
      </c>
      <c r="AO49" s="121">
        <v>9750</v>
      </c>
      <c r="AP49" s="121">
        <v>9455</v>
      </c>
      <c r="AQ49" s="121">
        <v>9300</v>
      </c>
      <c r="AR49" s="121">
        <v>9150</v>
      </c>
      <c r="AS49" s="121">
        <v>8990</v>
      </c>
      <c r="AT49" s="121">
        <v>8850</v>
      </c>
      <c r="AU49" s="121">
        <v>8680</v>
      </c>
      <c r="AV49" s="121">
        <v>8370</v>
      </c>
      <c r="AW49" s="121">
        <v>8260</v>
      </c>
      <c r="AX49" s="121">
        <v>8060</v>
      </c>
      <c r="AY49" s="121">
        <v>7950</v>
      </c>
      <c r="AZ49" s="121">
        <v>7750</v>
      </c>
      <c r="BA49" s="121">
        <v>7650</v>
      </c>
      <c r="BB49" s="121">
        <v>7440</v>
      </c>
      <c r="BC49" s="121">
        <v>7440</v>
      </c>
      <c r="BD49" s="121">
        <v>7200</v>
      </c>
      <c r="BE49" s="121">
        <v>7130</v>
      </c>
      <c r="BF49" s="121">
        <v>6900</v>
      </c>
      <c r="BG49" s="121">
        <v>6820</v>
      </c>
      <c r="BH49" s="121">
        <v>6665</v>
      </c>
    </row>
    <row r="50" spans="1:60" x14ac:dyDescent="0.25">
      <c r="A50" t="s">
        <v>23</v>
      </c>
      <c r="B50" t="s">
        <v>49</v>
      </c>
      <c r="C50">
        <f t="shared" si="1"/>
        <v>81930</v>
      </c>
      <c r="D50" s="121">
        <v>4650</v>
      </c>
      <c r="E50" s="121">
        <v>4350</v>
      </c>
      <c r="F50" s="121">
        <v>4185</v>
      </c>
      <c r="G50" s="121">
        <v>3875</v>
      </c>
      <c r="H50" s="121">
        <v>3750</v>
      </c>
      <c r="I50" s="121">
        <v>3410</v>
      </c>
      <c r="J50" s="121">
        <v>3300</v>
      </c>
      <c r="K50" s="121">
        <v>3100</v>
      </c>
      <c r="L50" s="121">
        <v>2945</v>
      </c>
      <c r="M50" s="121">
        <v>2800</v>
      </c>
      <c r="N50" s="121">
        <v>2635</v>
      </c>
      <c r="O50" s="121">
        <v>2550</v>
      </c>
      <c r="P50" s="121">
        <v>2325</v>
      </c>
      <c r="Q50" s="121">
        <v>2250</v>
      </c>
      <c r="R50" s="121">
        <v>2170</v>
      </c>
      <c r="S50" s="121">
        <v>2015</v>
      </c>
      <c r="T50" s="121">
        <v>1950</v>
      </c>
      <c r="U50" s="121">
        <v>1860</v>
      </c>
      <c r="V50" s="121">
        <v>1650</v>
      </c>
      <c r="W50" s="121">
        <v>1550</v>
      </c>
      <c r="X50" s="121">
        <v>1550</v>
      </c>
      <c r="Y50" s="121">
        <v>1400</v>
      </c>
      <c r="Z50" s="121">
        <v>1395</v>
      </c>
      <c r="AA50" s="121">
        <v>1350</v>
      </c>
      <c r="AB50" s="121">
        <v>1240</v>
      </c>
      <c r="AC50" s="121">
        <v>1200</v>
      </c>
      <c r="AD50" s="121">
        <v>1085</v>
      </c>
      <c r="AE50" s="121">
        <v>1085</v>
      </c>
      <c r="AF50" s="121">
        <v>900</v>
      </c>
      <c r="AG50" s="121">
        <v>930</v>
      </c>
      <c r="AH50" s="121">
        <v>900</v>
      </c>
      <c r="AI50" s="121">
        <v>775</v>
      </c>
      <c r="AJ50" s="121">
        <v>775</v>
      </c>
      <c r="AK50" s="121">
        <v>725</v>
      </c>
      <c r="AL50" s="121">
        <v>620</v>
      </c>
      <c r="AM50" s="121">
        <v>600</v>
      </c>
      <c r="AN50" s="121">
        <v>620</v>
      </c>
      <c r="AO50" s="121">
        <v>600</v>
      </c>
      <c r="AP50" s="121">
        <v>620</v>
      </c>
      <c r="AQ50" s="121">
        <v>465</v>
      </c>
      <c r="AR50" s="121">
        <v>450</v>
      </c>
      <c r="AS50" s="121">
        <v>465</v>
      </c>
      <c r="AT50" s="121">
        <v>450</v>
      </c>
      <c r="AU50" s="121">
        <v>465</v>
      </c>
      <c r="AV50" s="121">
        <v>465</v>
      </c>
      <c r="AW50" s="121">
        <v>420</v>
      </c>
      <c r="AX50" s="121">
        <v>310</v>
      </c>
      <c r="AY50" s="121">
        <v>300</v>
      </c>
      <c r="AZ50" s="121">
        <v>310</v>
      </c>
      <c r="BA50" s="121">
        <v>300</v>
      </c>
      <c r="BB50" s="121">
        <v>310</v>
      </c>
      <c r="BC50" s="121">
        <v>310</v>
      </c>
      <c r="BD50" s="121">
        <v>300</v>
      </c>
      <c r="BE50" s="121">
        <v>310</v>
      </c>
      <c r="BF50" s="121">
        <v>300</v>
      </c>
      <c r="BG50" s="121">
        <v>155</v>
      </c>
      <c r="BH50" s="121">
        <v>155</v>
      </c>
    </row>
    <row r="51" spans="1:60" x14ac:dyDescent="0.25">
      <c r="A51" t="s">
        <v>23</v>
      </c>
      <c r="B51" t="s">
        <v>50</v>
      </c>
      <c r="C51">
        <f t="shared" si="1"/>
        <v>453100</v>
      </c>
      <c r="D51" s="121">
        <v>17205</v>
      </c>
      <c r="E51" s="121">
        <v>16650</v>
      </c>
      <c r="F51" s="121">
        <v>16120</v>
      </c>
      <c r="G51" s="121">
        <v>15655</v>
      </c>
      <c r="H51" s="121">
        <v>15150</v>
      </c>
      <c r="I51" s="121">
        <v>14725</v>
      </c>
      <c r="J51" s="121">
        <v>14250</v>
      </c>
      <c r="K51" s="121">
        <v>13795</v>
      </c>
      <c r="L51" s="121">
        <v>13330</v>
      </c>
      <c r="M51" s="121">
        <v>12880</v>
      </c>
      <c r="N51" s="121">
        <v>12400</v>
      </c>
      <c r="O51" s="121">
        <v>12000</v>
      </c>
      <c r="P51" s="121">
        <v>11625</v>
      </c>
      <c r="Q51" s="121">
        <v>11250</v>
      </c>
      <c r="R51" s="121">
        <v>10850</v>
      </c>
      <c r="S51" s="121">
        <v>10540</v>
      </c>
      <c r="T51" s="121">
        <v>10200</v>
      </c>
      <c r="U51" s="121">
        <v>9920</v>
      </c>
      <c r="V51" s="121">
        <v>9600</v>
      </c>
      <c r="W51" s="121">
        <v>9300</v>
      </c>
      <c r="X51" s="121">
        <v>8990</v>
      </c>
      <c r="Y51" s="121">
        <v>8680</v>
      </c>
      <c r="Z51" s="121">
        <v>8370</v>
      </c>
      <c r="AA51" s="121">
        <v>8100</v>
      </c>
      <c r="AB51" s="121">
        <v>7905</v>
      </c>
      <c r="AC51" s="121">
        <v>7650</v>
      </c>
      <c r="AD51" s="121">
        <v>7440</v>
      </c>
      <c r="AE51" s="121">
        <v>7130</v>
      </c>
      <c r="AF51" s="121">
        <v>6900</v>
      </c>
      <c r="AG51" s="121">
        <v>6665</v>
      </c>
      <c r="AH51" s="121">
        <v>6450</v>
      </c>
      <c r="AI51" s="121">
        <v>6200</v>
      </c>
      <c r="AJ51" s="121">
        <v>6045</v>
      </c>
      <c r="AK51" s="121">
        <v>5945</v>
      </c>
      <c r="AL51" s="121">
        <v>5735</v>
      </c>
      <c r="AM51" s="121">
        <v>5550</v>
      </c>
      <c r="AN51" s="121">
        <v>5270</v>
      </c>
      <c r="AO51" s="121">
        <v>5100</v>
      </c>
      <c r="AP51" s="121">
        <v>4960</v>
      </c>
      <c r="AQ51" s="121">
        <v>4805</v>
      </c>
      <c r="AR51" s="121">
        <v>4650</v>
      </c>
      <c r="AS51" s="121">
        <v>4495</v>
      </c>
      <c r="AT51" s="121">
        <v>4350</v>
      </c>
      <c r="AU51" s="121">
        <v>4185</v>
      </c>
      <c r="AV51" s="121">
        <v>4030</v>
      </c>
      <c r="AW51" s="121">
        <v>3920</v>
      </c>
      <c r="AX51" s="121">
        <v>3875</v>
      </c>
      <c r="AY51" s="121">
        <v>3750</v>
      </c>
      <c r="AZ51" s="121">
        <v>3565</v>
      </c>
      <c r="BA51" s="121">
        <v>3450</v>
      </c>
      <c r="BB51" s="121">
        <v>3410</v>
      </c>
      <c r="BC51" s="121">
        <v>3255</v>
      </c>
      <c r="BD51" s="121">
        <v>3150</v>
      </c>
      <c r="BE51" s="121">
        <v>3100</v>
      </c>
      <c r="BF51" s="121">
        <v>3000</v>
      </c>
      <c r="BG51" s="121">
        <v>2790</v>
      </c>
      <c r="BH51" s="121">
        <v>2790</v>
      </c>
    </row>
    <row r="52" spans="1:60" x14ac:dyDescent="0.25">
      <c r="A52" t="s">
        <v>24</v>
      </c>
      <c r="B52" t="s">
        <v>49</v>
      </c>
      <c r="C52">
        <f t="shared" si="1"/>
        <v>2038</v>
      </c>
      <c r="D52" s="121">
        <v>0</v>
      </c>
      <c r="E52" s="121">
        <v>0</v>
      </c>
      <c r="F52" s="121">
        <v>0</v>
      </c>
      <c r="G52" s="121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62</v>
      </c>
      <c r="M52" s="121">
        <v>56</v>
      </c>
      <c r="N52" s="121">
        <v>62</v>
      </c>
      <c r="O52" s="121">
        <v>60</v>
      </c>
      <c r="P52" s="121">
        <v>62</v>
      </c>
      <c r="Q52" s="121">
        <v>60</v>
      </c>
      <c r="R52" s="121">
        <v>62</v>
      </c>
      <c r="S52" s="121">
        <v>62</v>
      </c>
      <c r="T52" s="121">
        <v>60</v>
      </c>
      <c r="U52" s="121">
        <v>62</v>
      </c>
      <c r="V52" s="121">
        <v>60</v>
      </c>
      <c r="W52" s="121">
        <v>62</v>
      </c>
      <c r="X52" s="121">
        <v>62</v>
      </c>
      <c r="Y52" s="121">
        <v>56</v>
      </c>
      <c r="Z52" s="121">
        <v>62</v>
      </c>
      <c r="AA52" s="121">
        <v>60</v>
      </c>
      <c r="AB52" s="121">
        <v>62</v>
      </c>
      <c r="AC52" s="121">
        <v>60</v>
      </c>
      <c r="AD52" s="121">
        <v>31</v>
      </c>
      <c r="AE52" s="121">
        <v>31</v>
      </c>
      <c r="AF52" s="121">
        <v>30</v>
      </c>
      <c r="AG52" s="121">
        <v>31</v>
      </c>
      <c r="AH52" s="121">
        <v>30</v>
      </c>
      <c r="AI52" s="121">
        <v>31</v>
      </c>
      <c r="AJ52" s="121">
        <v>31</v>
      </c>
      <c r="AK52" s="121">
        <v>29</v>
      </c>
      <c r="AL52" s="121">
        <v>31</v>
      </c>
      <c r="AM52" s="121">
        <v>30</v>
      </c>
      <c r="AN52" s="121">
        <v>31</v>
      </c>
      <c r="AO52" s="121">
        <v>30</v>
      </c>
      <c r="AP52" s="121">
        <v>31</v>
      </c>
      <c r="AQ52" s="121">
        <v>31</v>
      </c>
      <c r="AR52" s="121">
        <v>30</v>
      </c>
      <c r="AS52" s="121">
        <v>31</v>
      </c>
      <c r="AT52" s="121">
        <v>30</v>
      </c>
      <c r="AU52" s="121">
        <v>31</v>
      </c>
      <c r="AV52" s="121">
        <v>31</v>
      </c>
      <c r="AW52" s="121">
        <v>28</v>
      </c>
      <c r="AX52" s="121">
        <v>31</v>
      </c>
      <c r="AY52" s="121">
        <v>30</v>
      </c>
      <c r="AZ52" s="121">
        <v>31</v>
      </c>
      <c r="BA52" s="121">
        <v>30</v>
      </c>
      <c r="BB52" s="121">
        <v>31</v>
      </c>
      <c r="BC52" s="121">
        <v>31</v>
      </c>
      <c r="BD52" s="121">
        <v>30</v>
      </c>
      <c r="BE52" s="121">
        <v>31</v>
      </c>
      <c r="BF52" s="121">
        <v>30</v>
      </c>
      <c r="BG52" s="121">
        <v>31</v>
      </c>
      <c r="BH52" s="121">
        <v>31</v>
      </c>
    </row>
    <row r="53" spans="1:60" x14ac:dyDescent="0.25">
      <c r="A53" t="s">
        <v>24</v>
      </c>
      <c r="B53" t="s">
        <v>50</v>
      </c>
      <c r="C53">
        <f t="shared" si="1"/>
        <v>809590</v>
      </c>
      <c r="D53" s="121">
        <v>28365</v>
      </c>
      <c r="E53" s="121">
        <v>27300</v>
      </c>
      <c r="F53" s="121">
        <v>26350</v>
      </c>
      <c r="G53" s="121">
        <v>25420</v>
      </c>
      <c r="H53" s="121">
        <v>24600</v>
      </c>
      <c r="I53" s="121">
        <v>23715</v>
      </c>
      <c r="J53" s="121">
        <v>22800</v>
      </c>
      <c r="K53" s="121">
        <v>22010</v>
      </c>
      <c r="L53" s="121">
        <v>21235</v>
      </c>
      <c r="M53" s="121">
        <v>20440</v>
      </c>
      <c r="N53" s="121">
        <v>19840</v>
      </c>
      <c r="O53" s="121">
        <v>19050</v>
      </c>
      <c r="P53" s="121">
        <v>18445</v>
      </c>
      <c r="Q53" s="121">
        <v>17700</v>
      </c>
      <c r="R53" s="121">
        <v>17205</v>
      </c>
      <c r="S53" s="121">
        <v>16585</v>
      </c>
      <c r="T53" s="121">
        <v>15900</v>
      </c>
      <c r="U53" s="121">
        <v>15345</v>
      </c>
      <c r="V53" s="121">
        <v>14850</v>
      </c>
      <c r="W53" s="121">
        <v>14260</v>
      </c>
      <c r="X53" s="121">
        <v>13795</v>
      </c>
      <c r="Y53" s="121">
        <v>13300</v>
      </c>
      <c r="Z53" s="121">
        <v>12865</v>
      </c>
      <c r="AA53" s="121">
        <v>12450</v>
      </c>
      <c r="AB53" s="121">
        <v>11935</v>
      </c>
      <c r="AC53" s="121">
        <v>11550</v>
      </c>
      <c r="AD53" s="121">
        <v>11160</v>
      </c>
      <c r="AE53" s="121">
        <v>10695</v>
      </c>
      <c r="AF53" s="121">
        <v>10350</v>
      </c>
      <c r="AG53" s="121">
        <v>9920</v>
      </c>
      <c r="AH53" s="121">
        <v>9600</v>
      </c>
      <c r="AI53" s="121">
        <v>9300</v>
      </c>
      <c r="AJ53" s="121">
        <v>13175</v>
      </c>
      <c r="AK53" s="121">
        <v>12905</v>
      </c>
      <c r="AL53" s="121">
        <v>12710</v>
      </c>
      <c r="AM53" s="121">
        <v>12450</v>
      </c>
      <c r="AN53" s="121">
        <v>12090</v>
      </c>
      <c r="AO53" s="121">
        <v>11850</v>
      </c>
      <c r="AP53" s="121">
        <v>11625</v>
      </c>
      <c r="AQ53" s="121">
        <v>11470</v>
      </c>
      <c r="AR53" s="121">
        <v>11250</v>
      </c>
      <c r="AS53" s="121">
        <v>11005</v>
      </c>
      <c r="AT53" s="121">
        <v>10800</v>
      </c>
      <c r="AU53" s="121">
        <v>10540</v>
      </c>
      <c r="AV53" s="121">
        <v>10385</v>
      </c>
      <c r="AW53" s="121">
        <v>10080</v>
      </c>
      <c r="AX53" s="121">
        <v>9920</v>
      </c>
      <c r="AY53" s="121">
        <v>9750</v>
      </c>
      <c r="AZ53" s="121">
        <v>9610</v>
      </c>
      <c r="BA53" s="121">
        <v>9300</v>
      </c>
      <c r="BB53" s="121">
        <v>9145</v>
      </c>
      <c r="BC53" s="121">
        <v>8990</v>
      </c>
      <c r="BD53" s="121">
        <v>8850</v>
      </c>
      <c r="BE53" s="121">
        <v>8680</v>
      </c>
      <c r="BF53" s="121">
        <v>8400</v>
      </c>
      <c r="BG53" s="121">
        <v>8215</v>
      </c>
      <c r="BH53" s="121">
        <v>8060</v>
      </c>
    </row>
    <row r="54" spans="1:60" x14ac:dyDescent="0.25">
      <c r="A54" t="s">
        <v>32</v>
      </c>
      <c r="B54" t="s">
        <v>49</v>
      </c>
      <c r="C54">
        <f t="shared" si="1"/>
        <v>0</v>
      </c>
      <c r="D54" s="121">
        <v>0</v>
      </c>
      <c r="E54" s="121">
        <v>0</v>
      </c>
      <c r="F54" s="121">
        <v>0</v>
      </c>
      <c r="G54" s="121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1">
        <v>0</v>
      </c>
      <c r="P54" s="121">
        <v>0</v>
      </c>
      <c r="Q54" s="121">
        <v>0</v>
      </c>
      <c r="R54" s="121">
        <v>0</v>
      </c>
      <c r="S54" s="121">
        <v>0</v>
      </c>
      <c r="T54" s="121">
        <v>0</v>
      </c>
      <c r="U54" s="121">
        <v>0</v>
      </c>
      <c r="V54" s="121">
        <v>0</v>
      </c>
      <c r="W54" s="121">
        <v>0</v>
      </c>
      <c r="X54" s="121">
        <v>0</v>
      </c>
      <c r="Y54" s="121">
        <v>0</v>
      </c>
      <c r="Z54" s="121">
        <v>0</v>
      </c>
      <c r="AA54" s="121">
        <v>0</v>
      </c>
      <c r="AB54" s="121">
        <v>0</v>
      </c>
      <c r="AC54" s="121">
        <v>0</v>
      </c>
      <c r="AD54" s="121">
        <v>0</v>
      </c>
      <c r="AE54" s="121">
        <v>0</v>
      </c>
      <c r="AF54" s="121">
        <v>0</v>
      </c>
      <c r="AG54" s="121">
        <v>0</v>
      </c>
      <c r="AH54" s="121">
        <v>0</v>
      </c>
      <c r="AI54" s="121">
        <v>0</v>
      </c>
      <c r="AJ54" s="121">
        <v>0</v>
      </c>
      <c r="AK54" s="121">
        <v>0</v>
      </c>
      <c r="AL54" s="121">
        <v>0</v>
      </c>
      <c r="AM54" s="121">
        <v>0</v>
      </c>
      <c r="AN54" s="121">
        <v>0</v>
      </c>
      <c r="AO54" s="121">
        <v>0</v>
      </c>
      <c r="AP54" s="121">
        <v>0</v>
      </c>
      <c r="AQ54" s="121">
        <v>0</v>
      </c>
      <c r="AR54" s="121">
        <v>0</v>
      </c>
      <c r="AS54" s="121">
        <v>0</v>
      </c>
      <c r="AT54" s="121">
        <v>0</v>
      </c>
      <c r="AU54" s="121">
        <v>0</v>
      </c>
      <c r="AV54" s="121">
        <v>0</v>
      </c>
      <c r="AW54" s="121">
        <v>0</v>
      </c>
      <c r="AX54" s="121">
        <v>0</v>
      </c>
      <c r="AY54" s="121">
        <v>0</v>
      </c>
      <c r="AZ54" s="121">
        <v>0</v>
      </c>
      <c r="BA54" s="121">
        <v>0</v>
      </c>
      <c r="BB54" s="121">
        <v>0</v>
      </c>
      <c r="BC54" s="121">
        <v>0</v>
      </c>
      <c r="BD54" s="121">
        <v>0</v>
      </c>
      <c r="BE54" s="121">
        <v>0</v>
      </c>
      <c r="BF54" s="121">
        <v>0</v>
      </c>
      <c r="BG54" s="121">
        <v>0</v>
      </c>
      <c r="BH54" s="121">
        <v>0</v>
      </c>
    </row>
    <row r="55" spans="1:60" x14ac:dyDescent="0.25">
      <c r="A55" t="s">
        <v>32</v>
      </c>
      <c r="B55" t="s">
        <v>50</v>
      </c>
      <c r="C55">
        <f t="shared" si="1"/>
        <v>397815</v>
      </c>
      <c r="D55" s="121">
        <v>10075</v>
      </c>
      <c r="E55" s="121">
        <v>10050</v>
      </c>
      <c r="F55" s="121">
        <v>9920</v>
      </c>
      <c r="G55" s="121">
        <v>9765</v>
      </c>
      <c r="H55" s="121">
        <v>9600</v>
      </c>
      <c r="I55" s="121">
        <v>9455</v>
      </c>
      <c r="J55" s="121">
        <v>9300</v>
      </c>
      <c r="K55" s="121">
        <v>9145</v>
      </c>
      <c r="L55" s="121">
        <v>8990</v>
      </c>
      <c r="M55" s="121">
        <v>8960</v>
      </c>
      <c r="N55" s="121">
        <v>8835</v>
      </c>
      <c r="O55" s="121">
        <v>8700</v>
      </c>
      <c r="P55" s="121">
        <v>8525</v>
      </c>
      <c r="Q55" s="121">
        <v>8400</v>
      </c>
      <c r="R55" s="121">
        <v>8370</v>
      </c>
      <c r="S55" s="121">
        <v>8215</v>
      </c>
      <c r="T55" s="121">
        <v>8100</v>
      </c>
      <c r="U55" s="121">
        <v>7905</v>
      </c>
      <c r="V55" s="121">
        <v>7800</v>
      </c>
      <c r="W55" s="121">
        <v>7750</v>
      </c>
      <c r="X55" s="121">
        <v>7595</v>
      </c>
      <c r="Y55" s="121">
        <v>7560</v>
      </c>
      <c r="Z55" s="121">
        <v>7440</v>
      </c>
      <c r="AA55" s="121">
        <v>7350</v>
      </c>
      <c r="AB55" s="121">
        <v>7130</v>
      </c>
      <c r="AC55" s="121">
        <v>7050</v>
      </c>
      <c r="AD55" s="121">
        <v>6975</v>
      </c>
      <c r="AE55" s="121">
        <v>6820</v>
      </c>
      <c r="AF55" s="121">
        <v>6750</v>
      </c>
      <c r="AG55" s="121">
        <v>6665</v>
      </c>
      <c r="AH55" s="121">
        <v>6600</v>
      </c>
      <c r="AI55" s="121">
        <v>6510</v>
      </c>
      <c r="AJ55" s="121">
        <v>6355</v>
      </c>
      <c r="AK55" s="121">
        <v>6380</v>
      </c>
      <c r="AL55" s="121">
        <v>6200</v>
      </c>
      <c r="AM55" s="121">
        <v>6150</v>
      </c>
      <c r="AN55" s="121">
        <v>6045</v>
      </c>
      <c r="AO55" s="121">
        <v>6000</v>
      </c>
      <c r="AP55" s="121">
        <v>5890</v>
      </c>
      <c r="AQ55" s="121">
        <v>5735</v>
      </c>
      <c r="AR55" s="121">
        <v>5700</v>
      </c>
      <c r="AS55" s="121">
        <v>5580</v>
      </c>
      <c r="AT55" s="121">
        <v>5550</v>
      </c>
      <c r="AU55" s="121">
        <v>5425</v>
      </c>
      <c r="AV55" s="121">
        <v>5425</v>
      </c>
      <c r="AW55" s="121">
        <v>5320</v>
      </c>
      <c r="AX55" s="121">
        <v>5270</v>
      </c>
      <c r="AY55" s="121">
        <v>5100</v>
      </c>
      <c r="AZ55" s="121">
        <v>5115</v>
      </c>
      <c r="BA55" s="121">
        <v>4950</v>
      </c>
      <c r="BB55" s="121">
        <v>4960</v>
      </c>
      <c r="BC55" s="121">
        <v>4960</v>
      </c>
      <c r="BD55" s="121">
        <v>4800</v>
      </c>
      <c r="BE55" s="121">
        <v>4805</v>
      </c>
      <c r="BF55" s="121">
        <v>4650</v>
      </c>
      <c r="BG55" s="121">
        <v>4650</v>
      </c>
      <c r="BH55" s="121">
        <v>4495</v>
      </c>
    </row>
    <row r="56" spans="1:60" x14ac:dyDescent="0.25">
      <c r="A56" t="s">
        <v>37</v>
      </c>
      <c r="B56" t="s">
        <v>49</v>
      </c>
      <c r="C56">
        <f t="shared" si="1"/>
        <v>0</v>
      </c>
      <c r="D56" s="121">
        <v>0</v>
      </c>
      <c r="E56" s="121">
        <v>0</v>
      </c>
      <c r="F56" s="121">
        <v>0</v>
      </c>
      <c r="G56" s="121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1">
        <v>0</v>
      </c>
      <c r="P56" s="121">
        <v>0</v>
      </c>
      <c r="Q56" s="121">
        <v>0</v>
      </c>
      <c r="R56" s="121">
        <v>0</v>
      </c>
      <c r="S56" s="121">
        <v>0</v>
      </c>
      <c r="T56" s="121">
        <v>0</v>
      </c>
      <c r="U56" s="121">
        <v>0</v>
      </c>
      <c r="V56" s="121">
        <v>0</v>
      </c>
      <c r="W56" s="121">
        <v>0</v>
      </c>
      <c r="X56" s="121">
        <v>0</v>
      </c>
      <c r="Y56" s="121">
        <v>0</v>
      </c>
      <c r="Z56" s="121">
        <v>0</v>
      </c>
      <c r="AA56" s="121">
        <v>0</v>
      </c>
      <c r="AB56" s="121">
        <v>0</v>
      </c>
      <c r="AC56" s="121">
        <v>0</v>
      </c>
      <c r="AD56" s="121">
        <v>0</v>
      </c>
      <c r="AE56" s="121">
        <v>0</v>
      </c>
      <c r="AF56" s="121">
        <v>0</v>
      </c>
      <c r="AG56" s="121">
        <v>0</v>
      </c>
      <c r="AH56" s="121">
        <v>0</v>
      </c>
      <c r="AI56" s="121">
        <v>0</v>
      </c>
      <c r="AJ56" s="121">
        <v>0</v>
      </c>
      <c r="AK56" s="121">
        <v>0</v>
      </c>
      <c r="AL56" s="121">
        <v>0</v>
      </c>
      <c r="AM56" s="121">
        <v>0</v>
      </c>
      <c r="AN56" s="121">
        <v>0</v>
      </c>
      <c r="AO56" s="121">
        <v>0</v>
      </c>
      <c r="AP56" s="121">
        <v>0</v>
      </c>
      <c r="AQ56" s="121">
        <v>0</v>
      </c>
      <c r="AR56" s="121">
        <v>0</v>
      </c>
      <c r="AS56" s="121">
        <v>0</v>
      </c>
      <c r="AT56" s="121">
        <v>0</v>
      </c>
      <c r="AU56" s="121">
        <v>0</v>
      </c>
      <c r="AV56" s="121">
        <v>0</v>
      </c>
      <c r="AW56" s="121">
        <v>0</v>
      </c>
      <c r="AX56" s="121">
        <v>0</v>
      </c>
      <c r="AY56" s="121">
        <v>0</v>
      </c>
      <c r="AZ56" s="121">
        <v>0</v>
      </c>
      <c r="BA56" s="121">
        <v>0</v>
      </c>
      <c r="BB56" s="121">
        <v>0</v>
      </c>
      <c r="BC56" s="121">
        <v>0</v>
      </c>
      <c r="BD56" s="121">
        <v>0</v>
      </c>
      <c r="BE56" s="121">
        <v>0</v>
      </c>
      <c r="BF56" s="121">
        <v>0</v>
      </c>
      <c r="BG56" s="121">
        <v>0</v>
      </c>
      <c r="BH56" s="121">
        <v>0</v>
      </c>
    </row>
    <row r="57" spans="1:60" x14ac:dyDescent="0.25">
      <c r="A57" t="s">
        <v>37</v>
      </c>
      <c r="B57" t="s">
        <v>50</v>
      </c>
      <c r="C57">
        <f t="shared" si="1"/>
        <v>0</v>
      </c>
      <c r="D57" s="121">
        <v>0</v>
      </c>
      <c r="E57" s="121">
        <v>0</v>
      </c>
      <c r="F57" s="121">
        <v>0</v>
      </c>
      <c r="G57" s="121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>
        <v>0</v>
      </c>
      <c r="AF57" s="121">
        <v>0</v>
      </c>
      <c r="AG57" s="121">
        <v>0</v>
      </c>
      <c r="AH57" s="121">
        <v>0</v>
      </c>
      <c r="AI57" s="121">
        <v>0</v>
      </c>
      <c r="AJ57" s="121">
        <v>0</v>
      </c>
      <c r="AK57" s="121">
        <v>0</v>
      </c>
      <c r="AL57" s="121">
        <v>0</v>
      </c>
      <c r="AM57" s="121">
        <v>0</v>
      </c>
      <c r="AN57" s="121">
        <v>0</v>
      </c>
      <c r="AO57" s="121">
        <v>0</v>
      </c>
      <c r="AP57" s="121">
        <v>0</v>
      </c>
      <c r="AQ57" s="121">
        <v>0</v>
      </c>
      <c r="AR57" s="121">
        <v>0</v>
      </c>
      <c r="AS57" s="121">
        <v>0</v>
      </c>
      <c r="AT57" s="121">
        <v>0</v>
      </c>
      <c r="AU57" s="121">
        <v>0</v>
      </c>
      <c r="AV57" s="121">
        <v>0</v>
      </c>
      <c r="AW57" s="121">
        <v>0</v>
      </c>
      <c r="AX57" s="121">
        <v>0</v>
      </c>
      <c r="AY57" s="121">
        <v>0</v>
      </c>
      <c r="AZ57" s="121">
        <v>0</v>
      </c>
      <c r="BA57" s="121">
        <v>0</v>
      </c>
      <c r="BB57" s="121">
        <v>0</v>
      </c>
      <c r="BC57" s="121">
        <v>0</v>
      </c>
      <c r="BD57" s="121">
        <v>0</v>
      </c>
      <c r="BE57" s="121">
        <v>0</v>
      </c>
      <c r="BF57" s="121">
        <v>0</v>
      </c>
      <c r="BG57" s="121">
        <v>0</v>
      </c>
      <c r="BH57" s="121">
        <v>0</v>
      </c>
    </row>
    <row r="58" spans="1:60" x14ac:dyDescent="0.25">
      <c r="A58" t="s">
        <v>22</v>
      </c>
      <c r="B58" t="s">
        <v>49</v>
      </c>
      <c r="C58">
        <f t="shared" si="1"/>
        <v>19243</v>
      </c>
      <c r="D58" s="121">
        <v>620</v>
      </c>
      <c r="E58" s="121">
        <v>600</v>
      </c>
      <c r="F58" s="121">
        <v>620</v>
      </c>
      <c r="G58" s="121">
        <v>620</v>
      </c>
      <c r="H58" s="121">
        <v>600</v>
      </c>
      <c r="I58" s="121">
        <v>620</v>
      </c>
      <c r="J58" s="121">
        <v>600</v>
      </c>
      <c r="K58" s="121">
        <v>620</v>
      </c>
      <c r="L58" s="121">
        <v>620</v>
      </c>
      <c r="M58" s="121">
        <v>560</v>
      </c>
      <c r="N58" s="121">
        <v>465</v>
      </c>
      <c r="O58" s="121">
        <v>450</v>
      </c>
      <c r="P58" s="121">
        <v>465</v>
      </c>
      <c r="Q58" s="121">
        <v>450</v>
      </c>
      <c r="R58" s="121">
        <v>465</v>
      </c>
      <c r="S58" s="121">
        <v>465</v>
      </c>
      <c r="T58" s="121">
        <v>450</v>
      </c>
      <c r="U58" s="121">
        <v>465</v>
      </c>
      <c r="V58" s="121">
        <v>450</v>
      </c>
      <c r="W58" s="121">
        <v>465</v>
      </c>
      <c r="X58" s="121">
        <v>465</v>
      </c>
      <c r="Y58" s="121">
        <v>420</v>
      </c>
      <c r="Z58" s="121">
        <v>465</v>
      </c>
      <c r="AA58" s="121">
        <v>450</v>
      </c>
      <c r="AB58" s="121">
        <v>310</v>
      </c>
      <c r="AC58" s="121">
        <v>300</v>
      </c>
      <c r="AD58" s="121">
        <v>310</v>
      </c>
      <c r="AE58" s="121">
        <v>310</v>
      </c>
      <c r="AF58" s="121">
        <v>300</v>
      </c>
      <c r="AG58" s="121">
        <v>310</v>
      </c>
      <c r="AH58" s="121">
        <v>300</v>
      </c>
      <c r="AI58" s="121">
        <v>310</v>
      </c>
      <c r="AJ58" s="121">
        <v>310</v>
      </c>
      <c r="AK58" s="121">
        <v>290</v>
      </c>
      <c r="AL58" s="121">
        <v>310</v>
      </c>
      <c r="AM58" s="121">
        <v>300</v>
      </c>
      <c r="AN58" s="121">
        <v>310</v>
      </c>
      <c r="AO58" s="121">
        <v>300</v>
      </c>
      <c r="AP58" s="121">
        <v>310</v>
      </c>
      <c r="AQ58" s="121">
        <v>155</v>
      </c>
      <c r="AR58" s="121">
        <v>150</v>
      </c>
      <c r="AS58" s="121">
        <v>155</v>
      </c>
      <c r="AT58" s="121">
        <v>150</v>
      </c>
      <c r="AU58" s="121">
        <v>155</v>
      </c>
      <c r="AV58" s="121">
        <v>155</v>
      </c>
      <c r="AW58" s="121">
        <v>140</v>
      </c>
      <c r="AX58" s="121">
        <v>155</v>
      </c>
      <c r="AY58" s="121">
        <v>150</v>
      </c>
      <c r="AZ58" s="121">
        <v>124</v>
      </c>
      <c r="BA58" s="121">
        <v>120</v>
      </c>
      <c r="BB58" s="121">
        <v>124</v>
      </c>
      <c r="BC58" s="121">
        <v>93</v>
      </c>
      <c r="BD58" s="121">
        <v>90</v>
      </c>
      <c r="BE58" s="121">
        <v>93</v>
      </c>
      <c r="BF58" s="121">
        <v>60</v>
      </c>
      <c r="BG58" s="121">
        <v>62</v>
      </c>
      <c r="BH58" s="121">
        <v>62</v>
      </c>
    </row>
    <row r="59" spans="1:60" x14ac:dyDescent="0.25">
      <c r="A59" t="s">
        <v>22</v>
      </c>
      <c r="B59" t="s">
        <v>50</v>
      </c>
      <c r="C59">
        <f t="shared" si="1"/>
        <v>954620</v>
      </c>
      <c r="D59" s="121">
        <v>35185</v>
      </c>
      <c r="E59" s="121">
        <v>34200</v>
      </c>
      <c r="F59" s="121">
        <v>33170</v>
      </c>
      <c r="G59" s="121">
        <v>32085</v>
      </c>
      <c r="H59" s="121">
        <v>31050</v>
      </c>
      <c r="I59" s="121">
        <v>30225</v>
      </c>
      <c r="J59" s="121">
        <v>29250</v>
      </c>
      <c r="K59" s="121">
        <v>28365</v>
      </c>
      <c r="L59" s="121">
        <v>27435</v>
      </c>
      <c r="M59" s="121">
        <v>26600</v>
      </c>
      <c r="N59" s="121">
        <v>25885</v>
      </c>
      <c r="O59" s="121">
        <v>25050</v>
      </c>
      <c r="P59" s="121">
        <v>24180</v>
      </c>
      <c r="Q59" s="121">
        <v>23550</v>
      </c>
      <c r="R59" s="121">
        <v>22785</v>
      </c>
      <c r="S59" s="121">
        <v>22010</v>
      </c>
      <c r="T59" s="121">
        <v>21450</v>
      </c>
      <c r="U59" s="121">
        <v>20770</v>
      </c>
      <c r="V59" s="121">
        <v>20100</v>
      </c>
      <c r="W59" s="121">
        <v>19530</v>
      </c>
      <c r="X59" s="121">
        <v>18910</v>
      </c>
      <c r="Y59" s="121">
        <v>18340</v>
      </c>
      <c r="Z59" s="121">
        <v>17825</v>
      </c>
      <c r="AA59" s="121">
        <v>17250</v>
      </c>
      <c r="AB59" s="121">
        <v>16740</v>
      </c>
      <c r="AC59" s="121">
        <v>16200</v>
      </c>
      <c r="AD59" s="121">
        <v>15655</v>
      </c>
      <c r="AE59" s="121">
        <v>15190</v>
      </c>
      <c r="AF59" s="121">
        <v>14700</v>
      </c>
      <c r="AG59" s="121">
        <v>14260</v>
      </c>
      <c r="AH59" s="121">
        <v>13800</v>
      </c>
      <c r="AI59" s="121">
        <v>13485</v>
      </c>
      <c r="AJ59" s="121">
        <v>13020</v>
      </c>
      <c r="AK59" s="121">
        <v>12615</v>
      </c>
      <c r="AL59" s="121">
        <v>12245</v>
      </c>
      <c r="AM59" s="121">
        <v>11850</v>
      </c>
      <c r="AN59" s="121">
        <v>11470</v>
      </c>
      <c r="AO59" s="121">
        <v>11100</v>
      </c>
      <c r="AP59" s="121">
        <v>10850</v>
      </c>
      <c r="AQ59" s="121">
        <v>10385</v>
      </c>
      <c r="AR59" s="121">
        <v>10200</v>
      </c>
      <c r="AS59" s="121">
        <v>9765</v>
      </c>
      <c r="AT59" s="121">
        <v>9450</v>
      </c>
      <c r="AU59" s="121">
        <v>9300</v>
      </c>
      <c r="AV59" s="121">
        <v>8990</v>
      </c>
      <c r="AW59" s="121">
        <v>8680</v>
      </c>
      <c r="AX59" s="121">
        <v>8370</v>
      </c>
      <c r="AY59" s="121">
        <v>8100</v>
      </c>
      <c r="AZ59" s="121">
        <v>7905</v>
      </c>
      <c r="BA59" s="121">
        <v>7650</v>
      </c>
      <c r="BB59" s="121">
        <v>7440</v>
      </c>
      <c r="BC59" s="121">
        <v>7130</v>
      </c>
      <c r="BD59" s="121">
        <v>6900</v>
      </c>
      <c r="BE59" s="121">
        <v>6820</v>
      </c>
      <c r="BF59" s="121">
        <v>6600</v>
      </c>
      <c r="BG59" s="121">
        <v>6355</v>
      </c>
      <c r="BH59" s="121">
        <v>6200</v>
      </c>
    </row>
    <row r="60" spans="1:60" x14ac:dyDescent="0.25">
      <c r="A60" t="s">
        <v>33</v>
      </c>
      <c r="B60" t="s">
        <v>49</v>
      </c>
      <c r="C60">
        <f t="shared" si="1"/>
        <v>0</v>
      </c>
      <c r="D60" s="121">
        <v>0</v>
      </c>
      <c r="E60" s="121">
        <v>0</v>
      </c>
      <c r="F60" s="121">
        <v>0</v>
      </c>
      <c r="G60" s="121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0</v>
      </c>
      <c r="Z60" s="121">
        <v>0</v>
      </c>
      <c r="AA60" s="121">
        <v>0</v>
      </c>
      <c r="AB60" s="121">
        <v>0</v>
      </c>
      <c r="AC60" s="121">
        <v>0</v>
      </c>
      <c r="AD60" s="121">
        <v>0</v>
      </c>
      <c r="AE60" s="121">
        <v>0</v>
      </c>
      <c r="AF60" s="121">
        <v>0</v>
      </c>
      <c r="AG60" s="121">
        <v>0</v>
      </c>
      <c r="AH60" s="121">
        <v>0</v>
      </c>
      <c r="AI60" s="121">
        <v>0</v>
      </c>
      <c r="AJ60" s="121">
        <v>0</v>
      </c>
      <c r="AK60" s="121">
        <v>0</v>
      </c>
      <c r="AL60" s="121">
        <v>0</v>
      </c>
      <c r="AM60" s="121">
        <v>0</v>
      </c>
      <c r="AN60" s="121">
        <v>0</v>
      </c>
      <c r="AO60" s="121">
        <v>0</v>
      </c>
      <c r="AP60" s="121">
        <v>0</v>
      </c>
      <c r="AQ60" s="121">
        <v>0</v>
      </c>
      <c r="AR60" s="121">
        <v>0</v>
      </c>
      <c r="AS60" s="121">
        <v>0</v>
      </c>
      <c r="AT60" s="121">
        <v>0</v>
      </c>
      <c r="AU60" s="121">
        <v>0</v>
      </c>
      <c r="AV60" s="121">
        <v>0</v>
      </c>
      <c r="AW60" s="121">
        <v>0</v>
      </c>
      <c r="AX60" s="121">
        <v>0</v>
      </c>
      <c r="AY60" s="121">
        <v>0</v>
      </c>
      <c r="AZ60" s="121">
        <v>0</v>
      </c>
      <c r="BA60" s="121">
        <v>0</v>
      </c>
      <c r="BB60" s="121">
        <v>0</v>
      </c>
      <c r="BC60" s="121">
        <v>0</v>
      </c>
      <c r="BD60" s="121">
        <v>0</v>
      </c>
      <c r="BE60" s="121">
        <v>0</v>
      </c>
      <c r="BF60" s="121">
        <v>0</v>
      </c>
      <c r="BG60" s="121">
        <v>0</v>
      </c>
      <c r="BH60" s="121">
        <v>0</v>
      </c>
    </row>
    <row r="61" spans="1:60" x14ac:dyDescent="0.25">
      <c r="A61" t="s">
        <v>33</v>
      </c>
      <c r="B61" t="s">
        <v>50</v>
      </c>
      <c r="C61">
        <f t="shared" si="1"/>
        <v>207155</v>
      </c>
      <c r="D61" s="121">
        <v>14105</v>
      </c>
      <c r="E61" s="121">
        <v>13050</v>
      </c>
      <c r="F61" s="121">
        <v>12245</v>
      </c>
      <c r="G61" s="121">
        <v>11470</v>
      </c>
      <c r="H61" s="121">
        <v>10650</v>
      </c>
      <c r="I61" s="121">
        <v>9920</v>
      </c>
      <c r="J61" s="121">
        <v>9300</v>
      </c>
      <c r="K61" s="121">
        <v>8680</v>
      </c>
      <c r="L61" s="121">
        <v>8060</v>
      </c>
      <c r="M61" s="121">
        <v>7560</v>
      </c>
      <c r="N61" s="121">
        <v>7130</v>
      </c>
      <c r="O61" s="121">
        <v>6600</v>
      </c>
      <c r="P61" s="121">
        <v>6200</v>
      </c>
      <c r="Q61" s="121">
        <v>5700</v>
      </c>
      <c r="R61" s="121">
        <v>5425</v>
      </c>
      <c r="S61" s="121">
        <v>4960</v>
      </c>
      <c r="T61" s="121">
        <v>4650</v>
      </c>
      <c r="U61" s="121">
        <v>4340</v>
      </c>
      <c r="V61" s="121">
        <v>4050</v>
      </c>
      <c r="W61" s="121">
        <v>3875</v>
      </c>
      <c r="X61" s="121">
        <v>3565</v>
      </c>
      <c r="Y61" s="121">
        <v>3360</v>
      </c>
      <c r="Z61" s="121">
        <v>3100</v>
      </c>
      <c r="AA61" s="121">
        <v>2850</v>
      </c>
      <c r="AB61" s="121">
        <v>2635</v>
      </c>
      <c r="AC61" s="121">
        <v>2550</v>
      </c>
      <c r="AD61" s="121">
        <v>2325</v>
      </c>
      <c r="AE61" s="121">
        <v>2170</v>
      </c>
      <c r="AF61" s="121">
        <v>2100</v>
      </c>
      <c r="AG61" s="121">
        <v>1860</v>
      </c>
      <c r="AH61" s="121">
        <v>1800</v>
      </c>
      <c r="AI61" s="121">
        <v>1705</v>
      </c>
      <c r="AJ61" s="121">
        <v>1550</v>
      </c>
      <c r="AK61" s="121">
        <v>1450</v>
      </c>
      <c r="AL61" s="121">
        <v>1395</v>
      </c>
      <c r="AM61" s="121">
        <v>1200</v>
      </c>
      <c r="AN61" s="121">
        <v>1240</v>
      </c>
      <c r="AO61" s="121">
        <v>1050</v>
      </c>
      <c r="AP61" s="121">
        <v>1085</v>
      </c>
      <c r="AQ61" s="121">
        <v>930</v>
      </c>
      <c r="AR61" s="121">
        <v>900</v>
      </c>
      <c r="AS61" s="121">
        <v>775</v>
      </c>
      <c r="AT61" s="121">
        <v>750</v>
      </c>
      <c r="AU61" s="121">
        <v>775</v>
      </c>
      <c r="AV61" s="121">
        <v>620</v>
      </c>
      <c r="AW61" s="121">
        <v>700</v>
      </c>
      <c r="AX61" s="121">
        <v>620</v>
      </c>
      <c r="AY61" s="121">
        <v>600</v>
      </c>
      <c r="AZ61" s="121">
        <v>465</v>
      </c>
      <c r="BA61" s="121">
        <v>450</v>
      </c>
      <c r="BB61" s="121">
        <v>465</v>
      </c>
      <c r="BC61" s="121">
        <v>465</v>
      </c>
      <c r="BD61" s="121">
        <v>450</v>
      </c>
      <c r="BE61" s="121">
        <v>310</v>
      </c>
      <c r="BF61" s="121">
        <v>300</v>
      </c>
      <c r="BG61" s="121">
        <v>310</v>
      </c>
      <c r="BH61" s="121">
        <v>310</v>
      </c>
    </row>
    <row r="62" spans="1:60" x14ac:dyDescent="0.25">
      <c r="A62" t="s">
        <v>35</v>
      </c>
      <c r="B62" t="s">
        <v>49</v>
      </c>
      <c r="C62">
        <f t="shared" si="1"/>
        <v>0</v>
      </c>
      <c r="D62" s="121">
        <v>0</v>
      </c>
      <c r="E62" s="121">
        <v>0</v>
      </c>
      <c r="F62" s="121">
        <v>0</v>
      </c>
      <c r="G62" s="121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>
        <v>0</v>
      </c>
      <c r="AF62" s="121">
        <v>0</v>
      </c>
      <c r="AG62" s="121">
        <v>0</v>
      </c>
      <c r="AH62" s="121">
        <v>0</v>
      </c>
      <c r="AI62" s="121">
        <v>0</v>
      </c>
      <c r="AJ62" s="121">
        <v>0</v>
      </c>
      <c r="AK62" s="121">
        <v>0</v>
      </c>
      <c r="AL62" s="121">
        <v>0</v>
      </c>
      <c r="AM62" s="121">
        <v>0</v>
      </c>
      <c r="AN62" s="121">
        <v>0</v>
      </c>
      <c r="AO62" s="121">
        <v>0</v>
      </c>
      <c r="AP62" s="121">
        <v>0</v>
      </c>
      <c r="AQ62" s="121">
        <v>0</v>
      </c>
      <c r="AR62" s="121">
        <v>0</v>
      </c>
      <c r="AS62" s="121">
        <v>0</v>
      </c>
      <c r="AT62" s="121">
        <v>0</v>
      </c>
      <c r="AU62" s="121">
        <v>0</v>
      </c>
      <c r="AV62" s="121">
        <v>0</v>
      </c>
      <c r="AW62" s="121">
        <v>0</v>
      </c>
      <c r="AX62" s="121">
        <v>0</v>
      </c>
      <c r="AY62" s="121">
        <v>0</v>
      </c>
      <c r="AZ62" s="121">
        <v>0</v>
      </c>
      <c r="BA62" s="121">
        <v>0</v>
      </c>
      <c r="BB62" s="121">
        <v>0</v>
      </c>
      <c r="BC62" s="121">
        <v>0</v>
      </c>
      <c r="BD62" s="121">
        <v>0</v>
      </c>
      <c r="BE62" s="121">
        <v>0</v>
      </c>
      <c r="BF62" s="121">
        <v>0</v>
      </c>
      <c r="BG62" s="121">
        <v>0</v>
      </c>
      <c r="BH62" s="121">
        <v>0</v>
      </c>
    </row>
    <row r="63" spans="1:60" x14ac:dyDescent="0.25">
      <c r="A63" t="s">
        <v>35</v>
      </c>
      <c r="B63" t="s">
        <v>50</v>
      </c>
      <c r="C63">
        <f t="shared" si="1"/>
        <v>61930</v>
      </c>
      <c r="D63" s="121">
        <v>7750</v>
      </c>
      <c r="E63" s="121">
        <v>7350</v>
      </c>
      <c r="F63" s="121">
        <v>6975</v>
      </c>
      <c r="G63" s="121">
        <v>6665</v>
      </c>
      <c r="H63" s="121">
        <v>6300</v>
      </c>
      <c r="I63" s="121">
        <v>5890</v>
      </c>
      <c r="J63" s="121">
        <v>5700</v>
      </c>
      <c r="K63" s="121">
        <v>5425</v>
      </c>
      <c r="L63" s="121">
        <v>5115</v>
      </c>
      <c r="M63" s="121">
        <v>4760</v>
      </c>
      <c r="N63" s="121">
        <v>0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>
        <v>0</v>
      </c>
      <c r="AF63" s="121">
        <v>0</v>
      </c>
      <c r="AG63" s="121">
        <v>0</v>
      </c>
      <c r="AH63" s="121">
        <v>0</v>
      </c>
      <c r="AI63" s="121">
        <v>0</v>
      </c>
      <c r="AJ63" s="121">
        <v>0</v>
      </c>
      <c r="AK63" s="121">
        <v>0</v>
      </c>
      <c r="AL63" s="121">
        <v>0</v>
      </c>
      <c r="AM63" s="121">
        <v>0</v>
      </c>
      <c r="AN63" s="121">
        <v>0</v>
      </c>
      <c r="AO63" s="121">
        <v>0</v>
      </c>
      <c r="AP63" s="121">
        <v>0</v>
      </c>
      <c r="AQ63" s="121">
        <v>0</v>
      </c>
      <c r="AR63" s="121">
        <v>0</v>
      </c>
      <c r="AS63" s="121">
        <v>0</v>
      </c>
      <c r="AT63" s="121">
        <v>0</v>
      </c>
      <c r="AU63" s="121">
        <v>0</v>
      </c>
      <c r="AV63" s="121">
        <v>0</v>
      </c>
      <c r="AW63" s="121">
        <v>0</v>
      </c>
      <c r="AX63" s="121">
        <v>0</v>
      </c>
      <c r="AY63" s="121">
        <v>0</v>
      </c>
      <c r="AZ63" s="121">
        <v>0</v>
      </c>
      <c r="BA63" s="121">
        <v>0</v>
      </c>
      <c r="BB63" s="121">
        <v>0</v>
      </c>
      <c r="BC63" s="121">
        <v>0</v>
      </c>
      <c r="BD63" s="121">
        <v>0</v>
      </c>
      <c r="BE63" s="121">
        <v>0</v>
      </c>
      <c r="BF63" s="121">
        <v>0</v>
      </c>
      <c r="BG63" s="121">
        <v>0</v>
      </c>
      <c r="BH63" s="121">
        <v>0</v>
      </c>
    </row>
    <row r="64" spans="1:60" x14ac:dyDescent="0.25">
      <c r="A64" t="s">
        <v>40</v>
      </c>
      <c r="B64" t="s">
        <v>49</v>
      </c>
      <c r="C64">
        <f t="shared" si="1"/>
        <v>0</v>
      </c>
      <c r="D64" s="121">
        <v>0</v>
      </c>
      <c r="E64" s="121">
        <v>0</v>
      </c>
      <c r="F64" s="121">
        <v>0</v>
      </c>
      <c r="G64" s="121">
        <v>0</v>
      </c>
      <c r="H64" s="121">
        <v>0</v>
      </c>
      <c r="I64" s="121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>
        <v>0</v>
      </c>
      <c r="AF64" s="121">
        <v>0</v>
      </c>
      <c r="AG64" s="121">
        <v>0</v>
      </c>
      <c r="AH64" s="121">
        <v>0</v>
      </c>
      <c r="AI64" s="121">
        <v>0</v>
      </c>
      <c r="AJ64" s="121">
        <v>0</v>
      </c>
      <c r="AK64" s="121">
        <v>0</v>
      </c>
      <c r="AL64" s="121">
        <v>0</v>
      </c>
      <c r="AM64" s="121">
        <v>0</v>
      </c>
      <c r="AN64" s="121">
        <v>0</v>
      </c>
      <c r="AO64" s="121">
        <v>0</v>
      </c>
      <c r="AP64" s="121">
        <v>0</v>
      </c>
      <c r="AQ64" s="121">
        <v>0</v>
      </c>
      <c r="AR64" s="121">
        <v>0</v>
      </c>
      <c r="AS64" s="121">
        <v>0</v>
      </c>
      <c r="AT64" s="121">
        <v>0</v>
      </c>
      <c r="AU64" s="121">
        <v>0</v>
      </c>
      <c r="AV64" s="121">
        <v>0</v>
      </c>
      <c r="AW64" s="121">
        <v>0</v>
      </c>
      <c r="AX64" s="121">
        <v>0</v>
      </c>
      <c r="AY64" s="121">
        <v>0</v>
      </c>
      <c r="AZ64" s="121">
        <v>0</v>
      </c>
      <c r="BA64" s="121">
        <v>0</v>
      </c>
      <c r="BB64" s="121">
        <v>0</v>
      </c>
      <c r="BC64" s="121">
        <v>0</v>
      </c>
      <c r="BD64" s="121">
        <v>0</v>
      </c>
      <c r="BE64" s="121">
        <v>0</v>
      </c>
      <c r="BF64" s="121">
        <v>0</v>
      </c>
      <c r="BG64" s="121">
        <v>0</v>
      </c>
      <c r="BH64" s="121">
        <v>0</v>
      </c>
    </row>
    <row r="65" spans="1:60" x14ac:dyDescent="0.25">
      <c r="A65" t="s">
        <v>40</v>
      </c>
      <c r="B65" t="s">
        <v>50</v>
      </c>
      <c r="C65">
        <f t="shared" si="1"/>
        <v>0</v>
      </c>
      <c r="D65" s="121">
        <v>0</v>
      </c>
      <c r="E65" s="121">
        <v>0</v>
      </c>
      <c r="F65" s="121">
        <v>0</v>
      </c>
      <c r="G65" s="121">
        <v>0</v>
      </c>
      <c r="H65" s="121">
        <v>0</v>
      </c>
      <c r="I65" s="121">
        <v>0</v>
      </c>
      <c r="J65" s="121">
        <v>0</v>
      </c>
      <c r="K65" s="121">
        <v>0</v>
      </c>
      <c r="L65" s="121">
        <v>0</v>
      </c>
      <c r="M65" s="121">
        <v>0</v>
      </c>
      <c r="N65" s="121">
        <v>0</v>
      </c>
      <c r="O65" s="121">
        <v>0</v>
      </c>
      <c r="P65" s="121">
        <v>0</v>
      </c>
      <c r="Q65" s="121">
        <v>0</v>
      </c>
      <c r="R65" s="121">
        <v>0</v>
      </c>
      <c r="S65" s="121">
        <v>0</v>
      </c>
      <c r="T65" s="121">
        <v>0</v>
      </c>
      <c r="U65" s="121">
        <v>0</v>
      </c>
      <c r="V65" s="121">
        <v>0</v>
      </c>
      <c r="W65" s="121">
        <v>0</v>
      </c>
      <c r="X65" s="121">
        <v>0</v>
      </c>
      <c r="Y65" s="121">
        <v>0</v>
      </c>
      <c r="Z65" s="121">
        <v>0</v>
      </c>
      <c r="AA65" s="121">
        <v>0</v>
      </c>
      <c r="AB65" s="121">
        <v>0</v>
      </c>
      <c r="AC65" s="121">
        <v>0</v>
      </c>
      <c r="AD65" s="121">
        <v>0</v>
      </c>
      <c r="AE65" s="121">
        <v>0</v>
      </c>
      <c r="AF65" s="121">
        <v>0</v>
      </c>
      <c r="AG65" s="121">
        <v>0</v>
      </c>
      <c r="AH65" s="121">
        <v>0</v>
      </c>
      <c r="AI65" s="121">
        <v>0</v>
      </c>
      <c r="AJ65" s="121">
        <v>0</v>
      </c>
      <c r="AK65" s="121">
        <v>0</v>
      </c>
      <c r="AL65" s="121">
        <v>0</v>
      </c>
      <c r="AM65" s="121">
        <v>0</v>
      </c>
      <c r="AN65" s="121">
        <v>0</v>
      </c>
      <c r="AO65" s="121">
        <v>0</v>
      </c>
      <c r="AP65" s="121">
        <v>0</v>
      </c>
      <c r="AQ65" s="121">
        <v>0</v>
      </c>
      <c r="AR65" s="121">
        <v>0</v>
      </c>
      <c r="AS65" s="121">
        <v>0</v>
      </c>
      <c r="AT65" s="121">
        <v>0</v>
      </c>
      <c r="AU65" s="121">
        <v>0</v>
      </c>
      <c r="AV65" s="121">
        <v>0</v>
      </c>
      <c r="AW65" s="121">
        <v>0</v>
      </c>
      <c r="AX65" s="121">
        <v>0</v>
      </c>
      <c r="AY65" s="121">
        <v>0</v>
      </c>
      <c r="AZ65" s="121">
        <v>0</v>
      </c>
      <c r="BA65" s="121">
        <v>0</v>
      </c>
      <c r="BB65" s="121">
        <v>0</v>
      </c>
      <c r="BC65" s="121">
        <v>0</v>
      </c>
      <c r="BD65" s="121">
        <v>0</v>
      </c>
      <c r="BE65" s="121">
        <v>0</v>
      </c>
      <c r="BF65" s="121">
        <v>0</v>
      </c>
      <c r="BG65" s="121">
        <v>0</v>
      </c>
      <c r="BH65" s="121">
        <v>0</v>
      </c>
    </row>
    <row r="66" spans="1:60" x14ac:dyDescent="0.25">
      <c r="A66" t="s">
        <v>44</v>
      </c>
      <c r="B66" t="s">
        <v>49</v>
      </c>
      <c r="C66">
        <f t="shared" ref="C66:C90" si="2">SUM(D66:BH66)</f>
        <v>0</v>
      </c>
      <c r="D66" s="121">
        <v>0</v>
      </c>
      <c r="E66" s="121">
        <v>0</v>
      </c>
      <c r="F66" s="121">
        <v>0</v>
      </c>
      <c r="G66" s="121">
        <v>0</v>
      </c>
      <c r="H66" s="121">
        <v>0</v>
      </c>
      <c r="I66" s="121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>
        <v>0</v>
      </c>
      <c r="AF66" s="121">
        <v>0</v>
      </c>
      <c r="AG66" s="121">
        <v>0</v>
      </c>
      <c r="AH66" s="121">
        <v>0</v>
      </c>
      <c r="AI66" s="121">
        <v>0</v>
      </c>
      <c r="AJ66" s="121">
        <v>0</v>
      </c>
      <c r="AK66" s="121">
        <v>0</v>
      </c>
      <c r="AL66" s="121">
        <v>0</v>
      </c>
      <c r="AM66" s="121">
        <v>0</v>
      </c>
      <c r="AN66" s="121">
        <v>0</v>
      </c>
      <c r="AO66" s="121">
        <v>0</v>
      </c>
      <c r="AP66" s="121">
        <v>0</v>
      </c>
      <c r="AQ66" s="121">
        <v>0</v>
      </c>
      <c r="AR66" s="121">
        <v>0</v>
      </c>
      <c r="AS66" s="121">
        <v>0</v>
      </c>
      <c r="AT66" s="121">
        <v>0</v>
      </c>
      <c r="AU66" s="121">
        <v>0</v>
      </c>
      <c r="AV66" s="121">
        <v>0</v>
      </c>
      <c r="AW66" s="121">
        <v>0</v>
      </c>
      <c r="AX66" s="121">
        <v>0</v>
      </c>
      <c r="AY66" s="121">
        <v>0</v>
      </c>
      <c r="AZ66" s="121">
        <v>0</v>
      </c>
      <c r="BA66" s="121">
        <v>0</v>
      </c>
      <c r="BB66" s="121">
        <v>0</v>
      </c>
      <c r="BC66" s="121">
        <v>0</v>
      </c>
      <c r="BD66" s="121">
        <v>0</v>
      </c>
      <c r="BE66" s="121">
        <v>0</v>
      </c>
      <c r="BF66" s="121">
        <v>0</v>
      </c>
      <c r="BG66" s="121">
        <v>0</v>
      </c>
      <c r="BH66" s="121">
        <v>0</v>
      </c>
    </row>
    <row r="67" spans="1:60" x14ac:dyDescent="0.25">
      <c r="A67" t="s">
        <v>44</v>
      </c>
      <c r="B67" t="s">
        <v>50</v>
      </c>
      <c r="C67">
        <f t="shared" si="2"/>
        <v>0</v>
      </c>
      <c r="D67" s="121">
        <v>0</v>
      </c>
      <c r="E67" s="121">
        <v>0</v>
      </c>
      <c r="F67" s="121">
        <v>0</v>
      </c>
      <c r="G67" s="121">
        <v>0</v>
      </c>
      <c r="H67" s="121">
        <v>0</v>
      </c>
      <c r="I67" s="121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0</v>
      </c>
      <c r="AB67" s="121">
        <v>0</v>
      </c>
      <c r="AC67" s="121">
        <v>0</v>
      </c>
      <c r="AD67" s="121">
        <v>0</v>
      </c>
      <c r="AE67" s="121">
        <v>0</v>
      </c>
      <c r="AF67" s="121">
        <v>0</v>
      </c>
      <c r="AG67" s="121">
        <v>0</v>
      </c>
      <c r="AH67" s="121">
        <v>0</v>
      </c>
      <c r="AI67" s="121">
        <v>0</v>
      </c>
      <c r="AJ67" s="121">
        <v>0</v>
      </c>
      <c r="AK67" s="121">
        <v>0</v>
      </c>
      <c r="AL67" s="121">
        <v>0</v>
      </c>
      <c r="AM67" s="121">
        <v>0</v>
      </c>
      <c r="AN67" s="121">
        <v>0</v>
      </c>
      <c r="AO67" s="121">
        <v>0</v>
      </c>
      <c r="AP67" s="121">
        <v>0</v>
      </c>
      <c r="AQ67" s="121">
        <v>0</v>
      </c>
      <c r="AR67" s="121">
        <v>0</v>
      </c>
      <c r="AS67" s="121">
        <v>0</v>
      </c>
      <c r="AT67" s="121">
        <v>0</v>
      </c>
      <c r="AU67" s="121">
        <v>0</v>
      </c>
      <c r="AV67" s="121">
        <v>0</v>
      </c>
      <c r="AW67" s="121">
        <v>0</v>
      </c>
      <c r="AX67" s="121">
        <v>0</v>
      </c>
      <c r="AY67" s="121">
        <v>0</v>
      </c>
      <c r="AZ67" s="121">
        <v>0</v>
      </c>
      <c r="BA67" s="121">
        <v>0</v>
      </c>
      <c r="BB67" s="121">
        <v>0</v>
      </c>
      <c r="BC67" s="121">
        <v>0</v>
      </c>
      <c r="BD67" s="121">
        <v>0</v>
      </c>
      <c r="BE67" s="121">
        <v>0</v>
      </c>
      <c r="BF67" s="121">
        <v>0</v>
      </c>
      <c r="BG67" s="121">
        <v>0</v>
      </c>
      <c r="BH67" s="121">
        <v>0</v>
      </c>
    </row>
    <row r="68" spans="1:60" x14ac:dyDescent="0.25">
      <c r="A68" t="s">
        <v>30</v>
      </c>
      <c r="B68" t="s">
        <v>49</v>
      </c>
      <c r="C68">
        <f t="shared" si="2"/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>
        <v>0</v>
      </c>
      <c r="AH68" s="121">
        <v>0</v>
      </c>
      <c r="AI68" s="121">
        <v>0</v>
      </c>
      <c r="AJ68" s="121">
        <v>0</v>
      </c>
      <c r="AK68" s="121">
        <v>0</v>
      </c>
      <c r="AL68" s="121">
        <v>0</v>
      </c>
      <c r="AM68" s="121">
        <v>0</v>
      </c>
      <c r="AN68" s="121">
        <v>0</v>
      </c>
      <c r="AO68" s="121">
        <v>0</v>
      </c>
      <c r="AP68" s="121">
        <v>0</v>
      </c>
      <c r="AQ68" s="121">
        <v>0</v>
      </c>
      <c r="AR68" s="121">
        <v>0</v>
      </c>
      <c r="AS68" s="121">
        <v>0</v>
      </c>
      <c r="AT68" s="121">
        <v>0</v>
      </c>
      <c r="AU68" s="121">
        <v>0</v>
      </c>
      <c r="AV68" s="121">
        <v>0</v>
      </c>
      <c r="AW68" s="121">
        <v>0</v>
      </c>
      <c r="AX68" s="121">
        <v>0</v>
      </c>
      <c r="AY68" s="121">
        <v>0</v>
      </c>
      <c r="AZ68" s="121">
        <v>0</v>
      </c>
      <c r="BA68" s="121">
        <v>0</v>
      </c>
      <c r="BB68" s="121">
        <v>0</v>
      </c>
      <c r="BC68" s="121">
        <v>0</v>
      </c>
      <c r="BD68" s="121">
        <v>0</v>
      </c>
      <c r="BE68" s="121">
        <v>0</v>
      </c>
      <c r="BF68" s="121">
        <v>0</v>
      </c>
      <c r="BG68" s="121">
        <v>0</v>
      </c>
      <c r="BH68" s="121">
        <v>0</v>
      </c>
    </row>
    <row r="69" spans="1:60" x14ac:dyDescent="0.25">
      <c r="A69" t="s">
        <v>30</v>
      </c>
      <c r="B69" t="s">
        <v>50</v>
      </c>
      <c r="C69">
        <f t="shared" si="2"/>
        <v>400585</v>
      </c>
      <c r="D69" s="121">
        <v>15655</v>
      </c>
      <c r="E69" s="121">
        <v>15000</v>
      </c>
      <c r="F69" s="121">
        <v>14570</v>
      </c>
      <c r="G69" s="121">
        <v>14105</v>
      </c>
      <c r="H69" s="121">
        <v>13650</v>
      </c>
      <c r="I69" s="121">
        <v>13175</v>
      </c>
      <c r="J69" s="121">
        <v>12750</v>
      </c>
      <c r="K69" s="121">
        <v>12245</v>
      </c>
      <c r="L69" s="121">
        <v>11935</v>
      </c>
      <c r="M69" s="121">
        <v>11480</v>
      </c>
      <c r="N69" s="121">
        <v>11160</v>
      </c>
      <c r="O69" s="121">
        <v>10800</v>
      </c>
      <c r="P69" s="121">
        <v>10385</v>
      </c>
      <c r="Q69" s="121">
        <v>10050</v>
      </c>
      <c r="R69" s="121">
        <v>9765</v>
      </c>
      <c r="S69" s="121">
        <v>9300</v>
      </c>
      <c r="T69" s="121">
        <v>9000</v>
      </c>
      <c r="U69" s="121">
        <v>8680</v>
      </c>
      <c r="V69" s="121">
        <v>8400</v>
      </c>
      <c r="W69" s="121">
        <v>8215</v>
      </c>
      <c r="X69" s="121">
        <v>7905</v>
      </c>
      <c r="Y69" s="121">
        <v>7700</v>
      </c>
      <c r="Z69" s="121">
        <v>7440</v>
      </c>
      <c r="AA69" s="121">
        <v>7200</v>
      </c>
      <c r="AB69" s="121">
        <v>6975</v>
      </c>
      <c r="AC69" s="121">
        <v>6600</v>
      </c>
      <c r="AD69" s="121">
        <v>6510</v>
      </c>
      <c r="AE69" s="121">
        <v>6200</v>
      </c>
      <c r="AF69" s="121">
        <v>6000</v>
      </c>
      <c r="AG69" s="121">
        <v>5890</v>
      </c>
      <c r="AH69" s="121">
        <v>5700</v>
      </c>
      <c r="AI69" s="121">
        <v>5425</v>
      </c>
      <c r="AJ69" s="121">
        <v>5270</v>
      </c>
      <c r="AK69" s="121">
        <v>5075</v>
      </c>
      <c r="AL69" s="121">
        <v>4960</v>
      </c>
      <c r="AM69" s="121">
        <v>4800</v>
      </c>
      <c r="AN69" s="121">
        <v>4650</v>
      </c>
      <c r="AO69" s="121">
        <v>4500</v>
      </c>
      <c r="AP69" s="121">
        <v>4340</v>
      </c>
      <c r="AQ69" s="121">
        <v>4185</v>
      </c>
      <c r="AR69" s="121">
        <v>4050</v>
      </c>
      <c r="AS69" s="121">
        <v>3875</v>
      </c>
      <c r="AT69" s="121">
        <v>3750</v>
      </c>
      <c r="AU69" s="121">
        <v>3565</v>
      </c>
      <c r="AV69" s="121">
        <v>3565</v>
      </c>
      <c r="AW69" s="121">
        <v>3360</v>
      </c>
      <c r="AX69" s="121">
        <v>3255</v>
      </c>
      <c r="AY69" s="121">
        <v>3150</v>
      </c>
      <c r="AZ69" s="121">
        <v>3100</v>
      </c>
      <c r="BA69" s="121">
        <v>3000</v>
      </c>
      <c r="BB69" s="121">
        <v>2790</v>
      </c>
      <c r="BC69" s="121">
        <v>2790</v>
      </c>
      <c r="BD69" s="121">
        <v>2700</v>
      </c>
      <c r="BE69" s="121">
        <v>2635</v>
      </c>
      <c r="BF69" s="121">
        <v>2550</v>
      </c>
      <c r="BG69" s="121">
        <v>2480</v>
      </c>
      <c r="BH69" s="121">
        <v>2325</v>
      </c>
    </row>
    <row r="70" spans="1:60" x14ac:dyDescent="0.25">
      <c r="A70" t="s">
        <v>31</v>
      </c>
      <c r="B70" t="s">
        <v>49</v>
      </c>
      <c r="C70">
        <f t="shared" si="2"/>
        <v>2255</v>
      </c>
      <c r="D70" s="121">
        <v>62</v>
      </c>
      <c r="E70" s="121">
        <v>60</v>
      </c>
      <c r="F70" s="121">
        <v>62</v>
      </c>
      <c r="G70" s="121">
        <v>62</v>
      </c>
      <c r="H70" s="121">
        <v>60</v>
      </c>
      <c r="I70" s="121">
        <v>62</v>
      </c>
      <c r="J70" s="121">
        <v>60</v>
      </c>
      <c r="K70" s="121">
        <v>62</v>
      </c>
      <c r="L70" s="121">
        <v>62</v>
      </c>
      <c r="M70" s="121">
        <v>56</v>
      </c>
      <c r="N70" s="121">
        <v>62</v>
      </c>
      <c r="O70" s="121">
        <v>60</v>
      </c>
      <c r="P70" s="121">
        <v>62</v>
      </c>
      <c r="Q70" s="121">
        <v>60</v>
      </c>
      <c r="R70" s="121">
        <v>62</v>
      </c>
      <c r="S70" s="121">
        <v>62</v>
      </c>
      <c r="T70" s="121">
        <v>60</v>
      </c>
      <c r="U70" s="121">
        <v>31</v>
      </c>
      <c r="V70" s="121">
        <v>30</v>
      </c>
      <c r="W70" s="121">
        <v>31</v>
      </c>
      <c r="X70" s="121">
        <v>31</v>
      </c>
      <c r="Y70" s="121">
        <v>28</v>
      </c>
      <c r="Z70" s="121">
        <v>31</v>
      </c>
      <c r="AA70" s="121">
        <v>30</v>
      </c>
      <c r="AB70" s="121">
        <v>31</v>
      </c>
      <c r="AC70" s="121">
        <v>30</v>
      </c>
      <c r="AD70" s="121">
        <v>31</v>
      </c>
      <c r="AE70" s="121">
        <v>31</v>
      </c>
      <c r="AF70" s="121">
        <v>30</v>
      </c>
      <c r="AG70" s="121">
        <v>31</v>
      </c>
      <c r="AH70" s="121">
        <v>30</v>
      </c>
      <c r="AI70" s="121">
        <v>31</v>
      </c>
      <c r="AJ70" s="121">
        <v>31</v>
      </c>
      <c r="AK70" s="121">
        <v>29</v>
      </c>
      <c r="AL70" s="121">
        <v>31</v>
      </c>
      <c r="AM70" s="121">
        <v>30</v>
      </c>
      <c r="AN70" s="121">
        <v>31</v>
      </c>
      <c r="AO70" s="121">
        <v>30</v>
      </c>
      <c r="AP70" s="121">
        <v>31</v>
      </c>
      <c r="AQ70" s="121">
        <v>31</v>
      </c>
      <c r="AR70" s="121">
        <v>30</v>
      </c>
      <c r="AS70" s="121">
        <v>31</v>
      </c>
      <c r="AT70" s="121">
        <v>30</v>
      </c>
      <c r="AU70" s="121">
        <v>31</v>
      </c>
      <c r="AV70" s="121">
        <v>31</v>
      </c>
      <c r="AW70" s="121">
        <v>28</v>
      </c>
      <c r="AX70" s="121">
        <v>31</v>
      </c>
      <c r="AY70" s="121">
        <v>30</v>
      </c>
      <c r="AZ70" s="121">
        <v>31</v>
      </c>
      <c r="BA70" s="121">
        <v>30</v>
      </c>
      <c r="BB70" s="121">
        <v>31</v>
      </c>
      <c r="BC70" s="121">
        <v>31</v>
      </c>
      <c r="BD70" s="121">
        <v>30</v>
      </c>
      <c r="BE70" s="121">
        <v>31</v>
      </c>
      <c r="BF70" s="121">
        <v>30</v>
      </c>
      <c r="BG70" s="121">
        <v>31</v>
      </c>
      <c r="BH70" s="121">
        <v>31</v>
      </c>
    </row>
    <row r="71" spans="1:60" x14ac:dyDescent="0.25">
      <c r="A71" t="s">
        <v>31</v>
      </c>
      <c r="B71" t="s">
        <v>50</v>
      </c>
      <c r="C71">
        <f t="shared" si="2"/>
        <v>335725</v>
      </c>
      <c r="D71" s="121">
        <v>13485</v>
      </c>
      <c r="E71" s="121">
        <v>13050</v>
      </c>
      <c r="F71" s="121">
        <v>12555</v>
      </c>
      <c r="G71" s="121">
        <v>12090</v>
      </c>
      <c r="H71" s="121">
        <v>11700</v>
      </c>
      <c r="I71" s="121">
        <v>11315</v>
      </c>
      <c r="J71" s="121">
        <v>10950</v>
      </c>
      <c r="K71" s="121">
        <v>10540</v>
      </c>
      <c r="L71" s="121">
        <v>10230</v>
      </c>
      <c r="M71" s="121">
        <v>9800</v>
      </c>
      <c r="N71" s="121">
        <v>9455</v>
      </c>
      <c r="O71" s="121">
        <v>9150</v>
      </c>
      <c r="P71" s="121">
        <v>8835</v>
      </c>
      <c r="Q71" s="121">
        <v>8550</v>
      </c>
      <c r="R71" s="121">
        <v>8215</v>
      </c>
      <c r="S71" s="121">
        <v>7905</v>
      </c>
      <c r="T71" s="121">
        <v>7650</v>
      </c>
      <c r="U71" s="121">
        <v>7440</v>
      </c>
      <c r="V71" s="121">
        <v>7050</v>
      </c>
      <c r="W71" s="121">
        <v>6820</v>
      </c>
      <c r="X71" s="121">
        <v>6665</v>
      </c>
      <c r="Y71" s="121">
        <v>6440</v>
      </c>
      <c r="Z71" s="121">
        <v>6200</v>
      </c>
      <c r="AA71" s="121">
        <v>6000</v>
      </c>
      <c r="AB71" s="121">
        <v>5735</v>
      </c>
      <c r="AC71" s="121">
        <v>5550</v>
      </c>
      <c r="AD71" s="121">
        <v>5425</v>
      </c>
      <c r="AE71" s="121">
        <v>5115</v>
      </c>
      <c r="AF71" s="121">
        <v>4950</v>
      </c>
      <c r="AG71" s="121">
        <v>4805</v>
      </c>
      <c r="AH71" s="121">
        <v>4650</v>
      </c>
      <c r="AI71" s="121">
        <v>4495</v>
      </c>
      <c r="AJ71" s="121">
        <v>4340</v>
      </c>
      <c r="AK71" s="121">
        <v>4205</v>
      </c>
      <c r="AL71" s="121">
        <v>4030</v>
      </c>
      <c r="AM71" s="121">
        <v>3900</v>
      </c>
      <c r="AN71" s="121">
        <v>3720</v>
      </c>
      <c r="AO71" s="121">
        <v>3600</v>
      </c>
      <c r="AP71" s="121">
        <v>3565</v>
      </c>
      <c r="AQ71" s="121">
        <v>3410</v>
      </c>
      <c r="AR71" s="121">
        <v>3300</v>
      </c>
      <c r="AS71" s="121">
        <v>3100</v>
      </c>
      <c r="AT71" s="121">
        <v>3000</v>
      </c>
      <c r="AU71" s="121">
        <v>2945</v>
      </c>
      <c r="AV71" s="121">
        <v>2790</v>
      </c>
      <c r="AW71" s="121">
        <v>2660</v>
      </c>
      <c r="AX71" s="121">
        <v>2635</v>
      </c>
      <c r="AY71" s="121">
        <v>2550</v>
      </c>
      <c r="AZ71" s="121">
        <v>2480</v>
      </c>
      <c r="BA71" s="121">
        <v>2400</v>
      </c>
      <c r="BB71" s="121">
        <v>2325</v>
      </c>
      <c r="BC71" s="121">
        <v>2170</v>
      </c>
      <c r="BD71" s="121">
        <v>2100</v>
      </c>
      <c r="BE71" s="121">
        <v>2015</v>
      </c>
      <c r="BF71" s="121">
        <v>1950</v>
      </c>
      <c r="BG71" s="121">
        <v>1860</v>
      </c>
      <c r="BH71" s="121">
        <v>1860</v>
      </c>
    </row>
    <row r="72" spans="1:60" x14ac:dyDescent="0.25">
      <c r="A72" t="s">
        <v>41</v>
      </c>
      <c r="B72" t="s">
        <v>49</v>
      </c>
      <c r="C72">
        <f t="shared" si="2"/>
        <v>0</v>
      </c>
      <c r="D72" s="121">
        <v>0</v>
      </c>
      <c r="E72" s="121">
        <v>0</v>
      </c>
      <c r="F72" s="121">
        <v>0</v>
      </c>
      <c r="G72" s="121">
        <v>0</v>
      </c>
      <c r="H72" s="121">
        <v>0</v>
      </c>
      <c r="I72" s="121">
        <v>0</v>
      </c>
      <c r="J72" s="121">
        <v>0</v>
      </c>
      <c r="K72" s="121">
        <v>0</v>
      </c>
      <c r="L72" s="121">
        <v>0</v>
      </c>
      <c r="M72" s="121">
        <v>0</v>
      </c>
      <c r="N72" s="121">
        <v>0</v>
      </c>
      <c r="O72" s="121">
        <v>0</v>
      </c>
      <c r="P72" s="121">
        <v>0</v>
      </c>
      <c r="Q72" s="121">
        <v>0</v>
      </c>
      <c r="R72" s="121">
        <v>0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>
        <v>0</v>
      </c>
      <c r="AF72" s="121">
        <v>0</v>
      </c>
      <c r="AG72" s="121">
        <v>0</v>
      </c>
      <c r="AH72" s="121">
        <v>0</v>
      </c>
      <c r="AI72" s="121">
        <v>0</v>
      </c>
      <c r="AJ72" s="121">
        <v>0</v>
      </c>
      <c r="AK72" s="121">
        <v>0</v>
      </c>
      <c r="AL72" s="121">
        <v>0</v>
      </c>
      <c r="AM72" s="121">
        <v>0</v>
      </c>
      <c r="AN72" s="121">
        <v>0</v>
      </c>
      <c r="AO72" s="121">
        <v>0</v>
      </c>
      <c r="AP72" s="121">
        <v>0</v>
      </c>
      <c r="AQ72" s="121">
        <v>0</v>
      </c>
      <c r="AR72" s="121">
        <v>0</v>
      </c>
      <c r="AS72" s="121">
        <v>0</v>
      </c>
      <c r="AT72" s="121">
        <v>0</v>
      </c>
      <c r="AU72" s="121">
        <v>0</v>
      </c>
      <c r="AV72" s="121">
        <v>0</v>
      </c>
      <c r="AW72" s="121">
        <v>0</v>
      </c>
      <c r="AX72" s="121">
        <v>0</v>
      </c>
      <c r="AY72" s="121">
        <v>0</v>
      </c>
      <c r="AZ72" s="121">
        <v>0</v>
      </c>
      <c r="BA72" s="121">
        <v>0</v>
      </c>
      <c r="BB72" s="121">
        <v>0</v>
      </c>
      <c r="BC72" s="121">
        <v>0</v>
      </c>
      <c r="BD72" s="121">
        <v>0</v>
      </c>
      <c r="BE72" s="121">
        <v>0</v>
      </c>
      <c r="BF72" s="121">
        <v>0</v>
      </c>
      <c r="BG72" s="121">
        <v>0</v>
      </c>
      <c r="BH72" s="121">
        <v>0</v>
      </c>
    </row>
    <row r="73" spans="1:60" x14ac:dyDescent="0.25">
      <c r="A73" t="s">
        <v>41</v>
      </c>
      <c r="B73" t="s">
        <v>50</v>
      </c>
      <c r="C73">
        <f t="shared" si="2"/>
        <v>52960</v>
      </c>
      <c r="D73" s="121">
        <v>1550</v>
      </c>
      <c r="E73" s="121">
        <v>1500</v>
      </c>
      <c r="F73" s="121">
        <v>1550</v>
      </c>
      <c r="G73" s="121">
        <v>1395</v>
      </c>
      <c r="H73" s="121">
        <v>1500</v>
      </c>
      <c r="I73" s="121">
        <v>1395</v>
      </c>
      <c r="J73" s="121">
        <v>1350</v>
      </c>
      <c r="K73" s="121">
        <v>1395</v>
      </c>
      <c r="L73" s="121">
        <v>1240</v>
      </c>
      <c r="M73" s="121">
        <v>1260</v>
      </c>
      <c r="N73" s="121">
        <v>1240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775</v>
      </c>
      <c r="Y73" s="121">
        <v>840</v>
      </c>
      <c r="Z73" s="121">
        <v>775</v>
      </c>
      <c r="AA73" s="121">
        <v>750</v>
      </c>
      <c r="AB73" s="121">
        <v>775</v>
      </c>
      <c r="AC73" s="121">
        <v>750</v>
      </c>
      <c r="AD73" s="121">
        <v>775</v>
      </c>
      <c r="AE73" s="121">
        <v>775</v>
      </c>
      <c r="AF73" s="121">
        <v>750</v>
      </c>
      <c r="AG73" s="121">
        <v>620</v>
      </c>
      <c r="AH73" s="121">
        <v>600</v>
      </c>
      <c r="AI73" s="121">
        <v>620</v>
      </c>
      <c r="AJ73" s="121">
        <v>620</v>
      </c>
      <c r="AK73" s="121">
        <v>580</v>
      </c>
      <c r="AL73" s="121">
        <v>620</v>
      </c>
      <c r="AM73" s="121">
        <v>600</v>
      </c>
      <c r="AN73" s="121">
        <v>620</v>
      </c>
      <c r="AO73" s="121">
        <v>600</v>
      </c>
      <c r="AP73" s="121">
        <v>620</v>
      </c>
      <c r="AQ73" s="121">
        <v>620</v>
      </c>
      <c r="AR73" s="121">
        <v>600</v>
      </c>
      <c r="AS73" s="121">
        <v>465</v>
      </c>
      <c r="AT73" s="121">
        <v>450</v>
      </c>
      <c r="AU73" s="121">
        <v>465</v>
      </c>
      <c r="AV73" s="121">
        <v>1705</v>
      </c>
      <c r="AW73" s="121">
        <v>1680</v>
      </c>
      <c r="AX73" s="121">
        <v>1705</v>
      </c>
      <c r="AY73" s="121">
        <v>1650</v>
      </c>
      <c r="AZ73" s="121">
        <v>1705</v>
      </c>
      <c r="BA73" s="121">
        <v>1650</v>
      </c>
      <c r="BB73" s="121">
        <v>1705</v>
      </c>
      <c r="BC73" s="121">
        <v>1705</v>
      </c>
      <c r="BD73" s="121">
        <v>1650</v>
      </c>
      <c r="BE73" s="121">
        <v>1705</v>
      </c>
      <c r="BF73" s="121">
        <v>1650</v>
      </c>
      <c r="BG73" s="121">
        <v>1705</v>
      </c>
      <c r="BH73" s="121">
        <v>1705</v>
      </c>
    </row>
    <row r="74" spans="1:60" x14ac:dyDescent="0.25">
      <c r="A74" t="s">
        <v>10</v>
      </c>
      <c r="B74" t="s">
        <v>49</v>
      </c>
      <c r="C74">
        <f t="shared" si="2"/>
        <v>3985</v>
      </c>
      <c r="D74" s="121">
        <v>0</v>
      </c>
      <c r="E74" s="121">
        <v>0</v>
      </c>
      <c r="F74" s="121">
        <v>0</v>
      </c>
      <c r="G74" s="121">
        <v>0</v>
      </c>
      <c r="H74" s="121">
        <v>0</v>
      </c>
      <c r="I74" s="121">
        <v>0</v>
      </c>
      <c r="J74" s="121">
        <v>0</v>
      </c>
      <c r="K74" s="121">
        <v>0</v>
      </c>
      <c r="L74" s="121">
        <v>124</v>
      </c>
      <c r="M74" s="121">
        <v>112</v>
      </c>
      <c r="N74" s="121">
        <v>124</v>
      </c>
      <c r="O74" s="121">
        <v>120</v>
      </c>
      <c r="P74" s="121">
        <v>124</v>
      </c>
      <c r="Q74" s="121">
        <v>120</v>
      </c>
      <c r="R74" s="121">
        <v>93</v>
      </c>
      <c r="S74" s="121">
        <v>93</v>
      </c>
      <c r="T74" s="121">
        <v>90</v>
      </c>
      <c r="U74" s="121">
        <v>93</v>
      </c>
      <c r="V74" s="121">
        <v>90</v>
      </c>
      <c r="W74" s="121">
        <v>93</v>
      </c>
      <c r="X74" s="121">
        <v>93</v>
      </c>
      <c r="Y74" s="121">
        <v>84</v>
      </c>
      <c r="Z74" s="121">
        <v>93</v>
      </c>
      <c r="AA74" s="121">
        <v>90</v>
      </c>
      <c r="AB74" s="121">
        <v>93</v>
      </c>
      <c r="AC74" s="121">
        <v>90</v>
      </c>
      <c r="AD74" s="121">
        <v>93</v>
      </c>
      <c r="AE74" s="121">
        <v>93</v>
      </c>
      <c r="AF74" s="121">
        <v>90</v>
      </c>
      <c r="AG74" s="121">
        <v>93</v>
      </c>
      <c r="AH74" s="121">
        <v>90</v>
      </c>
      <c r="AI74" s="121">
        <v>93</v>
      </c>
      <c r="AJ74" s="121">
        <v>93</v>
      </c>
      <c r="AK74" s="121">
        <v>87</v>
      </c>
      <c r="AL74" s="121">
        <v>62</v>
      </c>
      <c r="AM74" s="121">
        <v>90</v>
      </c>
      <c r="AN74" s="121">
        <v>62</v>
      </c>
      <c r="AO74" s="121">
        <v>60</v>
      </c>
      <c r="AP74" s="121">
        <v>62</v>
      </c>
      <c r="AQ74" s="121">
        <v>62</v>
      </c>
      <c r="AR74" s="121">
        <v>60</v>
      </c>
      <c r="AS74" s="121">
        <v>62</v>
      </c>
      <c r="AT74" s="121">
        <v>60</v>
      </c>
      <c r="AU74" s="121">
        <v>62</v>
      </c>
      <c r="AV74" s="121">
        <v>62</v>
      </c>
      <c r="AW74" s="121">
        <v>56</v>
      </c>
      <c r="AX74" s="121">
        <v>62</v>
      </c>
      <c r="AY74" s="121">
        <v>60</v>
      </c>
      <c r="AZ74" s="121">
        <v>62</v>
      </c>
      <c r="BA74" s="121">
        <v>60</v>
      </c>
      <c r="BB74" s="121">
        <v>62</v>
      </c>
      <c r="BC74" s="121">
        <v>62</v>
      </c>
      <c r="BD74" s="121">
        <v>60</v>
      </c>
      <c r="BE74" s="121">
        <v>62</v>
      </c>
      <c r="BF74" s="121">
        <v>60</v>
      </c>
      <c r="BG74" s="121">
        <v>62</v>
      </c>
      <c r="BH74" s="121">
        <v>62</v>
      </c>
    </row>
    <row r="75" spans="1:60" x14ac:dyDescent="0.25">
      <c r="A75" t="s">
        <v>10</v>
      </c>
      <c r="B75" t="s">
        <v>50</v>
      </c>
      <c r="C75">
        <f t="shared" si="2"/>
        <v>6363830</v>
      </c>
      <c r="D75" s="121">
        <v>165385</v>
      </c>
      <c r="E75" s="121">
        <v>162900</v>
      </c>
      <c r="F75" s="121">
        <v>160580</v>
      </c>
      <c r="G75" s="121">
        <v>158100</v>
      </c>
      <c r="H75" s="121">
        <v>155700</v>
      </c>
      <c r="I75" s="121">
        <v>153450</v>
      </c>
      <c r="J75" s="121">
        <v>151050</v>
      </c>
      <c r="K75" s="121">
        <v>148800</v>
      </c>
      <c r="L75" s="121">
        <v>146630</v>
      </c>
      <c r="M75" s="121">
        <v>144340</v>
      </c>
      <c r="N75" s="121">
        <v>142135</v>
      </c>
      <c r="O75" s="121">
        <v>140100</v>
      </c>
      <c r="P75" s="121">
        <v>137950</v>
      </c>
      <c r="Q75" s="121">
        <v>135900</v>
      </c>
      <c r="R75" s="121">
        <v>133765</v>
      </c>
      <c r="S75" s="121">
        <v>131750</v>
      </c>
      <c r="T75" s="121">
        <v>129900</v>
      </c>
      <c r="U75" s="121">
        <v>127875</v>
      </c>
      <c r="V75" s="121">
        <v>126000</v>
      </c>
      <c r="W75" s="121">
        <v>124000</v>
      </c>
      <c r="X75" s="121">
        <v>122140</v>
      </c>
      <c r="Y75" s="121">
        <v>120400</v>
      </c>
      <c r="Z75" s="121">
        <v>118575</v>
      </c>
      <c r="AA75" s="121">
        <v>116700</v>
      </c>
      <c r="AB75" s="121">
        <v>115010</v>
      </c>
      <c r="AC75" s="121">
        <v>113250</v>
      </c>
      <c r="AD75" s="121">
        <v>111600</v>
      </c>
      <c r="AE75" s="121">
        <v>109895</v>
      </c>
      <c r="AF75" s="121">
        <v>108300</v>
      </c>
      <c r="AG75" s="121">
        <v>106640</v>
      </c>
      <c r="AH75" s="121">
        <v>105000</v>
      </c>
      <c r="AI75" s="121">
        <v>103385</v>
      </c>
      <c r="AJ75" s="121">
        <v>101835</v>
      </c>
      <c r="AK75" s="121">
        <v>100340</v>
      </c>
      <c r="AL75" s="121">
        <v>98890</v>
      </c>
      <c r="AM75" s="121">
        <v>97350</v>
      </c>
      <c r="AN75" s="121">
        <v>95945</v>
      </c>
      <c r="AO75" s="121">
        <v>94500</v>
      </c>
      <c r="AP75" s="121">
        <v>93000</v>
      </c>
      <c r="AQ75" s="121">
        <v>91605</v>
      </c>
      <c r="AR75" s="121">
        <v>90300</v>
      </c>
      <c r="AS75" s="121">
        <v>88970</v>
      </c>
      <c r="AT75" s="121">
        <v>87600</v>
      </c>
      <c r="AU75" s="121">
        <v>86180</v>
      </c>
      <c r="AV75" s="121">
        <v>84940</v>
      </c>
      <c r="AW75" s="121">
        <v>83720</v>
      </c>
      <c r="AX75" s="121">
        <v>82460</v>
      </c>
      <c r="AY75" s="121">
        <v>81150</v>
      </c>
      <c r="AZ75" s="121">
        <v>79980</v>
      </c>
      <c r="BA75" s="121">
        <v>78750</v>
      </c>
      <c r="BB75" s="121">
        <v>77500</v>
      </c>
      <c r="BC75" s="121">
        <v>76415</v>
      </c>
      <c r="BD75" s="121">
        <v>75300</v>
      </c>
      <c r="BE75" s="121">
        <v>74090</v>
      </c>
      <c r="BF75" s="121">
        <v>73050</v>
      </c>
      <c r="BG75" s="121">
        <v>71920</v>
      </c>
      <c r="BH75" s="121">
        <v>70835</v>
      </c>
    </row>
    <row r="76" spans="1:60" x14ac:dyDescent="0.25">
      <c r="A76" t="s">
        <v>11</v>
      </c>
      <c r="B76" t="s">
        <v>49</v>
      </c>
      <c r="C76">
        <f t="shared" si="2"/>
        <v>0</v>
      </c>
      <c r="D76" s="121">
        <v>0</v>
      </c>
      <c r="E76" s="121">
        <v>0</v>
      </c>
      <c r="F76" s="121">
        <v>0</v>
      </c>
      <c r="G76" s="121">
        <v>0</v>
      </c>
      <c r="H76" s="121">
        <v>0</v>
      </c>
      <c r="I76" s="121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>
        <v>0</v>
      </c>
      <c r="AF76" s="121">
        <v>0</v>
      </c>
      <c r="AG76" s="121">
        <v>0</v>
      </c>
      <c r="AH76" s="121">
        <v>0</v>
      </c>
      <c r="AI76" s="121">
        <v>0</v>
      </c>
      <c r="AJ76" s="121">
        <v>0</v>
      </c>
      <c r="AK76" s="121">
        <v>0</v>
      </c>
      <c r="AL76" s="121">
        <v>0</v>
      </c>
      <c r="AM76" s="121">
        <v>0</v>
      </c>
      <c r="AN76" s="121">
        <v>0</v>
      </c>
      <c r="AO76" s="121">
        <v>0</v>
      </c>
      <c r="AP76" s="121">
        <v>0</v>
      </c>
      <c r="AQ76" s="121">
        <v>0</v>
      </c>
      <c r="AR76" s="121">
        <v>0</v>
      </c>
      <c r="AS76" s="121">
        <v>0</v>
      </c>
      <c r="AT76" s="121">
        <v>0</v>
      </c>
      <c r="AU76" s="121">
        <v>0</v>
      </c>
      <c r="AV76" s="121">
        <v>0</v>
      </c>
      <c r="AW76" s="121">
        <v>0</v>
      </c>
      <c r="AX76" s="121">
        <v>0</v>
      </c>
      <c r="AY76" s="121">
        <v>0</v>
      </c>
      <c r="AZ76" s="121">
        <v>0</v>
      </c>
      <c r="BA76" s="121">
        <v>0</v>
      </c>
      <c r="BB76" s="121">
        <v>0</v>
      </c>
      <c r="BC76" s="121">
        <v>0</v>
      </c>
      <c r="BD76" s="121">
        <v>0</v>
      </c>
      <c r="BE76" s="121">
        <v>0</v>
      </c>
      <c r="BF76" s="121">
        <v>0</v>
      </c>
      <c r="BG76" s="121">
        <v>0</v>
      </c>
      <c r="BH76" s="121">
        <v>0</v>
      </c>
    </row>
    <row r="77" spans="1:60" x14ac:dyDescent="0.25">
      <c r="A77" t="s">
        <v>11</v>
      </c>
      <c r="B77" t="s">
        <v>50</v>
      </c>
      <c r="C77">
        <f t="shared" si="2"/>
        <v>2439030</v>
      </c>
      <c r="D77" s="121">
        <v>64635</v>
      </c>
      <c r="E77" s="121">
        <v>63900</v>
      </c>
      <c r="F77" s="121">
        <v>63085</v>
      </c>
      <c r="G77" s="121">
        <v>62310</v>
      </c>
      <c r="H77" s="121">
        <v>61650</v>
      </c>
      <c r="I77" s="121">
        <v>60915</v>
      </c>
      <c r="J77" s="121">
        <v>60150</v>
      </c>
      <c r="K77" s="121">
        <v>59365</v>
      </c>
      <c r="L77" s="121">
        <v>58745</v>
      </c>
      <c r="M77" s="121">
        <v>57960</v>
      </c>
      <c r="N77" s="121">
        <v>57350</v>
      </c>
      <c r="O77" s="121">
        <v>56550</v>
      </c>
      <c r="P77" s="121">
        <v>55955</v>
      </c>
      <c r="Q77" s="121">
        <v>55200</v>
      </c>
      <c r="R77" s="121">
        <v>54560</v>
      </c>
      <c r="S77" s="121">
        <v>53940</v>
      </c>
      <c r="T77" s="121">
        <v>53250</v>
      </c>
      <c r="U77" s="121">
        <v>52545</v>
      </c>
      <c r="V77" s="121">
        <v>52050</v>
      </c>
      <c r="W77" s="121">
        <v>51305</v>
      </c>
      <c r="X77" s="121">
        <v>50685</v>
      </c>
      <c r="Y77" s="121">
        <v>50120</v>
      </c>
      <c r="Z77" s="121">
        <v>49445</v>
      </c>
      <c r="AA77" s="121">
        <v>48900</v>
      </c>
      <c r="AB77" s="121">
        <v>48360</v>
      </c>
      <c r="AC77" s="121">
        <v>47700</v>
      </c>
      <c r="AD77" s="121">
        <v>47120</v>
      </c>
      <c r="AE77" s="121">
        <v>46655</v>
      </c>
      <c r="AF77" s="121">
        <v>46050</v>
      </c>
      <c r="AG77" s="121">
        <v>45415</v>
      </c>
      <c r="AH77" s="121">
        <v>45000</v>
      </c>
      <c r="AI77" s="121">
        <v>44330</v>
      </c>
      <c r="AJ77" s="121">
        <v>43865</v>
      </c>
      <c r="AK77" s="121">
        <v>43355</v>
      </c>
      <c r="AL77" s="121">
        <v>42780</v>
      </c>
      <c r="AM77" s="121">
        <v>42300</v>
      </c>
      <c r="AN77" s="121">
        <v>41850</v>
      </c>
      <c r="AO77" s="121">
        <v>41250</v>
      </c>
      <c r="AP77" s="121">
        <v>40765</v>
      </c>
      <c r="AQ77" s="121">
        <v>40300</v>
      </c>
      <c r="AR77" s="121">
        <v>39750</v>
      </c>
      <c r="AS77" s="121">
        <v>39370</v>
      </c>
      <c r="AT77" s="121">
        <v>38850</v>
      </c>
      <c r="AU77" s="121">
        <v>38440</v>
      </c>
      <c r="AV77" s="121">
        <v>37975</v>
      </c>
      <c r="AW77" s="121">
        <v>37520</v>
      </c>
      <c r="AX77" s="121">
        <v>37045</v>
      </c>
      <c r="AY77" s="121">
        <v>36600</v>
      </c>
      <c r="AZ77" s="121">
        <v>36115</v>
      </c>
      <c r="BA77" s="121">
        <v>35700</v>
      </c>
      <c r="BB77" s="121">
        <v>0</v>
      </c>
      <c r="BC77" s="121">
        <v>0</v>
      </c>
      <c r="BD77" s="121">
        <v>0</v>
      </c>
      <c r="BE77" s="121">
        <v>0</v>
      </c>
      <c r="BF77" s="121">
        <v>0</v>
      </c>
      <c r="BG77" s="121">
        <v>0</v>
      </c>
      <c r="BH77" s="121">
        <v>0</v>
      </c>
    </row>
    <row r="78" spans="1:60" x14ac:dyDescent="0.25">
      <c r="A78" t="s">
        <v>16</v>
      </c>
      <c r="B78" t="s">
        <v>49</v>
      </c>
      <c r="C78">
        <f t="shared" si="2"/>
        <v>4454</v>
      </c>
      <c r="D78" s="121">
        <v>310</v>
      </c>
      <c r="E78" s="121">
        <v>300</v>
      </c>
      <c r="F78" s="121">
        <v>310</v>
      </c>
      <c r="G78" s="121">
        <v>310</v>
      </c>
      <c r="H78" s="121">
        <v>300</v>
      </c>
      <c r="I78" s="121">
        <v>310</v>
      </c>
      <c r="J78" s="121">
        <v>150</v>
      </c>
      <c r="K78" s="121">
        <v>155</v>
      </c>
      <c r="L78" s="121">
        <v>155</v>
      </c>
      <c r="M78" s="121">
        <v>140</v>
      </c>
      <c r="N78" s="121">
        <v>155</v>
      </c>
      <c r="O78" s="121">
        <v>150</v>
      </c>
      <c r="P78" s="121">
        <v>124</v>
      </c>
      <c r="Q78" s="121">
        <v>120</v>
      </c>
      <c r="R78" s="121">
        <v>124</v>
      </c>
      <c r="S78" s="121">
        <v>124</v>
      </c>
      <c r="T78" s="121">
        <v>90</v>
      </c>
      <c r="U78" s="121">
        <v>93</v>
      </c>
      <c r="V78" s="121">
        <v>90</v>
      </c>
      <c r="W78" s="121">
        <v>93</v>
      </c>
      <c r="X78" s="121">
        <v>62</v>
      </c>
      <c r="Y78" s="121">
        <v>56</v>
      </c>
      <c r="Z78" s="121">
        <v>62</v>
      </c>
      <c r="AA78" s="121">
        <v>60</v>
      </c>
      <c r="AB78" s="121">
        <v>62</v>
      </c>
      <c r="AC78" s="121">
        <v>60</v>
      </c>
      <c r="AD78" s="121">
        <v>62</v>
      </c>
      <c r="AE78" s="121">
        <v>31</v>
      </c>
      <c r="AF78" s="121">
        <v>30</v>
      </c>
      <c r="AG78" s="121">
        <v>31</v>
      </c>
      <c r="AH78" s="121">
        <v>30</v>
      </c>
      <c r="AI78" s="121">
        <v>31</v>
      </c>
      <c r="AJ78" s="121">
        <v>31</v>
      </c>
      <c r="AK78" s="121">
        <v>29</v>
      </c>
      <c r="AL78" s="121">
        <v>31</v>
      </c>
      <c r="AM78" s="121">
        <v>30</v>
      </c>
      <c r="AN78" s="121">
        <v>31</v>
      </c>
      <c r="AO78" s="121">
        <v>30</v>
      </c>
      <c r="AP78" s="121">
        <v>31</v>
      </c>
      <c r="AQ78" s="121">
        <v>31</v>
      </c>
      <c r="AR78" s="121">
        <v>30</v>
      </c>
      <c r="AS78" s="121">
        <v>0</v>
      </c>
      <c r="AT78" s="121">
        <v>0</v>
      </c>
      <c r="AU78" s="121">
        <v>0</v>
      </c>
      <c r="AV78" s="121">
        <v>0</v>
      </c>
      <c r="AW78" s="121">
        <v>0</v>
      </c>
      <c r="AX78" s="121">
        <v>0</v>
      </c>
      <c r="AY78" s="121">
        <v>0</v>
      </c>
      <c r="AZ78" s="121">
        <v>0</v>
      </c>
      <c r="BA78" s="121">
        <v>0</v>
      </c>
      <c r="BB78" s="121">
        <v>0</v>
      </c>
      <c r="BC78" s="121">
        <v>0</v>
      </c>
      <c r="BD78" s="121">
        <v>0</v>
      </c>
      <c r="BE78" s="121">
        <v>0</v>
      </c>
      <c r="BF78" s="121">
        <v>0</v>
      </c>
      <c r="BG78" s="121">
        <v>0</v>
      </c>
      <c r="BH78" s="121">
        <v>0</v>
      </c>
    </row>
    <row r="79" spans="1:60" x14ac:dyDescent="0.25">
      <c r="A79" t="s">
        <v>16</v>
      </c>
      <c r="B79" t="s">
        <v>50</v>
      </c>
      <c r="C79">
        <f t="shared" si="2"/>
        <v>1540640</v>
      </c>
      <c r="D79" s="121">
        <v>102765</v>
      </c>
      <c r="E79" s="121">
        <v>96000</v>
      </c>
      <c r="F79" s="121">
        <v>89745</v>
      </c>
      <c r="G79" s="121">
        <v>83855</v>
      </c>
      <c r="H79" s="121">
        <v>78450</v>
      </c>
      <c r="I79" s="121">
        <v>73315</v>
      </c>
      <c r="J79" s="121">
        <v>68400</v>
      </c>
      <c r="K79" s="121">
        <v>64015</v>
      </c>
      <c r="L79" s="121">
        <v>59830</v>
      </c>
      <c r="M79" s="121">
        <v>55860</v>
      </c>
      <c r="N79" s="121">
        <v>52235</v>
      </c>
      <c r="O79" s="121">
        <v>48750</v>
      </c>
      <c r="P79" s="121">
        <v>45570</v>
      </c>
      <c r="Q79" s="121">
        <v>42600</v>
      </c>
      <c r="R79" s="121">
        <v>39835</v>
      </c>
      <c r="S79" s="121">
        <v>37200</v>
      </c>
      <c r="T79" s="121">
        <v>34800</v>
      </c>
      <c r="U79" s="121">
        <v>32550</v>
      </c>
      <c r="V79" s="121">
        <v>30300</v>
      </c>
      <c r="W79" s="121">
        <v>28365</v>
      </c>
      <c r="X79" s="121">
        <v>26505</v>
      </c>
      <c r="Y79" s="121">
        <v>19600</v>
      </c>
      <c r="Z79" s="121">
        <v>18600</v>
      </c>
      <c r="AA79" s="121">
        <v>17850</v>
      </c>
      <c r="AB79" s="121">
        <v>17050</v>
      </c>
      <c r="AC79" s="121">
        <v>16200</v>
      </c>
      <c r="AD79" s="121">
        <v>15500</v>
      </c>
      <c r="AE79" s="121">
        <v>14725</v>
      </c>
      <c r="AF79" s="121">
        <v>14100</v>
      </c>
      <c r="AG79" s="121">
        <v>13485</v>
      </c>
      <c r="AH79" s="121">
        <v>12900</v>
      </c>
      <c r="AI79" s="121">
        <v>12245</v>
      </c>
      <c r="AJ79" s="121">
        <v>11780</v>
      </c>
      <c r="AK79" s="121">
        <v>11165</v>
      </c>
      <c r="AL79" s="121">
        <v>10695</v>
      </c>
      <c r="AM79" s="121">
        <v>10200</v>
      </c>
      <c r="AN79" s="121">
        <v>9765</v>
      </c>
      <c r="AO79" s="121">
        <v>9300</v>
      </c>
      <c r="AP79" s="121">
        <v>8835</v>
      </c>
      <c r="AQ79" s="121">
        <v>8525</v>
      </c>
      <c r="AR79" s="121">
        <v>8100</v>
      </c>
      <c r="AS79" s="121">
        <v>7750</v>
      </c>
      <c r="AT79" s="121">
        <v>7350</v>
      </c>
      <c r="AU79" s="121">
        <v>6975</v>
      </c>
      <c r="AV79" s="121">
        <v>6665</v>
      </c>
      <c r="AW79" s="121">
        <v>6440</v>
      </c>
      <c r="AX79" s="121">
        <v>6045</v>
      </c>
      <c r="AY79" s="121">
        <v>5850</v>
      </c>
      <c r="AZ79" s="121">
        <v>5580</v>
      </c>
      <c r="BA79" s="121">
        <v>5250</v>
      </c>
      <c r="BB79" s="121">
        <v>5115</v>
      </c>
      <c r="BC79" s="121">
        <v>4805</v>
      </c>
      <c r="BD79" s="121">
        <v>4650</v>
      </c>
      <c r="BE79" s="121">
        <v>4495</v>
      </c>
      <c r="BF79" s="121">
        <v>4200</v>
      </c>
      <c r="BG79" s="121">
        <v>4030</v>
      </c>
      <c r="BH79" s="121">
        <v>3875</v>
      </c>
    </row>
    <row r="80" spans="1:60" x14ac:dyDescent="0.25">
      <c r="A80" t="s">
        <v>15</v>
      </c>
      <c r="B80" t="s">
        <v>49</v>
      </c>
      <c r="C80">
        <f t="shared" si="2"/>
        <v>350445</v>
      </c>
      <c r="D80" s="121">
        <v>20770</v>
      </c>
      <c r="E80" s="121">
        <v>19650</v>
      </c>
      <c r="F80" s="121">
        <v>18445</v>
      </c>
      <c r="G80" s="121">
        <v>17360</v>
      </c>
      <c r="H80" s="121">
        <v>16350</v>
      </c>
      <c r="I80" s="121">
        <v>15500</v>
      </c>
      <c r="J80" s="121">
        <v>14550</v>
      </c>
      <c r="K80" s="121">
        <v>13795</v>
      </c>
      <c r="L80" s="121">
        <v>13020</v>
      </c>
      <c r="M80" s="121">
        <v>12180</v>
      </c>
      <c r="N80" s="121">
        <v>11470</v>
      </c>
      <c r="O80" s="121">
        <v>10800</v>
      </c>
      <c r="P80" s="121">
        <v>10230</v>
      </c>
      <c r="Q80" s="121">
        <v>9600</v>
      </c>
      <c r="R80" s="121">
        <v>9145</v>
      </c>
      <c r="S80" s="121">
        <v>8525</v>
      </c>
      <c r="T80" s="121">
        <v>8100</v>
      </c>
      <c r="U80" s="121">
        <v>7595</v>
      </c>
      <c r="V80" s="121">
        <v>7200</v>
      </c>
      <c r="W80" s="121">
        <v>6820</v>
      </c>
      <c r="X80" s="121">
        <v>6355</v>
      </c>
      <c r="Y80" s="121">
        <v>6020</v>
      </c>
      <c r="Z80" s="121">
        <v>5735</v>
      </c>
      <c r="AA80" s="121">
        <v>5400</v>
      </c>
      <c r="AB80" s="121">
        <v>5115</v>
      </c>
      <c r="AC80" s="121">
        <v>4800</v>
      </c>
      <c r="AD80" s="121">
        <v>4495</v>
      </c>
      <c r="AE80" s="121">
        <v>4185</v>
      </c>
      <c r="AF80" s="121">
        <v>4050</v>
      </c>
      <c r="AG80" s="121">
        <v>3720</v>
      </c>
      <c r="AH80" s="121">
        <v>3600</v>
      </c>
      <c r="AI80" s="121">
        <v>3410</v>
      </c>
      <c r="AJ80" s="121">
        <v>3100</v>
      </c>
      <c r="AK80" s="121">
        <v>2900</v>
      </c>
      <c r="AL80" s="121">
        <v>2790</v>
      </c>
      <c r="AM80" s="121">
        <v>2700</v>
      </c>
      <c r="AN80" s="121">
        <v>2480</v>
      </c>
      <c r="AO80" s="121">
        <v>2400</v>
      </c>
      <c r="AP80" s="121">
        <v>2170</v>
      </c>
      <c r="AQ80" s="121">
        <v>2015</v>
      </c>
      <c r="AR80" s="121">
        <v>1950</v>
      </c>
      <c r="AS80" s="121">
        <v>1860</v>
      </c>
      <c r="AT80" s="121">
        <v>1800</v>
      </c>
      <c r="AU80" s="121">
        <v>1705</v>
      </c>
      <c r="AV80" s="121">
        <v>1550</v>
      </c>
      <c r="AW80" s="121">
        <v>1400</v>
      </c>
      <c r="AX80" s="121">
        <v>1395</v>
      </c>
      <c r="AY80" s="121">
        <v>1350</v>
      </c>
      <c r="AZ80" s="121">
        <v>1240</v>
      </c>
      <c r="BA80" s="121">
        <v>1200</v>
      </c>
      <c r="BB80" s="121">
        <v>1085</v>
      </c>
      <c r="BC80" s="121">
        <v>1085</v>
      </c>
      <c r="BD80" s="121">
        <v>900</v>
      </c>
      <c r="BE80" s="121">
        <v>930</v>
      </c>
      <c r="BF80" s="121">
        <v>900</v>
      </c>
      <c r="BG80" s="121">
        <v>775</v>
      </c>
      <c r="BH80" s="121">
        <v>775</v>
      </c>
    </row>
    <row r="81" spans="1:60" x14ac:dyDescent="0.25">
      <c r="A81" t="s">
        <v>15</v>
      </c>
      <c r="B81" t="s">
        <v>50</v>
      </c>
      <c r="C81">
        <f t="shared" si="2"/>
        <v>22990</v>
      </c>
      <c r="D81" s="121">
        <v>3410</v>
      </c>
      <c r="E81" s="121">
        <v>3150</v>
      </c>
      <c r="F81" s="121">
        <v>2945</v>
      </c>
      <c r="G81" s="121">
        <v>2635</v>
      </c>
      <c r="H81" s="121">
        <v>2550</v>
      </c>
      <c r="I81" s="121">
        <v>2325</v>
      </c>
      <c r="J81" s="121">
        <v>2100</v>
      </c>
      <c r="K81" s="121">
        <v>2015</v>
      </c>
      <c r="L81" s="121">
        <v>1860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>
        <v>0</v>
      </c>
      <c r="AF81" s="121">
        <v>0</v>
      </c>
      <c r="AG81" s="121">
        <v>0</v>
      </c>
      <c r="AH81" s="121">
        <v>0</v>
      </c>
      <c r="AI81" s="121">
        <v>0</v>
      </c>
      <c r="AJ81" s="121">
        <v>0</v>
      </c>
      <c r="AK81" s="121">
        <v>0</v>
      </c>
      <c r="AL81" s="121">
        <v>0</v>
      </c>
      <c r="AM81" s="121">
        <v>0</v>
      </c>
      <c r="AN81" s="121">
        <v>0</v>
      </c>
      <c r="AO81" s="121">
        <v>0</v>
      </c>
      <c r="AP81" s="121">
        <v>0</v>
      </c>
      <c r="AQ81" s="121">
        <v>0</v>
      </c>
      <c r="AR81" s="121">
        <v>0</v>
      </c>
      <c r="AS81" s="121">
        <v>0</v>
      </c>
      <c r="AT81" s="121">
        <v>0</v>
      </c>
      <c r="AU81" s="121">
        <v>0</v>
      </c>
      <c r="AV81" s="121">
        <v>0</v>
      </c>
      <c r="AW81" s="121">
        <v>0</v>
      </c>
      <c r="AX81" s="121">
        <v>0</v>
      </c>
      <c r="AY81" s="121">
        <v>0</v>
      </c>
      <c r="AZ81" s="121">
        <v>0</v>
      </c>
      <c r="BA81" s="121">
        <v>0</v>
      </c>
      <c r="BB81" s="121">
        <v>0</v>
      </c>
      <c r="BC81" s="121">
        <v>0</v>
      </c>
      <c r="BD81" s="121">
        <v>0</v>
      </c>
      <c r="BE81" s="121">
        <v>0</v>
      </c>
      <c r="BF81" s="121">
        <v>0</v>
      </c>
      <c r="BG81" s="121">
        <v>0</v>
      </c>
      <c r="BH81" s="121">
        <v>0</v>
      </c>
    </row>
    <row r="82" spans="1:60" x14ac:dyDescent="0.25">
      <c r="A82" t="s">
        <v>42</v>
      </c>
      <c r="B82" t="s">
        <v>49</v>
      </c>
      <c r="C82">
        <f t="shared" si="2"/>
        <v>0</v>
      </c>
      <c r="D82" s="121">
        <v>0</v>
      </c>
      <c r="E82" s="121">
        <v>0</v>
      </c>
      <c r="F82" s="121">
        <v>0</v>
      </c>
      <c r="G82" s="121">
        <v>0</v>
      </c>
      <c r="H82" s="121">
        <v>0</v>
      </c>
      <c r="I82" s="121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>
        <v>0</v>
      </c>
      <c r="AF82" s="121">
        <v>0</v>
      </c>
      <c r="AG82" s="121">
        <v>0</v>
      </c>
      <c r="AH82" s="121">
        <v>0</v>
      </c>
      <c r="AI82" s="121">
        <v>0</v>
      </c>
      <c r="AJ82" s="121">
        <v>0</v>
      </c>
      <c r="AK82" s="121">
        <v>0</v>
      </c>
      <c r="AL82" s="121">
        <v>0</v>
      </c>
      <c r="AM82" s="121">
        <v>0</v>
      </c>
      <c r="AN82" s="121">
        <v>0</v>
      </c>
      <c r="AO82" s="121">
        <v>0</v>
      </c>
      <c r="AP82" s="121">
        <v>0</v>
      </c>
      <c r="AQ82" s="121">
        <v>0</v>
      </c>
      <c r="AR82" s="121">
        <v>0</v>
      </c>
      <c r="AS82" s="121">
        <v>0</v>
      </c>
      <c r="AT82" s="121">
        <v>0</v>
      </c>
      <c r="AU82" s="121">
        <v>0</v>
      </c>
      <c r="AV82" s="121">
        <v>0</v>
      </c>
      <c r="AW82" s="121">
        <v>0</v>
      </c>
      <c r="AX82" s="121">
        <v>0</v>
      </c>
      <c r="AY82" s="121">
        <v>0</v>
      </c>
      <c r="AZ82" s="121">
        <v>0</v>
      </c>
      <c r="BA82" s="121">
        <v>0</v>
      </c>
      <c r="BB82" s="121">
        <v>0</v>
      </c>
      <c r="BC82" s="121">
        <v>0</v>
      </c>
      <c r="BD82" s="121">
        <v>0</v>
      </c>
      <c r="BE82" s="121">
        <v>0</v>
      </c>
      <c r="BF82" s="121">
        <v>0</v>
      </c>
      <c r="BG82" s="121">
        <v>0</v>
      </c>
      <c r="BH82" s="121">
        <v>0</v>
      </c>
    </row>
    <row r="83" spans="1:60" x14ac:dyDescent="0.25">
      <c r="A83" t="s">
        <v>42</v>
      </c>
      <c r="B83" t="s">
        <v>50</v>
      </c>
      <c r="C83">
        <f t="shared" si="2"/>
        <v>0</v>
      </c>
      <c r="D83" s="121">
        <v>0</v>
      </c>
      <c r="E83" s="121">
        <v>0</v>
      </c>
      <c r="F83" s="121">
        <v>0</v>
      </c>
      <c r="G83" s="121">
        <v>0</v>
      </c>
      <c r="H83" s="121">
        <v>0</v>
      </c>
      <c r="I83" s="121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>
        <v>0</v>
      </c>
      <c r="AF83" s="121">
        <v>0</v>
      </c>
      <c r="AG83" s="121">
        <v>0</v>
      </c>
      <c r="AH83" s="121">
        <v>0</v>
      </c>
      <c r="AI83" s="121">
        <v>0</v>
      </c>
      <c r="AJ83" s="121">
        <v>0</v>
      </c>
      <c r="AK83" s="121">
        <v>0</v>
      </c>
      <c r="AL83" s="121">
        <v>0</v>
      </c>
      <c r="AM83" s="121">
        <v>0</v>
      </c>
      <c r="AN83" s="121">
        <v>0</v>
      </c>
      <c r="AO83" s="121">
        <v>0</v>
      </c>
      <c r="AP83" s="121">
        <v>0</v>
      </c>
      <c r="AQ83" s="121">
        <v>0</v>
      </c>
      <c r="AR83" s="121">
        <v>0</v>
      </c>
      <c r="AS83" s="121">
        <v>0</v>
      </c>
      <c r="AT83" s="121">
        <v>0</v>
      </c>
      <c r="AU83" s="121">
        <v>0</v>
      </c>
      <c r="AV83" s="121">
        <v>0</v>
      </c>
      <c r="AW83" s="121">
        <v>0</v>
      </c>
      <c r="AX83" s="121">
        <v>0</v>
      </c>
      <c r="AY83" s="121">
        <v>0</v>
      </c>
      <c r="AZ83" s="121">
        <v>0</v>
      </c>
      <c r="BA83" s="121">
        <v>0</v>
      </c>
      <c r="BB83" s="121">
        <v>0</v>
      </c>
      <c r="BC83" s="121">
        <v>0</v>
      </c>
      <c r="BD83" s="121">
        <v>0</v>
      </c>
      <c r="BE83" s="121">
        <v>0</v>
      </c>
      <c r="BF83" s="121">
        <v>0</v>
      </c>
      <c r="BG83" s="121">
        <v>0</v>
      </c>
      <c r="BH83" s="121">
        <v>0</v>
      </c>
    </row>
    <row r="84" spans="1:60" x14ac:dyDescent="0.25">
      <c r="A84" t="s">
        <v>17</v>
      </c>
      <c r="B84" t="s">
        <v>49</v>
      </c>
      <c r="C84">
        <f t="shared" si="2"/>
        <v>0</v>
      </c>
      <c r="D84" s="121">
        <v>0</v>
      </c>
      <c r="E84" s="121">
        <v>0</v>
      </c>
      <c r="F84" s="121">
        <v>0</v>
      </c>
      <c r="G84" s="121">
        <v>0</v>
      </c>
      <c r="H84" s="121">
        <v>0</v>
      </c>
      <c r="I84" s="121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>
        <v>0</v>
      </c>
      <c r="AF84" s="121">
        <v>0</v>
      </c>
      <c r="AG84" s="121">
        <v>0</v>
      </c>
      <c r="AH84" s="121">
        <v>0</v>
      </c>
      <c r="AI84" s="121">
        <v>0</v>
      </c>
      <c r="AJ84" s="121">
        <v>0</v>
      </c>
      <c r="AK84" s="121">
        <v>0</v>
      </c>
      <c r="AL84" s="121">
        <v>0</v>
      </c>
      <c r="AM84" s="121">
        <v>0</v>
      </c>
      <c r="AN84" s="121">
        <v>0</v>
      </c>
      <c r="AO84" s="121">
        <v>0</v>
      </c>
      <c r="AP84" s="121">
        <v>0</v>
      </c>
      <c r="AQ84" s="121">
        <v>0</v>
      </c>
      <c r="AR84" s="121">
        <v>0</v>
      </c>
      <c r="AS84" s="121">
        <v>0</v>
      </c>
      <c r="AT84" s="121">
        <v>0</v>
      </c>
      <c r="AU84" s="121">
        <v>0</v>
      </c>
      <c r="AV84" s="121">
        <v>0</v>
      </c>
      <c r="AW84" s="121">
        <v>0</v>
      </c>
      <c r="AX84" s="121">
        <v>0</v>
      </c>
      <c r="AY84" s="121">
        <v>0</v>
      </c>
      <c r="AZ84" s="121">
        <v>0</v>
      </c>
      <c r="BA84" s="121">
        <v>0</v>
      </c>
      <c r="BB84" s="121">
        <v>0</v>
      </c>
      <c r="BC84" s="121">
        <v>0</v>
      </c>
      <c r="BD84" s="121">
        <v>0</v>
      </c>
      <c r="BE84" s="121">
        <v>0</v>
      </c>
      <c r="BF84" s="121">
        <v>0</v>
      </c>
      <c r="BG84" s="121">
        <v>0</v>
      </c>
      <c r="BH84" s="121">
        <v>0</v>
      </c>
    </row>
    <row r="85" spans="1:60" x14ac:dyDescent="0.25">
      <c r="A85" t="s">
        <v>17</v>
      </c>
      <c r="B85" t="s">
        <v>50</v>
      </c>
      <c r="C85">
        <f t="shared" si="2"/>
        <v>1694720</v>
      </c>
      <c r="D85" s="121">
        <v>42935</v>
      </c>
      <c r="E85" s="121">
        <v>42450</v>
      </c>
      <c r="F85" s="121">
        <v>42005</v>
      </c>
      <c r="G85" s="121">
        <v>41540</v>
      </c>
      <c r="H85" s="121">
        <v>40950</v>
      </c>
      <c r="I85" s="121">
        <v>40610</v>
      </c>
      <c r="J85" s="121">
        <v>40050</v>
      </c>
      <c r="K85" s="121">
        <v>39525</v>
      </c>
      <c r="L85" s="121">
        <v>39060</v>
      </c>
      <c r="M85" s="121">
        <v>38640</v>
      </c>
      <c r="N85" s="121">
        <v>38130</v>
      </c>
      <c r="O85" s="121">
        <v>37650</v>
      </c>
      <c r="P85" s="121">
        <v>37200</v>
      </c>
      <c r="Q85" s="121">
        <v>36750</v>
      </c>
      <c r="R85" s="121">
        <v>36270</v>
      </c>
      <c r="S85" s="121">
        <v>35805</v>
      </c>
      <c r="T85" s="121">
        <v>35400</v>
      </c>
      <c r="U85" s="121">
        <v>34875</v>
      </c>
      <c r="V85" s="121">
        <v>34500</v>
      </c>
      <c r="W85" s="121">
        <v>33945</v>
      </c>
      <c r="X85" s="121">
        <v>33480</v>
      </c>
      <c r="Y85" s="121">
        <v>33040</v>
      </c>
      <c r="Z85" s="121">
        <v>32550</v>
      </c>
      <c r="AA85" s="121">
        <v>32100</v>
      </c>
      <c r="AB85" s="121">
        <v>31620</v>
      </c>
      <c r="AC85" s="121">
        <v>31200</v>
      </c>
      <c r="AD85" s="121">
        <v>30690</v>
      </c>
      <c r="AE85" s="121">
        <v>30225</v>
      </c>
      <c r="AF85" s="121">
        <v>29700</v>
      </c>
      <c r="AG85" s="121">
        <v>29295</v>
      </c>
      <c r="AH85" s="121">
        <v>28800</v>
      </c>
      <c r="AI85" s="121">
        <v>28365</v>
      </c>
      <c r="AJ85" s="121">
        <v>27900</v>
      </c>
      <c r="AK85" s="121">
        <v>27405</v>
      </c>
      <c r="AL85" s="121">
        <v>26970</v>
      </c>
      <c r="AM85" s="121">
        <v>26400</v>
      </c>
      <c r="AN85" s="121">
        <v>26040</v>
      </c>
      <c r="AO85" s="121">
        <v>25500</v>
      </c>
      <c r="AP85" s="121">
        <v>25110</v>
      </c>
      <c r="AQ85" s="121">
        <v>24645</v>
      </c>
      <c r="AR85" s="121">
        <v>24150</v>
      </c>
      <c r="AS85" s="121">
        <v>23560</v>
      </c>
      <c r="AT85" s="121">
        <v>23100</v>
      </c>
      <c r="AU85" s="121">
        <v>22630</v>
      </c>
      <c r="AV85" s="121">
        <v>22165</v>
      </c>
      <c r="AW85" s="121">
        <v>21700</v>
      </c>
      <c r="AX85" s="121">
        <v>21235</v>
      </c>
      <c r="AY85" s="121">
        <v>20850</v>
      </c>
      <c r="AZ85" s="121">
        <v>20305</v>
      </c>
      <c r="BA85" s="121">
        <v>19800</v>
      </c>
      <c r="BB85" s="121">
        <v>19375</v>
      </c>
      <c r="BC85" s="121">
        <v>18910</v>
      </c>
      <c r="BD85" s="121">
        <v>18450</v>
      </c>
      <c r="BE85" s="121">
        <v>17980</v>
      </c>
      <c r="BF85" s="121">
        <v>17550</v>
      </c>
      <c r="BG85" s="121">
        <v>17050</v>
      </c>
      <c r="BH85" s="121">
        <v>16585</v>
      </c>
    </row>
    <row r="87" spans="1:60" x14ac:dyDescent="0.25">
      <c r="A87" t="s">
        <v>45</v>
      </c>
      <c r="B87" t="s">
        <v>49</v>
      </c>
      <c r="C87">
        <f t="shared" si="2"/>
        <v>688284</v>
      </c>
      <c r="D87">
        <f t="shared" ref="D87:BH90" si="3">SUMIF($B$2:$B$85,$B87,D$2:D$85)</f>
        <v>32674</v>
      </c>
      <c r="E87">
        <f t="shared" si="3"/>
        <v>31170</v>
      </c>
      <c r="F87">
        <f t="shared" si="3"/>
        <v>29574</v>
      </c>
      <c r="G87">
        <f t="shared" si="3"/>
        <v>28024</v>
      </c>
      <c r="H87">
        <f t="shared" si="3"/>
        <v>26820</v>
      </c>
      <c r="I87">
        <f t="shared" si="3"/>
        <v>25358</v>
      </c>
      <c r="J87">
        <f t="shared" si="3"/>
        <v>23940</v>
      </c>
      <c r="K87">
        <f t="shared" si="3"/>
        <v>23188</v>
      </c>
      <c r="L87">
        <f t="shared" si="3"/>
        <v>22289</v>
      </c>
      <c r="M87">
        <f t="shared" si="3"/>
        <v>21252</v>
      </c>
      <c r="N87">
        <f t="shared" si="3"/>
        <v>20274</v>
      </c>
      <c r="O87">
        <f t="shared" si="3"/>
        <v>19320</v>
      </c>
      <c r="P87">
        <f t="shared" si="3"/>
        <v>18228</v>
      </c>
      <c r="Q87">
        <f t="shared" si="3"/>
        <v>17340</v>
      </c>
      <c r="R87">
        <f t="shared" si="3"/>
        <v>16957</v>
      </c>
      <c r="S87">
        <f t="shared" si="3"/>
        <v>16182</v>
      </c>
      <c r="T87">
        <f t="shared" si="3"/>
        <v>15480</v>
      </c>
      <c r="U87">
        <f t="shared" si="3"/>
        <v>14725</v>
      </c>
      <c r="V87">
        <f t="shared" si="3"/>
        <v>13950</v>
      </c>
      <c r="W87">
        <f t="shared" si="3"/>
        <v>13330</v>
      </c>
      <c r="X87">
        <f t="shared" si="3"/>
        <v>12710</v>
      </c>
      <c r="Y87">
        <f t="shared" si="3"/>
        <v>12040</v>
      </c>
      <c r="Z87">
        <f t="shared" si="3"/>
        <v>11780</v>
      </c>
      <c r="AA87">
        <f t="shared" si="3"/>
        <v>11400</v>
      </c>
      <c r="AB87">
        <f t="shared" si="3"/>
        <v>10850</v>
      </c>
      <c r="AC87">
        <f t="shared" si="3"/>
        <v>10350</v>
      </c>
      <c r="AD87">
        <f t="shared" si="3"/>
        <v>10044</v>
      </c>
      <c r="AE87">
        <f t="shared" si="3"/>
        <v>9703</v>
      </c>
      <c r="AF87">
        <f t="shared" si="3"/>
        <v>9240</v>
      </c>
      <c r="AG87">
        <f t="shared" si="3"/>
        <v>8928</v>
      </c>
      <c r="AH87">
        <f t="shared" si="3"/>
        <v>8640</v>
      </c>
      <c r="AI87">
        <f t="shared" si="3"/>
        <v>8153</v>
      </c>
      <c r="AJ87">
        <f t="shared" si="3"/>
        <v>7905</v>
      </c>
      <c r="AK87">
        <f t="shared" si="3"/>
        <v>7540</v>
      </c>
      <c r="AL87">
        <f t="shared" si="3"/>
        <v>7409</v>
      </c>
      <c r="AM87">
        <f t="shared" si="3"/>
        <v>7200</v>
      </c>
      <c r="AN87">
        <f t="shared" si="3"/>
        <v>7099</v>
      </c>
      <c r="AO87">
        <f t="shared" si="3"/>
        <v>6870</v>
      </c>
      <c r="AP87">
        <f t="shared" si="3"/>
        <v>6479</v>
      </c>
      <c r="AQ87">
        <f t="shared" si="3"/>
        <v>6014</v>
      </c>
      <c r="AR87">
        <f t="shared" si="3"/>
        <v>5820</v>
      </c>
      <c r="AS87">
        <f t="shared" si="3"/>
        <v>5673</v>
      </c>
      <c r="AT87">
        <f t="shared" si="3"/>
        <v>5640</v>
      </c>
      <c r="AU87">
        <f t="shared" si="3"/>
        <v>5363</v>
      </c>
      <c r="AV87">
        <f t="shared" si="3"/>
        <v>5053</v>
      </c>
      <c r="AW87">
        <f t="shared" si="3"/>
        <v>4984</v>
      </c>
      <c r="AX87">
        <f t="shared" si="3"/>
        <v>4743</v>
      </c>
      <c r="AY87">
        <f t="shared" si="3"/>
        <v>4590</v>
      </c>
      <c r="AZ87">
        <f t="shared" si="3"/>
        <v>4526</v>
      </c>
      <c r="BA87">
        <f t="shared" si="3"/>
        <v>4380</v>
      </c>
      <c r="BB87">
        <f t="shared" si="3"/>
        <v>4216</v>
      </c>
      <c r="BC87">
        <f t="shared" si="3"/>
        <v>4185</v>
      </c>
      <c r="BD87">
        <f t="shared" si="3"/>
        <v>3900</v>
      </c>
      <c r="BE87">
        <f t="shared" si="3"/>
        <v>3875</v>
      </c>
      <c r="BF87">
        <f t="shared" si="3"/>
        <v>3870</v>
      </c>
      <c r="BG87">
        <f t="shared" si="3"/>
        <v>3534</v>
      </c>
      <c r="BH87">
        <f t="shared" si="3"/>
        <v>3503</v>
      </c>
    </row>
    <row r="88" spans="1:60" x14ac:dyDescent="0.25">
      <c r="A88" t="s">
        <v>141</v>
      </c>
      <c r="D88">
        <f>D76</f>
        <v>0</v>
      </c>
      <c r="E88">
        <f t="shared" ref="E88:BH88" si="4">E76</f>
        <v>0</v>
      </c>
      <c r="F88">
        <f t="shared" si="4"/>
        <v>0</v>
      </c>
      <c r="G88">
        <f t="shared" si="4"/>
        <v>0</v>
      </c>
      <c r="H88">
        <f t="shared" si="4"/>
        <v>0</v>
      </c>
      <c r="I88">
        <f t="shared" si="4"/>
        <v>0</v>
      </c>
      <c r="J88">
        <f t="shared" si="4"/>
        <v>0</v>
      </c>
      <c r="K88">
        <f t="shared" si="4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4"/>
        <v>0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T88">
        <f t="shared" si="4"/>
        <v>0</v>
      </c>
      <c r="U88">
        <f t="shared" si="4"/>
        <v>0</v>
      </c>
      <c r="V88">
        <f t="shared" si="4"/>
        <v>0</v>
      </c>
      <c r="W88">
        <f t="shared" si="4"/>
        <v>0</v>
      </c>
      <c r="X88">
        <f t="shared" si="4"/>
        <v>0</v>
      </c>
      <c r="Y88">
        <f t="shared" si="4"/>
        <v>0</v>
      </c>
      <c r="Z88">
        <f t="shared" si="4"/>
        <v>0</v>
      </c>
      <c r="AA88">
        <f t="shared" si="4"/>
        <v>0</v>
      </c>
      <c r="AB88">
        <f t="shared" si="4"/>
        <v>0</v>
      </c>
      <c r="AC88">
        <f t="shared" si="4"/>
        <v>0</v>
      </c>
      <c r="AD88">
        <f t="shared" si="4"/>
        <v>0</v>
      </c>
      <c r="AE88">
        <f t="shared" si="4"/>
        <v>0</v>
      </c>
      <c r="AF88">
        <f t="shared" si="4"/>
        <v>0</v>
      </c>
      <c r="AG88">
        <f t="shared" si="4"/>
        <v>0</v>
      </c>
      <c r="AH88">
        <f t="shared" si="4"/>
        <v>0</v>
      </c>
      <c r="AI88">
        <f t="shared" si="4"/>
        <v>0</v>
      </c>
      <c r="AJ88">
        <f t="shared" si="4"/>
        <v>0</v>
      </c>
      <c r="AK88">
        <f t="shared" si="4"/>
        <v>0</v>
      </c>
      <c r="AL88">
        <f t="shared" si="4"/>
        <v>0</v>
      </c>
      <c r="AM88">
        <f t="shared" si="4"/>
        <v>0</v>
      </c>
      <c r="AN88">
        <f t="shared" si="4"/>
        <v>0</v>
      </c>
      <c r="AO88">
        <f t="shared" si="4"/>
        <v>0</v>
      </c>
      <c r="AP88">
        <f t="shared" si="4"/>
        <v>0</v>
      </c>
      <c r="AQ88">
        <f t="shared" si="4"/>
        <v>0</v>
      </c>
      <c r="AR88">
        <f t="shared" si="4"/>
        <v>0</v>
      </c>
      <c r="AS88">
        <f t="shared" si="4"/>
        <v>0</v>
      </c>
      <c r="AT88">
        <f t="shared" si="4"/>
        <v>0</v>
      </c>
      <c r="AU88">
        <f t="shared" si="4"/>
        <v>0</v>
      </c>
      <c r="AV88">
        <f t="shared" si="4"/>
        <v>0</v>
      </c>
      <c r="AW88">
        <f t="shared" si="4"/>
        <v>0</v>
      </c>
      <c r="AX88">
        <f t="shared" si="4"/>
        <v>0</v>
      </c>
      <c r="AY88">
        <f t="shared" si="4"/>
        <v>0</v>
      </c>
      <c r="AZ88">
        <f t="shared" si="4"/>
        <v>0</v>
      </c>
      <c r="BA88">
        <f t="shared" si="4"/>
        <v>0</v>
      </c>
      <c r="BB88">
        <f t="shared" si="4"/>
        <v>0</v>
      </c>
      <c r="BC88">
        <f t="shared" si="4"/>
        <v>0</v>
      </c>
      <c r="BD88">
        <f t="shared" si="4"/>
        <v>0</v>
      </c>
      <c r="BE88">
        <f t="shared" si="4"/>
        <v>0</v>
      </c>
      <c r="BF88">
        <f t="shared" si="4"/>
        <v>0</v>
      </c>
      <c r="BG88">
        <f t="shared" si="4"/>
        <v>0</v>
      </c>
      <c r="BH88">
        <f t="shared" si="4"/>
        <v>0</v>
      </c>
    </row>
    <row r="89" spans="1:60" x14ac:dyDescent="0.25">
      <c r="A89" t="s">
        <v>142</v>
      </c>
      <c r="D89">
        <f>D87-D88</f>
        <v>32674</v>
      </c>
      <c r="E89">
        <f t="shared" ref="E89:BH89" si="5">E87-E88</f>
        <v>31170</v>
      </c>
      <c r="F89">
        <f t="shared" si="5"/>
        <v>29574</v>
      </c>
      <c r="G89">
        <f t="shared" si="5"/>
        <v>28024</v>
      </c>
      <c r="H89">
        <f t="shared" si="5"/>
        <v>26820</v>
      </c>
      <c r="I89">
        <f t="shared" si="5"/>
        <v>25358</v>
      </c>
      <c r="J89">
        <f t="shared" si="5"/>
        <v>23940</v>
      </c>
      <c r="K89">
        <f t="shared" si="5"/>
        <v>23188</v>
      </c>
      <c r="L89">
        <f t="shared" si="5"/>
        <v>22289</v>
      </c>
      <c r="M89">
        <f t="shared" si="5"/>
        <v>21252</v>
      </c>
      <c r="N89">
        <f t="shared" si="5"/>
        <v>20274</v>
      </c>
      <c r="O89">
        <f t="shared" si="5"/>
        <v>19320</v>
      </c>
      <c r="P89">
        <f t="shared" si="5"/>
        <v>18228</v>
      </c>
      <c r="Q89">
        <f t="shared" si="5"/>
        <v>17340</v>
      </c>
      <c r="R89">
        <f t="shared" si="5"/>
        <v>16957</v>
      </c>
      <c r="S89">
        <f t="shared" si="5"/>
        <v>16182</v>
      </c>
      <c r="T89">
        <f t="shared" si="5"/>
        <v>15480</v>
      </c>
      <c r="U89">
        <f t="shared" si="5"/>
        <v>14725</v>
      </c>
      <c r="V89">
        <f t="shared" si="5"/>
        <v>13950</v>
      </c>
      <c r="W89">
        <f t="shared" si="5"/>
        <v>13330</v>
      </c>
      <c r="X89">
        <f t="shared" si="5"/>
        <v>12710</v>
      </c>
      <c r="Y89">
        <f t="shared" si="5"/>
        <v>12040</v>
      </c>
      <c r="Z89">
        <f t="shared" si="5"/>
        <v>11780</v>
      </c>
      <c r="AA89">
        <f t="shared" si="5"/>
        <v>11400</v>
      </c>
      <c r="AB89">
        <f t="shared" si="5"/>
        <v>10850</v>
      </c>
      <c r="AC89">
        <f t="shared" si="5"/>
        <v>10350</v>
      </c>
      <c r="AD89">
        <f t="shared" si="5"/>
        <v>10044</v>
      </c>
      <c r="AE89">
        <f t="shared" si="5"/>
        <v>9703</v>
      </c>
      <c r="AF89">
        <f t="shared" si="5"/>
        <v>9240</v>
      </c>
      <c r="AG89">
        <f t="shared" si="5"/>
        <v>8928</v>
      </c>
      <c r="AH89">
        <f t="shared" si="5"/>
        <v>8640</v>
      </c>
      <c r="AI89">
        <f t="shared" si="5"/>
        <v>8153</v>
      </c>
      <c r="AJ89">
        <f t="shared" si="5"/>
        <v>7905</v>
      </c>
      <c r="AK89">
        <f t="shared" si="5"/>
        <v>7540</v>
      </c>
      <c r="AL89">
        <f t="shared" si="5"/>
        <v>7409</v>
      </c>
      <c r="AM89">
        <f t="shared" si="5"/>
        <v>7200</v>
      </c>
      <c r="AN89">
        <f t="shared" si="5"/>
        <v>7099</v>
      </c>
      <c r="AO89">
        <f t="shared" si="5"/>
        <v>6870</v>
      </c>
      <c r="AP89">
        <f t="shared" si="5"/>
        <v>6479</v>
      </c>
      <c r="AQ89">
        <f t="shared" si="5"/>
        <v>6014</v>
      </c>
      <c r="AR89">
        <f t="shared" si="5"/>
        <v>5820</v>
      </c>
      <c r="AS89">
        <f t="shared" si="5"/>
        <v>5673</v>
      </c>
      <c r="AT89">
        <f t="shared" si="5"/>
        <v>5640</v>
      </c>
      <c r="AU89">
        <f t="shared" si="5"/>
        <v>5363</v>
      </c>
      <c r="AV89">
        <f t="shared" si="5"/>
        <v>5053</v>
      </c>
      <c r="AW89">
        <f t="shared" si="5"/>
        <v>4984</v>
      </c>
      <c r="AX89">
        <f t="shared" si="5"/>
        <v>4743</v>
      </c>
      <c r="AY89">
        <f t="shared" si="5"/>
        <v>4590</v>
      </c>
      <c r="AZ89">
        <f t="shared" si="5"/>
        <v>4526</v>
      </c>
      <c r="BA89">
        <f t="shared" si="5"/>
        <v>4380</v>
      </c>
      <c r="BB89">
        <f t="shared" si="5"/>
        <v>4216</v>
      </c>
      <c r="BC89">
        <f t="shared" si="5"/>
        <v>4185</v>
      </c>
      <c r="BD89">
        <f t="shared" si="5"/>
        <v>3900</v>
      </c>
      <c r="BE89">
        <f t="shared" si="5"/>
        <v>3875</v>
      </c>
      <c r="BF89">
        <f t="shared" si="5"/>
        <v>3870</v>
      </c>
      <c r="BG89">
        <f t="shared" si="5"/>
        <v>3534</v>
      </c>
      <c r="BH89">
        <f t="shared" si="5"/>
        <v>3503</v>
      </c>
    </row>
    <row r="90" spans="1:60" x14ac:dyDescent="0.25">
      <c r="A90" t="s">
        <v>45</v>
      </c>
      <c r="B90" t="s">
        <v>50</v>
      </c>
      <c r="C90">
        <f t="shared" si="2"/>
        <v>36824605</v>
      </c>
      <c r="D90">
        <f t="shared" si="3"/>
        <v>1316570</v>
      </c>
      <c r="E90">
        <f t="shared" si="3"/>
        <v>1267500</v>
      </c>
      <c r="F90">
        <f t="shared" si="3"/>
        <v>1260615</v>
      </c>
      <c r="G90">
        <f t="shared" si="3"/>
        <v>1361365</v>
      </c>
      <c r="H90">
        <f t="shared" si="3"/>
        <v>1312500</v>
      </c>
      <c r="I90">
        <f t="shared" si="3"/>
        <v>1334860</v>
      </c>
      <c r="J90">
        <f t="shared" si="3"/>
        <v>1242300</v>
      </c>
      <c r="K90">
        <f t="shared" si="3"/>
        <v>1166840</v>
      </c>
      <c r="L90">
        <f t="shared" si="3"/>
        <v>1081900</v>
      </c>
      <c r="M90">
        <f t="shared" si="3"/>
        <v>1004640</v>
      </c>
      <c r="N90">
        <f t="shared" si="3"/>
        <v>962085</v>
      </c>
      <c r="O90">
        <f t="shared" si="3"/>
        <v>916800</v>
      </c>
      <c r="P90">
        <f t="shared" si="3"/>
        <v>885670</v>
      </c>
      <c r="Q90">
        <f t="shared" si="3"/>
        <v>859950</v>
      </c>
      <c r="R90">
        <f t="shared" si="3"/>
        <v>896830</v>
      </c>
      <c r="S90">
        <f t="shared" si="3"/>
        <v>834520</v>
      </c>
      <c r="T90">
        <f t="shared" si="3"/>
        <v>819600</v>
      </c>
      <c r="U90">
        <f t="shared" si="3"/>
        <v>817315</v>
      </c>
      <c r="V90">
        <f t="shared" si="3"/>
        <v>794100</v>
      </c>
      <c r="W90">
        <f t="shared" si="3"/>
        <v>777015</v>
      </c>
      <c r="X90">
        <f t="shared" si="3"/>
        <v>775310</v>
      </c>
      <c r="Y90">
        <f t="shared" si="3"/>
        <v>592900</v>
      </c>
      <c r="Z90">
        <f t="shared" si="3"/>
        <v>577375</v>
      </c>
      <c r="AA90">
        <f t="shared" si="3"/>
        <v>562350</v>
      </c>
      <c r="AB90">
        <f t="shared" si="3"/>
        <v>547305</v>
      </c>
      <c r="AC90">
        <f t="shared" si="3"/>
        <v>532950</v>
      </c>
      <c r="AD90">
        <f t="shared" si="3"/>
        <v>526845</v>
      </c>
      <c r="AE90">
        <f t="shared" si="3"/>
        <v>516305</v>
      </c>
      <c r="AF90">
        <f t="shared" si="3"/>
        <v>506550</v>
      </c>
      <c r="AG90">
        <f t="shared" si="3"/>
        <v>496155</v>
      </c>
      <c r="AH90">
        <f t="shared" si="3"/>
        <v>487200</v>
      </c>
      <c r="AI90">
        <f t="shared" si="3"/>
        <v>477400</v>
      </c>
      <c r="AJ90">
        <f t="shared" si="3"/>
        <v>472905</v>
      </c>
      <c r="AK90">
        <f t="shared" si="3"/>
        <v>464000</v>
      </c>
      <c r="AL90">
        <f t="shared" si="3"/>
        <v>455700</v>
      </c>
      <c r="AM90">
        <f t="shared" si="3"/>
        <v>447000</v>
      </c>
      <c r="AN90">
        <f t="shared" si="3"/>
        <v>438650</v>
      </c>
      <c r="AO90">
        <f t="shared" si="3"/>
        <v>430350</v>
      </c>
      <c r="AP90">
        <f t="shared" si="3"/>
        <v>422685</v>
      </c>
      <c r="AQ90">
        <f t="shared" si="3"/>
        <v>414935</v>
      </c>
      <c r="AR90">
        <f t="shared" si="3"/>
        <v>407400</v>
      </c>
      <c r="AS90">
        <f t="shared" si="3"/>
        <v>399125</v>
      </c>
      <c r="AT90">
        <f t="shared" si="3"/>
        <v>392100</v>
      </c>
      <c r="AU90">
        <f t="shared" si="3"/>
        <v>384710</v>
      </c>
      <c r="AV90">
        <f t="shared" si="3"/>
        <v>378975</v>
      </c>
      <c r="AW90">
        <f t="shared" si="3"/>
        <v>372120</v>
      </c>
      <c r="AX90">
        <f t="shared" si="3"/>
        <v>365180</v>
      </c>
      <c r="AY90">
        <f t="shared" si="3"/>
        <v>358800</v>
      </c>
      <c r="AZ90">
        <f t="shared" si="3"/>
        <v>352160</v>
      </c>
      <c r="BA90">
        <f t="shared" si="3"/>
        <v>345450</v>
      </c>
      <c r="BB90">
        <f t="shared" si="3"/>
        <v>303955</v>
      </c>
      <c r="BC90">
        <f t="shared" si="3"/>
        <v>298220</v>
      </c>
      <c r="BD90">
        <f t="shared" si="3"/>
        <v>292650</v>
      </c>
      <c r="BE90">
        <f t="shared" si="3"/>
        <v>287370</v>
      </c>
      <c r="BF90">
        <f t="shared" si="3"/>
        <v>281550</v>
      </c>
      <c r="BG90">
        <f t="shared" si="3"/>
        <v>276055</v>
      </c>
      <c r="BH90">
        <f t="shared" si="3"/>
        <v>270940</v>
      </c>
    </row>
    <row r="91" spans="1:60" x14ac:dyDescent="0.25">
      <c r="A91" t="s">
        <v>141</v>
      </c>
      <c r="D91" s="135">
        <f>D77</f>
        <v>64635</v>
      </c>
      <c r="E91" s="135">
        <f t="shared" ref="E91:BH91" si="6">E77</f>
        <v>63900</v>
      </c>
      <c r="F91" s="135">
        <f t="shared" si="6"/>
        <v>63085</v>
      </c>
      <c r="G91" s="135">
        <f t="shared" si="6"/>
        <v>62310</v>
      </c>
      <c r="H91" s="135">
        <f t="shared" si="6"/>
        <v>61650</v>
      </c>
      <c r="I91" s="135">
        <f t="shared" si="6"/>
        <v>60915</v>
      </c>
      <c r="J91" s="135">
        <f t="shared" si="6"/>
        <v>60150</v>
      </c>
      <c r="K91" s="135">
        <f t="shared" si="6"/>
        <v>59365</v>
      </c>
      <c r="L91" s="135">
        <f t="shared" si="6"/>
        <v>58745</v>
      </c>
      <c r="M91" s="135">
        <f t="shared" si="6"/>
        <v>57960</v>
      </c>
      <c r="N91" s="135">
        <f t="shared" si="6"/>
        <v>57350</v>
      </c>
      <c r="O91" s="135">
        <f t="shared" si="6"/>
        <v>56550</v>
      </c>
      <c r="P91" s="135">
        <f t="shared" si="6"/>
        <v>55955</v>
      </c>
      <c r="Q91" s="135">
        <f t="shared" si="6"/>
        <v>55200</v>
      </c>
      <c r="R91" s="135">
        <f t="shared" si="6"/>
        <v>54560</v>
      </c>
      <c r="S91" s="135">
        <f t="shared" si="6"/>
        <v>53940</v>
      </c>
      <c r="T91" s="135">
        <f t="shared" si="6"/>
        <v>53250</v>
      </c>
      <c r="U91" s="135">
        <f t="shared" si="6"/>
        <v>52545</v>
      </c>
      <c r="V91" s="135">
        <f t="shared" si="6"/>
        <v>52050</v>
      </c>
      <c r="W91" s="135">
        <f t="shared" si="6"/>
        <v>51305</v>
      </c>
      <c r="X91" s="135">
        <f t="shared" si="6"/>
        <v>50685</v>
      </c>
      <c r="Y91" s="135">
        <f t="shared" si="6"/>
        <v>50120</v>
      </c>
      <c r="Z91" s="135">
        <f t="shared" si="6"/>
        <v>49445</v>
      </c>
      <c r="AA91" s="135">
        <f t="shared" si="6"/>
        <v>48900</v>
      </c>
      <c r="AB91" s="135">
        <f t="shared" si="6"/>
        <v>48360</v>
      </c>
      <c r="AC91" s="135">
        <f t="shared" si="6"/>
        <v>47700</v>
      </c>
      <c r="AD91" s="135">
        <f t="shared" si="6"/>
        <v>47120</v>
      </c>
      <c r="AE91" s="135">
        <f t="shared" si="6"/>
        <v>46655</v>
      </c>
      <c r="AF91" s="135">
        <f t="shared" si="6"/>
        <v>46050</v>
      </c>
      <c r="AG91" s="135">
        <f t="shared" si="6"/>
        <v>45415</v>
      </c>
      <c r="AH91" s="135">
        <f t="shared" si="6"/>
        <v>45000</v>
      </c>
      <c r="AI91" s="135">
        <f t="shared" si="6"/>
        <v>44330</v>
      </c>
      <c r="AJ91" s="135">
        <f t="shared" si="6"/>
        <v>43865</v>
      </c>
      <c r="AK91" s="135">
        <f t="shared" si="6"/>
        <v>43355</v>
      </c>
      <c r="AL91" s="135">
        <f t="shared" si="6"/>
        <v>42780</v>
      </c>
      <c r="AM91" s="135">
        <f t="shared" si="6"/>
        <v>42300</v>
      </c>
      <c r="AN91" s="135">
        <f t="shared" si="6"/>
        <v>41850</v>
      </c>
      <c r="AO91" s="135">
        <f t="shared" si="6"/>
        <v>41250</v>
      </c>
      <c r="AP91" s="135">
        <f t="shared" si="6"/>
        <v>40765</v>
      </c>
      <c r="AQ91" s="135">
        <f t="shared" si="6"/>
        <v>40300</v>
      </c>
      <c r="AR91" s="135">
        <f t="shared" si="6"/>
        <v>39750</v>
      </c>
      <c r="AS91" s="135">
        <f t="shared" si="6"/>
        <v>39370</v>
      </c>
      <c r="AT91" s="135">
        <f t="shared" si="6"/>
        <v>38850</v>
      </c>
      <c r="AU91" s="135">
        <f t="shared" si="6"/>
        <v>38440</v>
      </c>
      <c r="AV91" s="135">
        <f t="shared" si="6"/>
        <v>37975</v>
      </c>
      <c r="AW91" s="135">
        <f t="shared" si="6"/>
        <v>37520</v>
      </c>
      <c r="AX91" s="135">
        <f t="shared" si="6"/>
        <v>37045</v>
      </c>
      <c r="AY91" s="135">
        <f t="shared" si="6"/>
        <v>36600</v>
      </c>
      <c r="AZ91" s="135">
        <f t="shared" si="6"/>
        <v>36115</v>
      </c>
      <c r="BA91" s="135">
        <f t="shared" si="6"/>
        <v>35700</v>
      </c>
      <c r="BB91" s="135">
        <f t="shared" si="6"/>
        <v>0</v>
      </c>
      <c r="BC91" s="135">
        <f t="shared" si="6"/>
        <v>0</v>
      </c>
      <c r="BD91" s="135">
        <f t="shared" si="6"/>
        <v>0</v>
      </c>
      <c r="BE91" s="135">
        <f t="shared" si="6"/>
        <v>0</v>
      </c>
      <c r="BF91" s="135">
        <f t="shared" si="6"/>
        <v>0</v>
      </c>
      <c r="BG91" s="135">
        <f t="shared" si="6"/>
        <v>0</v>
      </c>
      <c r="BH91" s="135">
        <f t="shared" si="6"/>
        <v>0</v>
      </c>
    </row>
    <row r="92" spans="1:60" x14ac:dyDescent="0.25">
      <c r="A92" t="s">
        <v>142</v>
      </c>
      <c r="D92" s="135">
        <f>D90-D91</f>
        <v>1251935</v>
      </c>
      <c r="E92" s="135">
        <f t="shared" ref="E92:BH92" si="7">E90-E91</f>
        <v>1203600</v>
      </c>
      <c r="F92" s="135">
        <f t="shared" si="7"/>
        <v>1197530</v>
      </c>
      <c r="G92" s="135">
        <f t="shared" si="7"/>
        <v>1299055</v>
      </c>
      <c r="H92" s="135">
        <f t="shared" si="7"/>
        <v>1250850</v>
      </c>
      <c r="I92" s="135">
        <f t="shared" si="7"/>
        <v>1273945</v>
      </c>
      <c r="J92" s="135">
        <f t="shared" si="7"/>
        <v>1182150</v>
      </c>
      <c r="K92" s="135">
        <f t="shared" si="7"/>
        <v>1107475</v>
      </c>
      <c r="L92" s="135">
        <f t="shared" si="7"/>
        <v>1023155</v>
      </c>
      <c r="M92" s="135">
        <f t="shared" si="7"/>
        <v>946680</v>
      </c>
      <c r="N92" s="135">
        <f t="shared" si="7"/>
        <v>904735</v>
      </c>
      <c r="O92" s="135">
        <f t="shared" si="7"/>
        <v>860250</v>
      </c>
      <c r="P92" s="135">
        <f t="shared" si="7"/>
        <v>829715</v>
      </c>
      <c r="Q92" s="135">
        <f t="shared" si="7"/>
        <v>804750</v>
      </c>
      <c r="R92" s="135">
        <f t="shared" si="7"/>
        <v>842270</v>
      </c>
      <c r="S92" s="135">
        <f t="shared" si="7"/>
        <v>780580</v>
      </c>
      <c r="T92" s="135">
        <f t="shared" si="7"/>
        <v>766350</v>
      </c>
      <c r="U92" s="135">
        <f t="shared" si="7"/>
        <v>764770</v>
      </c>
      <c r="V92" s="135">
        <f t="shared" si="7"/>
        <v>742050</v>
      </c>
      <c r="W92" s="135">
        <f t="shared" si="7"/>
        <v>725710</v>
      </c>
      <c r="X92" s="135">
        <f t="shared" si="7"/>
        <v>724625</v>
      </c>
      <c r="Y92" s="135">
        <f t="shared" si="7"/>
        <v>542780</v>
      </c>
      <c r="Z92" s="135">
        <f t="shared" si="7"/>
        <v>527930</v>
      </c>
      <c r="AA92" s="135">
        <f t="shared" si="7"/>
        <v>513450</v>
      </c>
      <c r="AB92" s="135">
        <f t="shared" si="7"/>
        <v>498945</v>
      </c>
      <c r="AC92" s="135">
        <f t="shared" si="7"/>
        <v>485250</v>
      </c>
      <c r="AD92" s="135">
        <f t="shared" si="7"/>
        <v>479725</v>
      </c>
      <c r="AE92" s="135">
        <f t="shared" si="7"/>
        <v>469650</v>
      </c>
      <c r="AF92" s="135">
        <f t="shared" si="7"/>
        <v>460500</v>
      </c>
      <c r="AG92" s="135">
        <f t="shared" si="7"/>
        <v>450740</v>
      </c>
      <c r="AH92" s="135">
        <f t="shared" si="7"/>
        <v>442200</v>
      </c>
      <c r="AI92" s="135">
        <f t="shared" si="7"/>
        <v>433070</v>
      </c>
      <c r="AJ92" s="135">
        <f t="shared" si="7"/>
        <v>429040</v>
      </c>
      <c r="AK92" s="135">
        <f t="shared" si="7"/>
        <v>420645</v>
      </c>
      <c r="AL92" s="135">
        <f t="shared" si="7"/>
        <v>412920</v>
      </c>
      <c r="AM92" s="135">
        <f t="shared" si="7"/>
        <v>404700</v>
      </c>
      <c r="AN92" s="135">
        <f t="shared" si="7"/>
        <v>396800</v>
      </c>
      <c r="AO92" s="135">
        <f t="shared" si="7"/>
        <v>389100</v>
      </c>
      <c r="AP92" s="135">
        <f t="shared" si="7"/>
        <v>381920</v>
      </c>
      <c r="AQ92" s="135">
        <f t="shared" si="7"/>
        <v>374635</v>
      </c>
      <c r="AR92" s="135">
        <f t="shared" si="7"/>
        <v>367650</v>
      </c>
      <c r="AS92" s="135">
        <f t="shared" si="7"/>
        <v>359755</v>
      </c>
      <c r="AT92" s="135">
        <f t="shared" si="7"/>
        <v>353250</v>
      </c>
      <c r="AU92" s="135">
        <f t="shared" si="7"/>
        <v>346270</v>
      </c>
      <c r="AV92" s="135">
        <f t="shared" si="7"/>
        <v>341000</v>
      </c>
      <c r="AW92" s="135">
        <f t="shared" si="7"/>
        <v>334600</v>
      </c>
      <c r="AX92" s="135">
        <f t="shared" si="7"/>
        <v>328135</v>
      </c>
      <c r="AY92" s="135">
        <f t="shared" si="7"/>
        <v>322200</v>
      </c>
      <c r="AZ92" s="135">
        <f t="shared" si="7"/>
        <v>316045</v>
      </c>
      <c r="BA92" s="135">
        <f t="shared" si="7"/>
        <v>309750</v>
      </c>
      <c r="BB92" s="135">
        <f t="shared" si="7"/>
        <v>303955</v>
      </c>
      <c r="BC92" s="135">
        <f t="shared" si="7"/>
        <v>298220</v>
      </c>
      <c r="BD92" s="135">
        <f t="shared" si="7"/>
        <v>292650</v>
      </c>
      <c r="BE92" s="135">
        <f t="shared" si="7"/>
        <v>287370</v>
      </c>
      <c r="BF92" s="135">
        <f t="shared" si="7"/>
        <v>281550</v>
      </c>
      <c r="BG92" s="135">
        <f t="shared" si="7"/>
        <v>276055</v>
      </c>
      <c r="BH92" s="135">
        <f t="shared" si="7"/>
        <v>270940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Conveyance</vt:lpstr>
      <vt:lpstr>Index Pt Gas Volumes</vt:lpstr>
      <vt:lpstr>Sheet2</vt:lpstr>
      <vt:lpstr>Gas BASIS</vt:lpstr>
      <vt:lpstr>Weighted Avg</vt:lpstr>
      <vt:lpstr>Index PT</vt:lpstr>
      <vt:lpstr>Oil BASIS</vt:lpstr>
      <vt:lpstr>Confirm</vt:lpstr>
      <vt:lpstr>% Hedged</vt:lpstr>
      <vt:lpstr>Convey</vt:lpstr>
      <vt:lpstr>'% Hedged'!Print_Area</vt:lpstr>
      <vt:lpstr>'Index Pt Gas Volumes'!Print_Area</vt:lpstr>
      <vt:lpstr>'Index Pt Gas Volumes'!Print_Titles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yliu2</dc:creator>
  <cp:lastModifiedBy>Havlíček Jan</cp:lastModifiedBy>
  <cp:lastPrinted>2001-06-24T20:33:29Z</cp:lastPrinted>
  <dcterms:created xsi:type="dcterms:W3CDTF">2001-06-22T02:40:26Z</dcterms:created>
  <dcterms:modified xsi:type="dcterms:W3CDTF">2023-09-10T11:44:19Z</dcterms:modified>
</cp:coreProperties>
</file>