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Sheet2" sheetId="4" r:id="rId1"/>
    <sheet name="Curves" sheetId="2" r:id="rId2"/>
  </sheets>
  <externalReferences>
    <externalReference r:id="rId3"/>
    <externalReference r:id="rId4"/>
  </externalReferences>
  <definedNames>
    <definedName name="BasisIndexWarning">OFFSET(Curves!$R$4,0,0,1,COUNT(Curves!$17:$17))</definedName>
    <definedName name="buckettable">[2]DateTable!$D$4:$F$288</definedName>
    <definedName name="correlationone">OFFSET([1]Intracorrel!$A$2,0,0,COUNT([1]Intracorrel!$A$1:$A$65536)+2,COUNT([1]Intracorrel!$A$5:$IV$5))</definedName>
    <definedName name="correlationtwo">OFFSET([1]Intercorrel!$A$1,0,0,COUNT([1]Intercorrel!$A$1:$A$65536),COUNT([1]Intercorrel!$A$3:$IV$3))</definedName>
    <definedName name="correlfrom">OFFSET([1]Intracorrel!$A$2,0,0,1,COUNT(correlmatchline))</definedName>
    <definedName name="correlmatchline">OFFSET([1]Intracorrel!$A$1,0,0,1,COUNT([1]Intracorrel!$A$1:$IV$1))</definedName>
    <definedName name="correlto">OFFSET([1]Intracorrel!$A$3,0,0,1,COUNT(correlmatchline))</definedName>
    <definedName name="CurveCode">OFFSET(Curves!$C$13,0,0,1,COUNT(Curves!$17:$17))</definedName>
    <definedName name="CurveCodes">Curves!$C$13:$FO$13</definedName>
    <definedName name="CurveMonth">Curves!$C$8:$C$400</definedName>
    <definedName name="CurveRange">Curves!$D$11</definedName>
    <definedName name="Curves">Curves!$C$8:$AT$8</definedName>
    <definedName name="CurveTable">Curves!$C$8:$FP$400</definedName>
    <definedName name="CurveType">Curves!$C$8:$FP$8</definedName>
    <definedName name="CurveValues">Curves!$C$11:$G$377</definedName>
    <definedName name="curvevalues2">OFFSET(Curves!$C$11,0,0,COUNT(Curves!$C:$C)+5,COUNT(Curves!$17:$17))</definedName>
    <definedName name="CurveValuesExtra">Curves!$C$11:$FP$367</definedName>
    <definedName name="Dailydemandcharge">OFFSET('[1]Mainline to Leach'!$K$21,0,0,Enddate-'[1]Mainline to Leach'!$A$20,1)</definedName>
    <definedName name="Dailydiscountedadjustedspread">OFFSET('[1]Mainline to Leach'!$M$21,0,0,Enddate-'[1]Mainline to Leach'!$A$20,1)</definedName>
    <definedName name="Dailydiscountedintrinsicvalue">OFFSET('[1]Mainline to Leach'!#REF!,0,0,Enddate-'[1]Mainline to Leach'!$A$20,1)</definedName>
    <definedName name="Dailydiscountedspread">OFFSET('[1]Mainline to Leach'!#REF!,0,0,Enddate-'[1]Mainline to Leach'!$A$20,1)</definedName>
    <definedName name="Dailyoptionprice">OFFSET('[1]Mainline to Leach'!$J$21,0,0,'[1]Mainline to Leach'!$H$6-'[1]Mainline to Leach'!$A$20,1)</definedName>
    <definedName name="DBase">Curves!$C$3</definedName>
    <definedName name="Enddate">'[1]Mainline to Leach'!$H$6</definedName>
    <definedName name="mthend">#REF!</definedName>
    <definedName name="Password">Curves!$C$2</definedName>
    <definedName name="Table">Curves!$C$17:$AT$1000</definedName>
    <definedName name="today">Curves!$A$6</definedName>
    <definedName name="UpperLeftOfCurveTable">Curves!$C$11</definedName>
    <definedName name="UserName">Curves!$C$1</definedName>
  </definedNames>
  <calcPr calcId="0" fullCalcOnLoad="1"/>
</workbook>
</file>

<file path=xl/calcChain.xml><?xml version="1.0" encoding="utf-8"?>
<calcChain xmlns="http://schemas.openxmlformats.org/spreadsheetml/2006/main">
  <c r="A6" i="2" l="1"/>
  <c r="D8" i="2"/>
  <c r="E8" i="2"/>
  <c r="F8" i="2"/>
  <c r="G8" i="2"/>
  <c r="FM8" i="2"/>
  <c r="FN8" i="2"/>
  <c r="FO8" i="2"/>
  <c r="FP8" i="2"/>
  <c r="D11" i="2"/>
  <c r="E11" i="2"/>
  <c r="F11" i="2"/>
  <c r="G11" i="2"/>
  <c r="FM11" i="2"/>
  <c r="FN11" i="2"/>
  <c r="FO11" i="2"/>
  <c r="FP11" i="2"/>
  <c r="D12" i="2"/>
  <c r="E12" i="2"/>
  <c r="F12" i="2"/>
  <c r="G12" i="2"/>
  <c r="FM12" i="2"/>
  <c r="FN12" i="2"/>
  <c r="FO12" i="2"/>
  <c r="FP12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B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B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</calcChain>
</file>

<file path=xl/sharedStrings.xml><?xml version="1.0" encoding="utf-8"?>
<sst xmlns="http://schemas.openxmlformats.org/spreadsheetml/2006/main" count="68" uniqueCount="48">
  <si>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</si>
  <si>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</si>
  <si>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</si>
  <si>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</si>
  <si>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</si>
  <si>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</si>
  <si>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</si>
  <si>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</si>
  <si>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OFFSET(K4,0,0,1,COUNT(4:4))</t>
  </si>
  <si>
    <t>Effective Date</t>
  </si>
  <si>
    <t>Prompt Month</t>
  </si>
  <si>
    <t>Curve Code</t>
  </si>
  <si>
    <t>INTNS</t>
  </si>
  <si>
    <t>NG</t>
  </si>
  <si>
    <t>Curve Type</t>
  </si>
  <si>
    <t>AA</t>
  </si>
  <si>
    <t>PR</t>
  </si>
  <si>
    <t>Book Code 1</t>
  </si>
  <si>
    <t>R</t>
  </si>
  <si>
    <t>P</t>
  </si>
  <si>
    <t>D</t>
  </si>
  <si>
    <t>I</t>
  </si>
  <si>
    <t>Publisher</t>
  </si>
  <si>
    <t>DARNAEZ</t>
  </si>
  <si>
    <t>ZERO</t>
  </si>
  <si>
    <t>COST</t>
  </si>
  <si>
    <t>DQUIGLE</t>
  </si>
  <si>
    <t>Month</t>
  </si>
  <si>
    <t>NAT/FUEL/LEIDY</t>
  </si>
  <si>
    <t>BMCKAY_PC</t>
  </si>
  <si>
    <t>Expected</t>
  </si>
  <si>
    <t>MMBtu</t>
  </si>
  <si>
    <t>MW-hr</t>
  </si>
  <si>
    <t>LF</t>
  </si>
  <si>
    <t>-10%</t>
  </si>
  <si>
    <t>+10%</t>
  </si>
  <si>
    <t>Price</t>
  </si>
  <si>
    <t>Is the plus or minus 10 percent based on the 100% rate or the load factor rate?</t>
  </si>
  <si>
    <t>NG-P</t>
  </si>
  <si>
    <t>NAT/FUEL/LEIDY-D</t>
  </si>
  <si>
    <t>NAT/FUEL/LEIDY-I</t>
  </si>
  <si>
    <t>Nymex</t>
  </si>
  <si>
    <t>CNG Leidy</t>
  </si>
  <si>
    <t>Basis</t>
  </si>
  <si>
    <t>Index</t>
  </si>
  <si>
    <t>Baseload</t>
  </si>
  <si>
    <t>Gas Value</t>
  </si>
  <si>
    <t>Power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</si>
</sst>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187" formatCode="General_)"/>
    <numFmt numFmtId="200" formatCode="mm/dd/yy"/>
    <numFmt numFmtId="212" formatCode="&quot;$&quot;#,##0.0000_);[Red]\(&quot;$&quot;#,##0.0000\)"/>
    <numFmt numFmtId="219" formatCode="0E+00;\ᱨ"/>
    <numFmt numFmtId="233" formatCode="0_);[Red]\(0\)"/>
  </numFmts>
  <fonts count="9" x14ac:knownFonts="1">
    <font>
      <sz val="10"/>
      <name val="Arial"/>
    </font>
    <font>
      <sz val="10"/>
      <name val="Arial"/>
    </font>
    <font>
      <sz val="8"/>
      <name val="Helv"/>
    </font>
    <font>
      <sz val="8"/>
      <name val="Times New Roman"/>
      <family val="1"/>
    </font>
    <font>
      <b/>
      <sz val="8"/>
      <name val="Times New Roman"/>
      <family val="1"/>
    </font>
    <font>
      <sz val="8"/>
      <color indexed="10"/>
      <name val="Times New Roman"/>
      <family val="1"/>
    </font>
    <font>
      <b/>
      <sz val="8"/>
      <color indexed="10"/>
      <name val="Times New Roman"/>
      <family val="1"/>
    </font>
    <font>
      <sz val="10"/>
      <name val="Arial"/>
      <family val="2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/>
    <xf numFmtId="0" fontId="1" fillId="0" borderId="0"/>
  </cellStyleXfs>
  <cellXfs count="39">
    <xf numFmtId="0" fontId="0" fillId="0" borderId="0" xfId="0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/>
    <xf numFmtId="17" fontId="3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Fill="1" applyAlignment="1">
      <alignment horizontal="center"/>
    </xf>
    <xf numFmtId="200" fontId="3" fillId="3" borderId="0" xfId="0" applyNumberFormat="1" applyFont="1" applyFill="1"/>
    <xf numFmtId="17" fontId="4" fillId="0" borderId="0" xfId="0" applyNumberFormat="1" applyFont="1" applyAlignment="1">
      <alignment horizontal="left"/>
    </xf>
    <xf numFmtId="17" fontId="3" fillId="0" borderId="0" xfId="0" applyNumberFormat="1" applyFont="1"/>
    <xf numFmtId="17" fontId="3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center"/>
    </xf>
    <xf numFmtId="17" fontId="3" fillId="0" borderId="0" xfId="2" applyNumberFormat="1" applyFont="1" applyBorder="1" applyAlignment="1" applyProtection="1">
      <alignment horizontal="center"/>
    </xf>
    <xf numFmtId="0" fontId="3" fillId="0" borderId="0" xfId="2" applyFont="1" applyBorder="1" applyAlignment="1" applyProtection="1">
      <alignment horizontal="center"/>
    </xf>
    <xf numFmtId="200" fontId="3" fillId="0" borderId="0" xfId="0" applyNumberFormat="1" applyFont="1" applyFill="1"/>
    <xf numFmtId="219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1" applyFont="1" applyBorder="1" applyAlignment="1">
      <alignment horizontal="center"/>
    </xf>
    <xf numFmtId="0" fontId="7" fillId="0" borderId="0" xfId="1" applyFont="1" applyBorder="1"/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Continuous"/>
    </xf>
    <xf numFmtId="9" fontId="0" fillId="0" borderId="0" xfId="0" applyNumberFormat="1" applyAlignment="1">
      <alignment horizontal="centerContinuous"/>
    </xf>
    <xf numFmtId="9" fontId="0" fillId="0" borderId="0" xfId="0" applyNumberFormat="1" applyAlignment="1">
      <alignment horizontal="center"/>
    </xf>
    <xf numFmtId="9" fontId="0" fillId="0" borderId="0" xfId="0" quotePrefix="1" applyNumberFormat="1" applyAlignment="1">
      <alignment horizontal="center"/>
    </xf>
    <xf numFmtId="233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212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8" fontId="0" fillId="0" borderId="0" xfId="0" applyNumberFormat="1"/>
    <xf numFmtId="6" fontId="0" fillId="0" borderId="0" xfId="0" applyNumberFormat="1"/>
  </cellXfs>
  <cellStyles count="3">
    <cellStyle name="Normal" xfId="0" builtinId="0"/>
    <cellStyle name="Normal_Codes2" xfId="1"/>
    <cellStyle name="Normal_June Options 9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655320</xdr:colOff>
          <xdr:row>10</xdr:row>
          <xdr:rowOff>7620</xdr:rowOff>
        </xdr:from>
        <xdr:to>
          <xdr:col>1</xdr:col>
          <xdr:colOff>944880</xdr:colOff>
          <xdr:row>14</xdr:row>
          <xdr:rowOff>68580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hysical%20Deal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Fall%201999%20Projects/Transport%20Book/Posi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 Table"/>
    </sheetNames>
    <sheetDataSet>
      <sheetData sheetId="0" refreshError="1"/>
      <sheetData sheetId="1" refreshError="1"/>
      <sheetData sheetId="2" refreshError="1">
        <row r="6">
          <cell r="H6">
            <v>40117</v>
          </cell>
        </row>
        <row r="20">
          <cell r="A20">
            <v>36464</v>
          </cell>
        </row>
        <row r="21">
          <cell r="J21" t="e">
            <v>#NAME?</v>
          </cell>
          <cell r="K21">
            <v>0.10436190718841773</v>
          </cell>
          <cell r="M21">
            <v>0.10543656555012561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 t="str">
            <v/>
          </cell>
          <cell r="M1" t="str">
            <v/>
          </cell>
          <cell r="N1" t="e">
            <v>#VALUE!</v>
          </cell>
          <cell r="O1" t="e">
            <v>#VALUE!</v>
          </cell>
          <cell r="P1" t="e">
            <v>#VALUE!</v>
          </cell>
          <cell r="Q1" t="e">
            <v>#VALUE!</v>
          </cell>
          <cell r="R1" t="e">
            <v>#VALUE!</v>
          </cell>
          <cell r="S1" t="e">
            <v>#VALUE!</v>
          </cell>
          <cell r="T1" t="e">
            <v>#VALUE!</v>
          </cell>
          <cell r="U1" t="e">
            <v>#VALUE!</v>
          </cell>
          <cell r="V1" t="e">
            <v>#VALUE!</v>
          </cell>
          <cell r="W1" t="e">
            <v>#VALUE!</v>
          </cell>
          <cell r="X1" t="str">
            <v/>
          </cell>
          <cell r="Y1" t="str">
            <v/>
          </cell>
          <cell r="Z1" t="str">
            <v/>
          </cell>
          <cell r="AA1" t="str">
            <v/>
          </cell>
          <cell r="AB1" t="str">
            <v/>
          </cell>
          <cell r="AC1" t="str">
            <v/>
          </cell>
          <cell r="AD1" t="str">
            <v/>
          </cell>
          <cell r="AE1" t="str">
            <v/>
          </cell>
          <cell r="AF1" t="str">
            <v/>
          </cell>
          <cell r="AG1" t="str">
            <v/>
          </cell>
          <cell r="AH1" t="str">
            <v/>
          </cell>
          <cell r="AI1" t="str">
            <v/>
          </cell>
          <cell r="AJ1" t="str">
            <v/>
          </cell>
          <cell r="AK1" t="str">
            <v/>
          </cell>
          <cell r="AL1" t="e">
            <v>#VALUE!</v>
          </cell>
          <cell r="AM1" t="e">
            <v>#VALUE!</v>
          </cell>
          <cell r="AN1" t="e">
            <v>#VALUE!</v>
          </cell>
          <cell r="AO1" t="e">
            <v>#VALUE!</v>
          </cell>
          <cell r="AP1" t="e">
            <v>#VALUE!</v>
          </cell>
          <cell r="AQ1" t="e">
            <v>#VALUE!</v>
          </cell>
          <cell r="AR1" t="e">
            <v>#VALUE!</v>
          </cell>
          <cell r="AS1" t="e">
            <v>#VALUE!</v>
          </cell>
          <cell r="AT1" t="e">
            <v>#VALUE!</v>
          </cell>
          <cell r="AU1" t="e">
            <v>#VALUE!</v>
          </cell>
          <cell r="AV1" t="str">
            <v/>
          </cell>
          <cell r="AW1" t="str">
            <v/>
          </cell>
          <cell r="AX1" t="e">
            <v>#VALUE!</v>
          </cell>
          <cell r="AY1" t="e">
            <v>#VALUE!</v>
          </cell>
          <cell r="AZ1" t="e">
            <v>#VALUE!</v>
          </cell>
          <cell r="BA1" t="e">
            <v>#VALUE!</v>
          </cell>
          <cell r="BB1" t="e">
            <v>#VALUE!</v>
          </cell>
          <cell r="BC1" t="e">
            <v>#VALUE!</v>
          </cell>
          <cell r="BD1" t="e">
            <v>#VALUE!</v>
          </cell>
          <cell r="BE1" t="e">
            <v>#VALUE!</v>
          </cell>
          <cell r="BF1" t="e">
            <v>#VALUE!</v>
          </cell>
          <cell r="BG1" t="e">
            <v>#VALUE!</v>
          </cell>
          <cell r="BH1" t="str">
            <v/>
          </cell>
          <cell r="BI1" t="str">
            <v/>
          </cell>
          <cell r="BJ1" t="str">
            <v/>
          </cell>
          <cell r="BK1" t="str">
            <v/>
          </cell>
          <cell r="BL1" t="str">
            <v/>
          </cell>
          <cell r="BM1" t="str">
            <v/>
          </cell>
          <cell r="BN1" t="str">
            <v/>
          </cell>
          <cell r="BO1" t="str">
            <v/>
          </cell>
          <cell r="BP1" t="str">
            <v/>
          </cell>
          <cell r="BQ1" t="str">
            <v/>
          </cell>
          <cell r="BR1" t="str">
            <v/>
          </cell>
          <cell r="BS1" t="str">
            <v/>
          </cell>
          <cell r="BT1" t="str">
            <v/>
          </cell>
          <cell r="BU1" t="str">
            <v/>
          </cell>
          <cell r="BV1" t="str">
            <v/>
          </cell>
          <cell r="BW1" t="str">
            <v/>
          </cell>
          <cell r="BX1" t="str">
            <v/>
          </cell>
          <cell r="BY1" t="str">
            <v/>
          </cell>
          <cell r="BZ1" t="str">
            <v/>
          </cell>
          <cell r="CA1" t="str">
            <v/>
          </cell>
          <cell r="CB1" t="str">
            <v/>
          </cell>
          <cell r="CC1" t="str">
            <v/>
          </cell>
          <cell r="CD1" t="str">
            <v/>
          </cell>
          <cell r="CE1" t="str">
            <v/>
          </cell>
          <cell r="CF1" t="str">
            <v/>
          </cell>
          <cell r="CG1" t="str">
            <v/>
          </cell>
          <cell r="CH1" t="str">
            <v/>
          </cell>
          <cell r="CI1" t="str">
            <v/>
          </cell>
          <cell r="CJ1" t="str">
            <v/>
          </cell>
        </row>
        <row r="4">
          <cell r="A4">
            <v>36465</v>
          </cell>
        </row>
        <row r="5">
          <cell r="A5">
            <v>36495</v>
          </cell>
          <cell r="B5">
            <v>0.99483999999999995</v>
          </cell>
          <cell r="C5">
            <v>0.92220000000000002</v>
          </cell>
          <cell r="D5">
            <v>0.94220999999999999</v>
          </cell>
          <cell r="E5">
            <v>0.92601600000000006</v>
          </cell>
          <cell r="F5">
            <v>0.999</v>
          </cell>
          <cell r="G5">
            <v>0.98379000000000005</v>
          </cell>
          <cell r="H5">
            <v>0.97993590000000008</v>
          </cell>
          <cell r="I5">
            <v>0.86876275000000003</v>
          </cell>
          <cell r="J5">
            <v>0.70074899999999996</v>
          </cell>
          <cell r="K5">
            <v>0.95189999999999997</v>
          </cell>
          <cell r="N5">
            <v>1.0639999999999998</v>
          </cell>
          <cell r="O5">
            <v>1.06</v>
          </cell>
          <cell r="P5">
            <v>1.083</v>
          </cell>
          <cell r="Q5">
            <v>1.0176000000000001</v>
          </cell>
          <cell r="R5">
            <v>1</v>
          </cell>
          <cell r="S5">
            <v>1.929</v>
          </cell>
          <cell r="T5">
            <v>2.0849700000000002</v>
          </cell>
          <cell r="U5">
            <v>1.0043500000000001</v>
          </cell>
          <cell r="V5">
            <v>1.4300999999999999</v>
          </cell>
          <cell r="W5">
            <v>2.004</v>
          </cell>
          <cell r="AL5">
            <v>0.93500000000000005</v>
          </cell>
          <cell r="AM5">
            <v>0.87</v>
          </cell>
          <cell r="AN5">
            <v>0.87</v>
          </cell>
          <cell r="AO5">
            <v>0.91</v>
          </cell>
          <cell r="AP5">
            <v>0.999</v>
          </cell>
          <cell r="AQ5">
            <v>0.51</v>
          </cell>
          <cell r="AR5">
            <v>0.47</v>
          </cell>
          <cell r="AS5">
            <v>0.86499999999999999</v>
          </cell>
          <cell r="AT5">
            <v>0.49</v>
          </cell>
          <cell r="AU5">
            <v>0.47499999999999998</v>
          </cell>
          <cell r="AX5">
            <v>5.0000000000000001E-4</v>
          </cell>
          <cell r="AY5">
            <v>0.03</v>
          </cell>
          <cell r="AZ5">
            <v>5.0000000000000001E-4</v>
          </cell>
          <cell r="BA5">
            <v>1E-4</v>
          </cell>
          <cell r="BB5">
            <v>0</v>
          </cell>
          <cell r="BC5">
            <v>4.0000000000000001E-3</v>
          </cell>
          <cell r="BD5">
            <v>4.9699999999999996E-3</v>
          </cell>
          <cell r="BE5">
            <v>2.15E-3</v>
          </cell>
          <cell r="BF5">
            <v>1E-4</v>
          </cell>
          <cell r="BG5">
            <v>4.0000000000000001E-3</v>
          </cell>
        </row>
        <row r="6">
          <cell r="A6">
            <v>36526</v>
          </cell>
        </row>
        <row r="7">
          <cell r="A7">
            <v>36557</v>
          </cell>
        </row>
        <row r="8">
          <cell r="A8">
            <v>36586</v>
          </cell>
        </row>
        <row r="9">
          <cell r="A9">
            <v>36617</v>
          </cell>
        </row>
        <row r="10">
          <cell r="A10">
            <v>36647</v>
          </cell>
        </row>
        <row r="11">
          <cell r="A11">
            <v>36678</v>
          </cell>
        </row>
        <row r="12">
          <cell r="A12">
            <v>36708</v>
          </cell>
        </row>
        <row r="13">
          <cell r="A13">
            <v>36739</v>
          </cell>
        </row>
        <row r="14">
          <cell r="A14">
            <v>36770</v>
          </cell>
        </row>
        <row r="15">
          <cell r="A15">
            <v>36800</v>
          </cell>
        </row>
        <row r="16">
          <cell r="A16">
            <v>36831</v>
          </cell>
        </row>
        <row r="17">
          <cell r="A17">
            <v>36861</v>
          </cell>
        </row>
        <row r="18">
          <cell r="A18">
            <v>36892</v>
          </cell>
        </row>
        <row r="19">
          <cell r="A19">
            <v>36923</v>
          </cell>
        </row>
        <row r="20">
          <cell r="A20">
            <v>36951</v>
          </cell>
        </row>
        <row r="21">
          <cell r="A21">
            <v>36982</v>
          </cell>
        </row>
        <row r="22">
          <cell r="A22">
            <v>37012</v>
          </cell>
        </row>
        <row r="23">
          <cell r="A23">
            <v>37043</v>
          </cell>
        </row>
        <row r="24">
          <cell r="A24">
            <v>37073</v>
          </cell>
        </row>
        <row r="25">
          <cell r="A25">
            <v>37104</v>
          </cell>
        </row>
        <row r="26">
          <cell r="A26">
            <v>37135</v>
          </cell>
        </row>
        <row r="27">
          <cell r="A27">
            <v>37165</v>
          </cell>
        </row>
        <row r="28">
          <cell r="A28">
            <v>37196</v>
          </cell>
        </row>
        <row r="29">
          <cell r="A29">
            <v>37226</v>
          </cell>
        </row>
        <row r="30">
          <cell r="A30">
            <v>37257</v>
          </cell>
        </row>
        <row r="31">
          <cell r="A31">
            <v>37288</v>
          </cell>
        </row>
        <row r="32">
          <cell r="A32">
            <v>37316</v>
          </cell>
        </row>
        <row r="33">
          <cell r="A33">
            <v>37347</v>
          </cell>
        </row>
        <row r="34">
          <cell r="A34">
            <v>37377</v>
          </cell>
        </row>
        <row r="35">
          <cell r="A35">
            <v>37408</v>
          </cell>
        </row>
        <row r="36">
          <cell r="A36">
            <v>37438</v>
          </cell>
        </row>
        <row r="37">
          <cell r="A37">
            <v>37469</v>
          </cell>
        </row>
        <row r="38">
          <cell r="A38">
            <v>37500</v>
          </cell>
        </row>
        <row r="39">
          <cell r="A39">
            <v>37530</v>
          </cell>
        </row>
        <row r="40">
          <cell r="A40">
            <v>37561</v>
          </cell>
        </row>
        <row r="41">
          <cell r="A41">
            <v>37591</v>
          </cell>
        </row>
        <row r="42">
          <cell r="A42">
            <v>37622</v>
          </cell>
        </row>
        <row r="43">
          <cell r="A43">
            <v>37653</v>
          </cell>
        </row>
        <row r="44">
          <cell r="A44">
            <v>37681</v>
          </cell>
        </row>
        <row r="45">
          <cell r="A45">
            <v>37712</v>
          </cell>
        </row>
        <row r="46">
          <cell r="A46">
            <v>37742</v>
          </cell>
        </row>
        <row r="47">
          <cell r="A47">
            <v>37773</v>
          </cell>
        </row>
        <row r="48">
          <cell r="A48">
            <v>37803</v>
          </cell>
        </row>
        <row r="49">
          <cell r="A49">
            <v>37834</v>
          </cell>
        </row>
        <row r="50">
          <cell r="A50">
            <v>37865</v>
          </cell>
        </row>
        <row r="51">
          <cell r="A51">
            <v>37895</v>
          </cell>
        </row>
        <row r="52">
          <cell r="A52">
            <v>37926</v>
          </cell>
        </row>
        <row r="53">
          <cell r="A53">
            <v>37956</v>
          </cell>
        </row>
        <row r="54">
          <cell r="A54">
            <v>37987</v>
          </cell>
        </row>
        <row r="55">
          <cell r="A55">
            <v>38018</v>
          </cell>
        </row>
        <row r="56">
          <cell r="A56">
            <v>38047</v>
          </cell>
        </row>
        <row r="57">
          <cell r="A57">
            <v>38078</v>
          </cell>
        </row>
        <row r="58">
          <cell r="A58">
            <v>38108</v>
          </cell>
        </row>
        <row r="59">
          <cell r="A59">
            <v>38139</v>
          </cell>
        </row>
        <row r="60">
          <cell r="A60">
            <v>38169</v>
          </cell>
        </row>
        <row r="61">
          <cell r="A61">
            <v>38200</v>
          </cell>
        </row>
        <row r="62">
          <cell r="A62">
            <v>38231</v>
          </cell>
        </row>
        <row r="63">
          <cell r="A63">
            <v>38261</v>
          </cell>
        </row>
        <row r="64">
          <cell r="A64">
            <v>38292</v>
          </cell>
        </row>
        <row r="65">
          <cell r="A65">
            <v>38322</v>
          </cell>
        </row>
        <row r="66">
          <cell r="A66">
            <v>38353</v>
          </cell>
        </row>
        <row r="67">
          <cell r="A67">
            <v>38384</v>
          </cell>
        </row>
        <row r="68">
          <cell r="A68">
            <v>38412</v>
          </cell>
        </row>
        <row r="69">
          <cell r="A69">
            <v>38443</v>
          </cell>
        </row>
        <row r="70">
          <cell r="A70">
            <v>38473</v>
          </cell>
        </row>
        <row r="71">
          <cell r="A71">
            <v>38504</v>
          </cell>
        </row>
        <row r="72">
          <cell r="A72">
            <v>38534</v>
          </cell>
        </row>
        <row r="73">
          <cell r="A73">
            <v>38565</v>
          </cell>
        </row>
        <row r="74">
          <cell r="A74">
            <v>38596</v>
          </cell>
        </row>
        <row r="75">
          <cell r="A75">
            <v>38626</v>
          </cell>
        </row>
        <row r="76">
          <cell r="A76">
            <v>38657</v>
          </cell>
        </row>
        <row r="77">
          <cell r="A77">
            <v>38687</v>
          </cell>
        </row>
        <row r="78">
          <cell r="A78">
            <v>38718</v>
          </cell>
        </row>
        <row r="79">
          <cell r="A79">
            <v>38749</v>
          </cell>
        </row>
        <row r="80">
          <cell r="A80">
            <v>38777</v>
          </cell>
        </row>
        <row r="81">
          <cell r="A81">
            <v>38808</v>
          </cell>
        </row>
        <row r="82">
          <cell r="A82">
            <v>38838</v>
          </cell>
        </row>
        <row r="83">
          <cell r="A83">
            <v>38869</v>
          </cell>
        </row>
        <row r="84">
          <cell r="A84">
            <v>38899</v>
          </cell>
        </row>
        <row r="85">
          <cell r="A85">
            <v>38930</v>
          </cell>
        </row>
        <row r="86">
          <cell r="A86">
            <v>38961</v>
          </cell>
        </row>
        <row r="87">
          <cell r="A87">
            <v>38991</v>
          </cell>
        </row>
        <row r="88">
          <cell r="A88">
            <v>39022</v>
          </cell>
        </row>
        <row r="89">
          <cell r="A89">
            <v>39052</v>
          </cell>
        </row>
        <row r="90">
          <cell r="A90">
            <v>39083</v>
          </cell>
        </row>
        <row r="91">
          <cell r="A91">
            <v>39114</v>
          </cell>
        </row>
        <row r="92">
          <cell r="A92">
            <v>39142</v>
          </cell>
        </row>
        <row r="93">
          <cell r="A93">
            <v>39173</v>
          </cell>
        </row>
        <row r="94">
          <cell r="A94">
            <v>39203</v>
          </cell>
        </row>
        <row r="95">
          <cell r="A95">
            <v>39234</v>
          </cell>
        </row>
        <row r="96">
          <cell r="A96">
            <v>39264</v>
          </cell>
        </row>
        <row r="97">
          <cell r="A97">
            <v>39295</v>
          </cell>
        </row>
        <row r="98">
          <cell r="A98">
            <v>39326</v>
          </cell>
        </row>
        <row r="99">
          <cell r="A99">
            <v>39356</v>
          </cell>
        </row>
        <row r="100">
          <cell r="A100">
            <v>39387</v>
          </cell>
        </row>
        <row r="101">
          <cell r="A101">
            <v>39417</v>
          </cell>
        </row>
        <row r="102">
          <cell r="A102">
            <v>39448</v>
          </cell>
        </row>
        <row r="103">
          <cell r="A103">
            <v>39479</v>
          </cell>
        </row>
        <row r="104">
          <cell r="A104">
            <v>39508</v>
          </cell>
        </row>
        <row r="105">
          <cell r="A105">
            <v>39539</v>
          </cell>
        </row>
        <row r="106">
          <cell r="A106">
            <v>39569</v>
          </cell>
        </row>
        <row r="107">
          <cell r="A107">
            <v>39600</v>
          </cell>
        </row>
        <row r="108">
          <cell r="A108">
            <v>39630</v>
          </cell>
        </row>
        <row r="109">
          <cell r="A109">
            <v>39661</v>
          </cell>
        </row>
        <row r="110">
          <cell r="A110">
            <v>39692</v>
          </cell>
        </row>
        <row r="111">
          <cell r="A111">
            <v>39722</v>
          </cell>
        </row>
        <row r="112">
          <cell r="A112">
            <v>39753</v>
          </cell>
        </row>
        <row r="113">
          <cell r="A113">
            <v>39783</v>
          </cell>
        </row>
        <row r="114">
          <cell r="A114">
            <v>39814</v>
          </cell>
        </row>
        <row r="115">
          <cell r="A115">
            <v>39845</v>
          </cell>
        </row>
        <row r="116">
          <cell r="A116">
            <v>39873</v>
          </cell>
        </row>
        <row r="117">
          <cell r="A117">
            <v>39904</v>
          </cell>
        </row>
        <row r="118">
          <cell r="A118">
            <v>39934</v>
          </cell>
        </row>
        <row r="119">
          <cell r="A119">
            <v>39965</v>
          </cell>
        </row>
        <row r="120">
          <cell r="A120">
            <v>39995</v>
          </cell>
        </row>
        <row r="121">
          <cell r="A121">
            <v>40026</v>
          </cell>
        </row>
        <row r="122">
          <cell r="A122">
            <v>40057</v>
          </cell>
        </row>
        <row r="123">
          <cell r="A123">
            <v>40087</v>
          </cell>
        </row>
        <row r="124">
          <cell r="A124">
            <v>40118</v>
          </cell>
        </row>
        <row r="125">
          <cell r="A125">
            <v>40148</v>
          </cell>
        </row>
        <row r="126">
          <cell r="A126">
            <v>40179</v>
          </cell>
        </row>
        <row r="127">
          <cell r="A127">
            <v>40210</v>
          </cell>
        </row>
        <row r="128">
          <cell r="A128">
            <v>40238</v>
          </cell>
        </row>
        <row r="129">
          <cell r="A129">
            <v>40269</v>
          </cell>
        </row>
        <row r="130">
          <cell r="A130">
            <v>40299</v>
          </cell>
        </row>
        <row r="131">
          <cell r="A131">
            <v>40330</v>
          </cell>
        </row>
        <row r="132">
          <cell r="A132">
            <v>40360</v>
          </cell>
        </row>
        <row r="133">
          <cell r="A133">
            <v>40391</v>
          </cell>
        </row>
        <row r="134">
          <cell r="A134">
            <v>40422</v>
          </cell>
        </row>
        <row r="135">
          <cell r="A135">
            <v>40452</v>
          </cell>
        </row>
        <row r="136">
          <cell r="A136">
            <v>40483</v>
          </cell>
        </row>
        <row r="137">
          <cell r="A137">
            <v>40513</v>
          </cell>
        </row>
        <row r="138">
          <cell r="A138">
            <v>40544</v>
          </cell>
        </row>
        <row r="139">
          <cell r="A139">
            <v>40575</v>
          </cell>
        </row>
        <row r="140">
          <cell r="A140">
            <v>40603</v>
          </cell>
        </row>
        <row r="141">
          <cell r="A141">
            <v>40634</v>
          </cell>
        </row>
        <row r="142">
          <cell r="A142">
            <v>40664</v>
          </cell>
        </row>
        <row r="143">
          <cell r="A143">
            <v>40695</v>
          </cell>
        </row>
        <row r="144">
          <cell r="A144">
            <v>40725</v>
          </cell>
        </row>
        <row r="145">
          <cell r="A145">
            <v>40756</v>
          </cell>
        </row>
        <row r="146">
          <cell r="A146">
            <v>40787</v>
          </cell>
        </row>
        <row r="147">
          <cell r="A147">
            <v>40817</v>
          </cell>
        </row>
        <row r="148">
          <cell r="A148">
            <v>40848</v>
          </cell>
        </row>
        <row r="149">
          <cell r="A149">
            <v>40878</v>
          </cell>
        </row>
        <row r="150">
          <cell r="A150">
            <v>40909</v>
          </cell>
        </row>
        <row r="151">
          <cell r="A151">
            <v>40940</v>
          </cell>
        </row>
        <row r="152">
          <cell r="A152">
            <v>40969</v>
          </cell>
        </row>
        <row r="153">
          <cell r="A153">
            <v>41000</v>
          </cell>
        </row>
        <row r="154">
          <cell r="A154">
            <v>41030</v>
          </cell>
        </row>
        <row r="155">
          <cell r="A155">
            <v>41061</v>
          </cell>
        </row>
        <row r="156">
          <cell r="A156">
            <v>41091</v>
          </cell>
        </row>
        <row r="157">
          <cell r="A157">
            <v>41122</v>
          </cell>
        </row>
        <row r="158">
          <cell r="A158">
            <v>41153</v>
          </cell>
        </row>
        <row r="159">
          <cell r="A159">
            <v>41183</v>
          </cell>
        </row>
        <row r="160">
          <cell r="A160">
            <v>41214</v>
          </cell>
        </row>
        <row r="161">
          <cell r="A161">
            <v>41244</v>
          </cell>
        </row>
        <row r="162">
          <cell r="A162">
            <v>41275</v>
          </cell>
        </row>
        <row r="163">
          <cell r="A163">
            <v>41306</v>
          </cell>
        </row>
        <row r="164">
          <cell r="A164">
            <v>41334</v>
          </cell>
        </row>
        <row r="165">
          <cell r="A165">
            <v>41365</v>
          </cell>
        </row>
        <row r="166">
          <cell r="A166">
            <v>41395</v>
          </cell>
        </row>
        <row r="167">
          <cell r="A167">
            <v>41426</v>
          </cell>
        </row>
        <row r="168">
          <cell r="A168">
            <v>41456</v>
          </cell>
        </row>
        <row r="169">
          <cell r="A169">
            <v>41487</v>
          </cell>
        </row>
        <row r="170">
          <cell r="A170">
            <v>41518</v>
          </cell>
        </row>
        <row r="171">
          <cell r="A171">
            <v>41548</v>
          </cell>
        </row>
        <row r="172">
          <cell r="A172">
            <v>41579</v>
          </cell>
        </row>
        <row r="173">
          <cell r="A173">
            <v>41609</v>
          </cell>
        </row>
        <row r="174">
          <cell r="A174">
            <v>41640</v>
          </cell>
        </row>
        <row r="175">
          <cell r="A175">
            <v>41671</v>
          </cell>
        </row>
        <row r="176">
          <cell r="A176">
            <v>41699</v>
          </cell>
        </row>
        <row r="177">
          <cell r="A177">
            <v>41730</v>
          </cell>
        </row>
        <row r="178">
          <cell r="A178">
            <v>41760</v>
          </cell>
        </row>
        <row r="179">
          <cell r="A179">
            <v>41791</v>
          </cell>
        </row>
        <row r="180">
          <cell r="A180">
            <v>41821</v>
          </cell>
        </row>
        <row r="181">
          <cell r="A181">
            <v>41852</v>
          </cell>
        </row>
        <row r="182">
          <cell r="A182">
            <v>41883</v>
          </cell>
        </row>
        <row r="183">
          <cell r="A183">
            <v>41913</v>
          </cell>
        </row>
        <row r="184">
          <cell r="A184">
            <v>41944</v>
          </cell>
        </row>
        <row r="185">
          <cell r="A185">
            <v>41974</v>
          </cell>
        </row>
        <row r="186">
          <cell r="A186">
            <v>42005</v>
          </cell>
        </row>
        <row r="187">
          <cell r="A187">
            <v>42036</v>
          </cell>
        </row>
        <row r="188">
          <cell r="A188">
            <v>42064</v>
          </cell>
        </row>
        <row r="189">
          <cell r="A189">
            <v>42095</v>
          </cell>
        </row>
        <row r="190">
          <cell r="A190">
            <v>42125</v>
          </cell>
        </row>
        <row r="191">
          <cell r="A191">
            <v>42156</v>
          </cell>
        </row>
        <row r="192">
          <cell r="A192">
            <v>42186</v>
          </cell>
        </row>
        <row r="193">
          <cell r="A193">
            <v>42217</v>
          </cell>
        </row>
        <row r="194">
          <cell r="A194">
            <v>42248</v>
          </cell>
        </row>
        <row r="195">
          <cell r="A195">
            <v>42278</v>
          </cell>
        </row>
        <row r="196">
          <cell r="A196">
            <v>42309</v>
          </cell>
        </row>
        <row r="197">
          <cell r="A197">
            <v>42339</v>
          </cell>
        </row>
        <row r="198">
          <cell r="A198">
            <v>42370</v>
          </cell>
        </row>
        <row r="199">
          <cell r="A199">
            <v>42401</v>
          </cell>
        </row>
        <row r="200">
          <cell r="A200">
            <v>42430</v>
          </cell>
        </row>
        <row r="201">
          <cell r="A201">
            <v>42461</v>
          </cell>
        </row>
        <row r="202">
          <cell r="A202">
            <v>42491</v>
          </cell>
        </row>
        <row r="203">
          <cell r="A203">
            <v>42522</v>
          </cell>
        </row>
        <row r="204">
          <cell r="A204">
            <v>42552</v>
          </cell>
        </row>
        <row r="205">
          <cell r="A205">
            <v>42583</v>
          </cell>
        </row>
        <row r="206">
          <cell r="A206">
            <v>42614</v>
          </cell>
        </row>
        <row r="207">
          <cell r="A207">
            <v>42644</v>
          </cell>
        </row>
        <row r="208">
          <cell r="A208">
            <v>42675</v>
          </cell>
        </row>
        <row r="209">
          <cell r="A209">
            <v>42705</v>
          </cell>
        </row>
        <row r="210">
          <cell r="A210">
            <v>42736</v>
          </cell>
        </row>
        <row r="211">
          <cell r="A211">
            <v>42767</v>
          </cell>
        </row>
        <row r="212">
          <cell r="A212">
            <v>42795</v>
          </cell>
        </row>
        <row r="213">
          <cell r="A213">
            <v>42826</v>
          </cell>
        </row>
        <row r="214">
          <cell r="A214">
            <v>42856</v>
          </cell>
        </row>
        <row r="215">
          <cell r="A215">
            <v>42887</v>
          </cell>
        </row>
        <row r="216">
          <cell r="A216">
            <v>42917</v>
          </cell>
        </row>
        <row r="217">
          <cell r="A217">
            <v>42948</v>
          </cell>
        </row>
        <row r="218">
          <cell r="A218">
            <v>42979</v>
          </cell>
        </row>
        <row r="219">
          <cell r="A219">
            <v>43009</v>
          </cell>
        </row>
        <row r="220">
          <cell r="A220">
            <v>43040</v>
          </cell>
        </row>
        <row r="221">
          <cell r="A221">
            <v>43070</v>
          </cell>
        </row>
        <row r="222">
          <cell r="A222">
            <v>43101</v>
          </cell>
        </row>
        <row r="223">
          <cell r="A223">
            <v>43132</v>
          </cell>
        </row>
        <row r="224">
          <cell r="A224">
            <v>43160</v>
          </cell>
        </row>
        <row r="225">
          <cell r="A225">
            <v>43191</v>
          </cell>
        </row>
        <row r="226">
          <cell r="A226">
            <v>43221</v>
          </cell>
        </row>
        <row r="227">
          <cell r="A227">
            <v>43252</v>
          </cell>
        </row>
        <row r="228">
          <cell r="A228">
            <v>43282</v>
          </cell>
        </row>
        <row r="229">
          <cell r="A229">
            <v>43313</v>
          </cell>
        </row>
        <row r="230">
          <cell r="A230">
            <v>43344</v>
          </cell>
        </row>
        <row r="231">
          <cell r="A231">
            <v>43374</v>
          </cell>
        </row>
        <row r="232">
          <cell r="A232">
            <v>43405</v>
          </cell>
        </row>
        <row r="233">
          <cell r="A233">
            <v>43435</v>
          </cell>
        </row>
        <row r="234">
          <cell r="A234">
            <v>43466</v>
          </cell>
        </row>
        <row r="235">
          <cell r="A235">
            <v>43497</v>
          </cell>
        </row>
        <row r="236">
          <cell r="A236">
            <v>43525</v>
          </cell>
        </row>
        <row r="237">
          <cell r="A237">
            <v>43556</v>
          </cell>
        </row>
        <row r="238">
          <cell r="A238">
            <v>43586</v>
          </cell>
        </row>
        <row r="239">
          <cell r="A239">
            <v>43617</v>
          </cell>
        </row>
        <row r="240">
          <cell r="A240">
            <v>43647</v>
          </cell>
        </row>
        <row r="241">
          <cell r="A241">
            <v>43678</v>
          </cell>
        </row>
        <row r="242">
          <cell r="A242">
            <v>43709</v>
          </cell>
        </row>
        <row r="243">
          <cell r="A243">
            <v>43739</v>
          </cell>
        </row>
        <row r="244">
          <cell r="A244">
            <v>43770</v>
          </cell>
        </row>
        <row r="245">
          <cell r="A245">
            <v>43800</v>
          </cell>
        </row>
        <row r="246">
          <cell r="A246">
            <v>43831</v>
          </cell>
        </row>
        <row r="247">
          <cell r="A247">
            <v>43862</v>
          </cell>
        </row>
        <row r="248">
          <cell r="A248">
            <v>43891</v>
          </cell>
        </row>
        <row r="249">
          <cell r="A249">
            <v>43922</v>
          </cell>
        </row>
        <row r="250">
          <cell r="A250">
            <v>43952</v>
          </cell>
        </row>
        <row r="251">
          <cell r="A251">
            <v>43983</v>
          </cell>
        </row>
        <row r="252">
          <cell r="A252">
            <v>44013</v>
          </cell>
        </row>
        <row r="253">
          <cell r="A253">
            <v>44044</v>
          </cell>
        </row>
        <row r="254">
          <cell r="A254">
            <v>44075</v>
          </cell>
        </row>
        <row r="255">
          <cell r="A255">
            <v>44105</v>
          </cell>
        </row>
        <row r="256">
          <cell r="A256">
            <v>44136</v>
          </cell>
        </row>
        <row r="257">
          <cell r="A257">
            <v>44166</v>
          </cell>
        </row>
        <row r="258">
          <cell r="A258">
            <v>44197</v>
          </cell>
        </row>
        <row r="259">
          <cell r="A259">
            <v>44228</v>
          </cell>
        </row>
        <row r="260">
          <cell r="A260">
            <v>44256</v>
          </cell>
        </row>
        <row r="261">
          <cell r="A261">
            <v>44287</v>
          </cell>
        </row>
        <row r="262">
          <cell r="A262">
            <v>44317</v>
          </cell>
        </row>
        <row r="263">
          <cell r="A263">
            <v>44348</v>
          </cell>
        </row>
        <row r="264">
          <cell r="A264">
            <v>44378</v>
          </cell>
        </row>
        <row r="265">
          <cell r="A265">
            <v>44409</v>
          </cell>
        </row>
        <row r="266">
          <cell r="A266">
            <v>44440</v>
          </cell>
        </row>
        <row r="267">
          <cell r="A267">
            <v>44470</v>
          </cell>
        </row>
        <row r="268">
          <cell r="A268">
            <v>44501</v>
          </cell>
        </row>
        <row r="269">
          <cell r="A269">
            <v>44531</v>
          </cell>
        </row>
        <row r="270">
          <cell r="A270">
            <v>44562</v>
          </cell>
        </row>
        <row r="271">
          <cell r="A271">
            <v>44593</v>
          </cell>
        </row>
        <row r="272">
          <cell r="A272">
            <v>44621</v>
          </cell>
        </row>
        <row r="273">
          <cell r="A273">
            <v>44652</v>
          </cell>
        </row>
        <row r="274">
          <cell r="A274">
            <v>44682</v>
          </cell>
        </row>
        <row r="275">
          <cell r="A275">
            <v>44713</v>
          </cell>
        </row>
        <row r="276">
          <cell r="A276">
            <v>44743</v>
          </cell>
        </row>
        <row r="277">
          <cell r="A277">
            <v>44774</v>
          </cell>
        </row>
        <row r="278">
          <cell r="A278">
            <v>44805</v>
          </cell>
        </row>
        <row r="279">
          <cell r="A279">
            <v>44835</v>
          </cell>
        </row>
        <row r="280">
          <cell r="A280">
            <v>44866</v>
          </cell>
        </row>
        <row r="281">
          <cell r="A281">
            <v>44896</v>
          </cell>
        </row>
        <row r="282">
          <cell r="A282">
            <v>44927</v>
          </cell>
        </row>
        <row r="283">
          <cell r="A283">
            <v>44958</v>
          </cell>
        </row>
        <row r="284">
          <cell r="A284">
            <v>44986</v>
          </cell>
        </row>
        <row r="285">
          <cell r="A285">
            <v>45017</v>
          </cell>
        </row>
        <row r="286">
          <cell r="A286">
            <v>45047</v>
          </cell>
        </row>
        <row r="287">
          <cell r="A287">
            <v>45078</v>
          </cell>
        </row>
        <row r="288">
          <cell r="A288">
            <v>45108</v>
          </cell>
        </row>
        <row r="289">
          <cell r="A289">
            <v>45139</v>
          </cell>
        </row>
        <row r="290">
          <cell r="A290">
            <v>45170</v>
          </cell>
        </row>
        <row r="291">
          <cell r="A291">
            <v>45200</v>
          </cell>
        </row>
        <row r="292">
          <cell r="A292">
            <v>45231</v>
          </cell>
        </row>
        <row r="293">
          <cell r="A293">
            <v>45261</v>
          </cell>
        </row>
        <row r="294">
          <cell r="A294">
            <v>45292</v>
          </cell>
        </row>
        <row r="295">
          <cell r="A295">
            <v>45323</v>
          </cell>
        </row>
        <row r="296">
          <cell r="A296">
            <v>45352</v>
          </cell>
        </row>
        <row r="297">
          <cell r="A297">
            <v>45383</v>
          </cell>
        </row>
        <row r="298">
          <cell r="A298">
            <v>45413</v>
          </cell>
        </row>
        <row r="299">
          <cell r="A299">
            <v>45444</v>
          </cell>
        </row>
        <row r="300">
          <cell r="A300">
            <v>45474</v>
          </cell>
        </row>
        <row r="301">
          <cell r="A301">
            <v>45505</v>
          </cell>
        </row>
        <row r="302">
          <cell r="A302">
            <v>45536</v>
          </cell>
        </row>
        <row r="303">
          <cell r="A303">
            <v>45566</v>
          </cell>
        </row>
        <row r="304">
          <cell r="A304">
            <v>45597</v>
          </cell>
        </row>
        <row r="305">
          <cell r="A305">
            <v>45627</v>
          </cell>
        </row>
      </sheetData>
      <sheetData sheetId="20" refreshError="1">
        <row r="1">
          <cell r="A1">
            <v>0</v>
          </cell>
        </row>
        <row r="2">
          <cell r="A2">
            <v>30</v>
          </cell>
        </row>
        <row r="3">
          <cell r="A3">
            <v>60</v>
          </cell>
          <cell r="B3">
            <v>0.99750000000000005</v>
          </cell>
          <cell r="C3">
            <v>0.99750000000000005</v>
          </cell>
        </row>
        <row r="4">
          <cell r="A4">
            <v>90</v>
          </cell>
        </row>
        <row r="5">
          <cell r="A5">
            <v>120</v>
          </cell>
        </row>
        <row r="6">
          <cell r="A6">
            <v>150</v>
          </cell>
        </row>
        <row r="7">
          <cell r="A7">
            <v>50000000000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Table"/>
      <sheetName val="POS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4">
          <cell r="D4">
            <v>0</v>
          </cell>
          <cell r="F4">
            <v>36373</v>
          </cell>
        </row>
        <row r="5">
          <cell r="D5">
            <v>1</v>
          </cell>
          <cell r="F5">
            <v>36404</v>
          </cell>
        </row>
        <row r="6">
          <cell r="D6">
            <v>2</v>
          </cell>
          <cell r="F6">
            <v>36434</v>
          </cell>
        </row>
        <row r="7">
          <cell r="D7">
            <v>1</v>
          </cell>
          <cell r="F7">
            <v>36465</v>
          </cell>
        </row>
        <row r="8">
          <cell r="D8">
            <v>4</v>
          </cell>
          <cell r="F8">
            <v>36495</v>
          </cell>
        </row>
        <row r="9">
          <cell r="D9">
            <v>4</v>
          </cell>
          <cell r="F9">
            <v>36526</v>
          </cell>
        </row>
        <row r="10">
          <cell r="D10">
            <v>5</v>
          </cell>
          <cell r="F10">
            <v>36557</v>
          </cell>
        </row>
        <row r="11">
          <cell r="D11">
            <v>5</v>
          </cell>
          <cell r="F11">
            <v>36586</v>
          </cell>
        </row>
        <row r="12">
          <cell r="D12">
            <v>5</v>
          </cell>
          <cell r="F12">
            <v>36617</v>
          </cell>
        </row>
        <row r="13">
          <cell r="D13">
            <v>6</v>
          </cell>
          <cell r="F13">
            <v>36647</v>
          </cell>
        </row>
        <row r="14">
          <cell r="D14">
            <v>6</v>
          </cell>
          <cell r="F14">
            <v>36678</v>
          </cell>
        </row>
        <row r="15">
          <cell r="D15">
            <v>6</v>
          </cell>
          <cell r="F15">
            <v>36708</v>
          </cell>
        </row>
        <row r="16">
          <cell r="D16">
            <v>6</v>
          </cell>
          <cell r="F16">
            <v>36739</v>
          </cell>
        </row>
        <row r="17">
          <cell r="D17">
            <v>6</v>
          </cell>
          <cell r="F17">
            <v>36770</v>
          </cell>
        </row>
        <row r="18">
          <cell r="D18">
            <v>6</v>
          </cell>
          <cell r="F18">
            <v>36800</v>
          </cell>
        </row>
        <row r="19">
          <cell r="D19">
            <v>6</v>
          </cell>
          <cell r="F19">
            <v>36831</v>
          </cell>
        </row>
        <row r="20">
          <cell r="D20">
            <v>6</v>
          </cell>
          <cell r="F20">
            <v>36861</v>
          </cell>
        </row>
        <row r="21">
          <cell r="D21">
            <v>6</v>
          </cell>
          <cell r="F21">
            <v>36892</v>
          </cell>
        </row>
        <row r="22">
          <cell r="D22">
            <v>7</v>
          </cell>
          <cell r="F22">
            <v>36923</v>
          </cell>
        </row>
        <row r="23">
          <cell r="D23">
            <v>7</v>
          </cell>
          <cell r="F23">
            <v>36951</v>
          </cell>
        </row>
        <row r="24">
          <cell r="D24">
            <v>7</v>
          </cell>
          <cell r="F24">
            <v>36982</v>
          </cell>
        </row>
        <row r="25">
          <cell r="D25">
            <v>7</v>
          </cell>
          <cell r="F25">
            <v>37012</v>
          </cell>
        </row>
        <row r="26">
          <cell r="D26">
            <v>7</v>
          </cell>
          <cell r="F26">
            <v>37043</v>
          </cell>
        </row>
        <row r="27">
          <cell r="D27">
            <v>7</v>
          </cell>
          <cell r="F27">
            <v>37073</v>
          </cell>
        </row>
        <row r="28">
          <cell r="D28">
            <v>7</v>
          </cell>
          <cell r="F28">
            <v>37104</v>
          </cell>
        </row>
        <row r="29">
          <cell r="D29">
            <v>7</v>
          </cell>
          <cell r="F29">
            <v>37135</v>
          </cell>
        </row>
        <row r="30">
          <cell r="D30">
            <v>7</v>
          </cell>
          <cell r="F30">
            <v>37165</v>
          </cell>
        </row>
        <row r="31">
          <cell r="D31">
            <v>7</v>
          </cell>
          <cell r="F31">
            <v>37196</v>
          </cell>
        </row>
        <row r="32">
          <cell r="D32">
            <v>7</v>
          </cell>
          <cell r="F32">
            <v>37226</v>
          </cell>
        </row>
        <row r="33">
          <cell r="D33">
            <v>7</v>
          </cell>
          <cell r="F33">
            <v>37257</v>
          </cell>
        </row>
        <row r="34">
          <cell r="D34">
            <v>8</v>
          </cell>
          <cell r="F34">
            <v>37288</v>
          </cell>
        </row>
        <row r="35">
          <cell r="D35">
            <v>8</v>
          </cell>
          <cell r="F35">
            <v>37316</v>
          </cell>
        </row>
        <row r="36">
          <cell r="D36">
            <v>8</v>
          </cell>
          <cell r="F36">
            <v>37347</v>
          </cell>
        </row>
        <row r="37">
          <cell r="D37">
            <v>8</v>
          </cell>
          <cell r="F37">
            <v>37377</v>
          </cell>
        </row>
        <row r="38">
          <cell r="D38">
            <v>8</v>
          </cell>
          <cell r="F38">
            <v>37408</v>
          </cell>
        </row>
        <row r="39">
          <cell r="D39">
            <v>8</v>
          </cell>
          <cell r="F39">
            <v>37438</v>
          </cell>
        </row>
        <row r="40">
          <cell r="D40">
            <v>8</v>
          </cell>
          <cell r="F40">
            <v>37469</v>
          </cell>
        </row>
        <row r="41">
          <cell r="D41">
            <v>8</v>
          </cell>
          <cell r="F41">
            <v>37500</v>
          </cell>
        </row>
        <row r="42">
          <cell r="D42">
            <v>8</v>
          </cell>
          <cell r="F42">
            <v>37530</v>
          </cell>
        </row>
        <row r="43">
          <cell r="D43">
            <v>8</v>
          </cell>
          <cell r="F43">
            <v>37561</v>
          </cell>
        </row>
        <row r="44">
          <cell r="D44">
            <v>8</v>
          </cell>
          <cell r="F44">
            <v>37591</v>
          </cell>
        </row>
        <row r="45">
          <cell r="D45">
            <v>8</v>
          </cell>
          <cell r="F45">
            <v>37622</v>
          </cell>
        </row>
        <row r="46">
          <cell r="D46">
            <v>9</v>
          </cell>
          <cell r="F46">
            <v>37653</v>
          </cell>
        </row>
        <row r="47">
          <cell r="D47">
            <v>9</v>
          </cell>
          <cell r="F47">
            <v>37681</v>
          </cell>
        </row>
        <row r="48">
          <cell r="D48">
            <v>9</v>
          </cell>
          <cell r="F48">
            <v>37712</v>
          </cell>
        </row>
        <row r="49">
          <cell r="D49">
            <v>9</v>
          </cell>
          <cell r="F49">
            <v>37742</v>
          </cell>
        </row>
        <row r="50">
          <cell r="D50">
            <v>9</v>
          </cell>
          <cell r="F50">
            <v>37773</v>
          </cell>
        </row>
        <row r="51">
          <cell r="D51">
            <v>9</v>
          </cell>
          <cell r="F51">
            <v>37803</v>
          </cell>
        </row>
        <row r="52">
          <cell r="D52">
            <v>9</v>
          </cell>
          <cell r="F52">
            <v>37834</v>
          </cell>
        </row>
        <row r="53">
          <cell r="D53">
            <v>9</v>
          </cell>
          <cell r="F53">
            <v>37865</v>
          </cell>
        </row>
        <row r="54">
          <cell r="D54">
            <v>9</v>
          </cell>
          <cell r="F54">
            <v>37895</v>
          </cell>
        </row>
        <row r="55">
          <cell r="D55">
            <v>9</v>
          </cell>
          <cell r="F55">
            <v>37926</v>
          </cell>
        </row>
        <row r="56">
          <cell r="D56">
            <v>9</v>
          </cell>
          <cell r="F56">
            <v>37956</v>
          </cell>
        </row>
        <row r="57">
          <cell r="D57">
            <v>9</v>
          </cell>
          <cell r="F57">
            <v>37987</v>
          </cell>
        </row>
        <row r="58">
          <cell r="D58">
            <v>10</v>
          </cell>
          <cell r="F58">
            <v>38018</v>
          </cell>
        </row>
        <row r="59">
          <cell r="D59">
            <v>10</v>
          </cell>
          <cell r="F59">
            <v>38047</v>
          </cell>
        </row>
        <row r="60">
          <cell r="D60">
            <v>10</v>
          </cell>
          <cell r="F60">
            <v>38078</v>
          </cell>
        </row>
        <row r="61">
          <cell r="D61">
            <v>10</v>
          </cell>
          <cell r="F61">
            <v>38108</v>
          </cell>
        </row>
        <row r="62">
          <cell r="D62">
            <v>10</v>
          </cell>
          <cell r="F62">
            <v>38139</v>
          </cell>
        </row>
        <row r="63">
          <cell r="D63">
            <v>10</v>
          </cell>
          <cell r="F63">
            <v>38169</v>
          </cell>
        </row>
        <row r="64">
          <cell r="D64">
            <v>10</v>
          </cell>
          <cell r="F64">
            <v>38200</v>
          </cell>
        </row>
        <row r="65">
          <cell r="D65">
            <v>10</v>
          </cell>
          <cell r="F65">
            <v>38231</v>
          </cell>
        </row>
        <row r="66">
          <cell r="D66">
            <v>10</v>
          </cell>
          <cell r="F66">
            <v>38261</v>
          </cell>
        </row>
        <row r="67">
          <cell r="D67">
            <v>10</v>
          </cell>
          <cell r="F67">
            <v>38292</v>
          </cell>
        </row>
        <row r="68">
          <cell r="D68">
            <v>10</v>
          </cell>
          <cell r="F68">
            <v>38322</v>
          </cell>
        </row>
        <row r="69">
          <cell r="D69">
            <v>10</v>
          </cell>
          <cell r="F69">
            <v>38353</v>
          </cell>
        </row>
        <row r="70">
          <cell r="D70">
            <v>11</v>
          </cell>
          <cell r="F70">
            <v>38384</v>
          </cell>
        </row>
        <row r="71">
          <cell r="D71">
            <v>11</v>
          </cell>
          <cell r="F71">
            <v>38412</v>
          </cell>
        </row>
        <row r="72">
          <cell r="D72">
            <v>11</v>
          </cell>
          <cell r="F72">
            <v>38443</v>
          </cell>
        </row>
        <row r="73">
          <cell r="D73">
            <v>11</v>
          </cell>
          <cell r="F73">
            <v>38473</v>
          </cell>
        </row>
        <row r="74">
          <cell r="D74">
            <v>11</v>
          </cell>
          <cell r="F74">
            <v>38504</v>
          </cell>
        </row>
        <row r="75">
          <cell r="D75">
            <v>11</v>
          </cell>
          <cell r="F75">
            <v>38534</v>
          </cell>
        </row>
        <row r="76">
          <cell r="D76">
            <v>11</v>
          </cell>
          <cell r="F76">
            <v>38565</v>
          </cell>
        </row>
        <row r="77">
          <cell r="D77">
            <v>11</v>
          </cell>
          <cell r="F77">
            <v>38596</v>
          </cell>
        </row>
        <row r="78">
          <cell r="D78">
            <v>11</v>
          </cell>
          <cell r="F78">
            <v>38626</v>
          </cell>
        </row>
        <row r="79">
          <cell r="D79">
            <v>11</v>
          </cell>
          <cell r="F79">
            <v>38657</v>
          </cell>
        </row>
        <row r="80">
          <cell r="D80">
            <v>11</v>
          </cell>
          <cell r="F80">
            <v>38687</v>
          </cell>
        </row>
        <row r="81">
          <cell r="D81">
            <v>11</v>
          </cell>
          <cell r="F81">
            <v>38718</v>
          </cell>
        </row>
        <row r="82">
          <cell r="D82">
            <v>12</v>
          </cell>
          <cell r="F82">
            <v>38749</v>
          </cell>
        </row>
        <row r="83">
          <cell r="D83">
            <v>12</v>
          </cell>
          <cell r="F83">
            <v>38777</v>
          </cell>
        </row>
        <row r="84">
          <cell r="D84">
            <v>12</v>
          </cell>
          <cell r="F84">
            <v>38808</v>
          </cell>
        </row>
        <row r="85">
          <cell r="D85">
            <v>12</v>
          </cell>
          <cell r="F85">
            <v>38838</v>
          </cell>
        </row>
        <row r="86">
          <cell r="D86">
            <v>12</v>
          </cell>
          <cell r="F86">
            <v>38869</v>
          </cell>
        </row>
        <row r="87">
          <cell r="D87">
            <v>12</v>
          </cell>
          <cell r="F87">
            <v>38899</v>
          </cell>
        </row>
        <row r="88">
          <cell r="D88">
            <v>12</v>
          </cell>
          <cell r="F88">
            <v>38930</v>
          </cell>
        </row>
        <row r="89">
          <cell r="D89">
            <v>12</v>
          </cell>
          <cell r="F89">
            <v>38961</v>
          </cell>
        </row>
        <row r="90">
          <cell r="D90">
            <v>12</v>
          </cell>
          <cell r="F90">
            <v>38991</v>
          </cell>
        </row>
        <row r="91">
          <cell r="D91">
            <v>12</v>
          </cell>
          <cell r="F91">
            <v>39022</v>
          </cell>
        </row>
        <row r="92">
          <cell r="D92">
            <v>12</v>
          </cell>
          <cell r="F92">
            <v>39052</v>
          </cell>
        </row>
        <row r="93">
          <cell r="D93">
            <v>12</v>
          </cell>
          <cell r="F93">
            <v>39083</v>
          </cell>
        </row>
        <row r="94">
          <cell r="D94">
            <v>12</v>
          </cell>
          <cell r="F94">
            <v>39114</v>
          </cell>
        </row>
        <row r="95">
          <cell r="D95">
            <v>12</v>
          </cell>
          <cell r="F95">
            <v>39142</v>
          </cell>
        </row>
        <row r="96">
          <cell r="D96">
            <v>12</v>
          </cell>
          <cell r="F96">
            <v>39173</v>
          </cell>
        </row>
        <row r="97">
          <cell r="D97">
            <v>12</v>
          </cell>
          <cell r="F97">
            <v>39203</v>
          </cell>
        </row>
        <row r="98">
          <cell r="D98">
            <v>12</v>
          </cell>
          <cell r="F98">
            <v>39234</v>
          </cell>
        </row>
        <row r="99">
          <cell r="D99">
            <v>12</v>
          </cell>
          <cell r="F99">
            <v>39264</v>
          </cell>
        </row>
        <row r="100">
          <cell r="D100">
            <v>12</v>
          </cell>
          <cell r="F100">
            <v>39295</v>
          </cell>
        </row>
        <row r="101">
          <cell r="D101">
            <v>12</v>
          </cell>
          <cell r="F101">
            <v>39326</v>
          </cell>
        </row>
        <row r="102">
          <cell r="D102">
            <v>12</v>
          </cell>
          <cell r="F102">
            <v>39356</v>
          </cell>
        </row>
        <row r="103">
          <cell r="D103">
            <v>12</v>
          </cell>
          <cell r="F103">
            <v>39387</v>
          </cell>
        </row>
        <row r="104">
          <cell r="D104">
            <v>12</v>
          </cell>
          <cell r="F104">
            <v>39417</v>
          </cell>
        </row>
        <row r="105">
          <cell r="D105">
            <v>12</v>
          </cell>
          <cell r="F105">
            <v>39448</v>
          </cell>
        </row>
        <row r="106">
          <cell r="D106">
            <v>12</v>
          </cell>
          <cell r="F106">
            <v>39479</v>
          </cell>
        </row>
        <row r="107">
          <cell r="D107">
            <v>12</v>
          </cell>
          <cell r="F107">
            <v>39508</v>
          </cell>
        </row>
        <row r="108">
          <cell r="D108">
            <v>12</v>
          </cell>
          <cell r="F108">
            <v>39539</v>
          </cell>
        </row>
        <row r="109">
          <cell r="D109">
            <v>12</v>
          </cell>
          <cell r="F109">
            <v>39569</v>
          </cell>
        </row>
        <row r="110">
          <cell r="D110">
            <v>12</v>
          </cell>
          <cell r="F110">
            <v>39600</v>
          </cell>
        </row>
        <row r="111">
          <cell r="D111">
            <v>12</v>
          </cell>
          <cell r="F111">
            <v>39630</v>
          </cell>
        </row>
        <row r="112">
          <cell r="D112">
            <v>12</v>
          </cell>
          <cell r="F112">
            <v>39661</v>
          </cell>
        </row>
        <row r="113">
          <cell r="D113">
            <v>12</v>
          </cell>
          <cell r="F113">
            <v>39692</v>
          </cell>
        </row>
        <row r="114">
          <cell r="D114">
            <v>12</v>
          </cell>
          <cell r="F114">
            <v>39722</v>
          </cell>
        </row>
        <row r="115">
          <cell r="D115">
            <v>12</v>
          </cell>
          <cell r="F115">
            <v>39753</v>
          </cell>
        </row>
        <row r="116">
          <cell r="D116">
            <v>12</v>
          </cell>
          <cell r="F116">
            <v>39783</v>
          </cell>
        </row>
        <row r="117">
          <cell r="D117">
            <v>12</v>
          </cell>
          <cell r="F117">
            <v>39814</v>
          </cell>
        </row>
        <row r="118">
          <cell r="D118">
            <v>12</v>
          </cell>
          <cell r="F118">
            <v>39845</v>
          </cell>
        </row>
        <row r="119">
          <cell r="D119">
            <v>12</v>
          </cell>
          <cell r="F119">
            <v>39873</v>
          </cell>
        </row>
        <row r="120">
          <cell r="D120">
            <v>12</v>
          </cell>
          <cell r="F120">
            <v>39904</v>
          </cell>
        </row>
        <row r="121">
          <cell r="D121">
            <v>12</v>
          </cell>
          <cell r="F121">
            <v>39934</v>
          </cell>
        </row>
        <row r="122">
          <cell r="D122">
            <v>12</v>
          </cell>
          <cell r="F122">
            <v>39965</v>
          </cell>
        </row>
        <row r="123">
          <cell r="D123">
            <v>12</v>
          </cell>
          <cell r="F123">
            <v>39995</v>
          </cell>
        </row>
        <row r="124">
          <cell r="D124">
            <v>12</v>
          </cell>
          <cell r="F124">
            <v>40026</v>
          </cell>
        </row>
        <row r="125">
          <cell r="D125">
            <v>12</v>
          </cell>
          <cell r="F125">
            <v>40057</v>
          </cell>
        </row>
        <row r="126">
          <cell r="D126">
            <v>12</v>
          </cell>
          <cell r="F126">
            <v>40087</v>
          </cell>
        </row>
        <row r="127">
          <cell r="D127">
            <v>12</v>
          </cell>
          <cell r="F127">
            <v>40118</v>
          </cell>
        </row>
        <row r="128">
          <cell r="D128">
            <v>12</v>
          </cell>
          <cell r="F128">
            <v>40148</v>
          </cell>
        </row>
        <row r="129">
          <cell r="D129">
            <v>12</v>
          </cell>
          <cell r="F129">
            <v>40179</v>
          </cell>
        </row>
        <row r="130">
          <cell r="D130">
            <v>12</v>
          </cell>
          <cell r="F130">
            <v>40210</v>
          </cell>
        </row>
        <row r="131">
          <cell r="D131">
            <v>12</v>
          </cell>
          <cell r="F131">
            <v>40238</v>
          </cell>
        </row>
        <row r="132">
          <cell r="D132">
            <v>12</v>
          </cell>
          <cell r="F132">
            <v>40269</v>
          </cell>
        </row>
        <row r="133">
          <cell r="D133">
            <v>12</v>
          </cell>
          <cell r="F133">
            <v>40299</v>
          </cell>
        </row>
        <row r="134">
          <cell r="D134">
            <v>12</v>
          </cell>
          <cell r="F134">
            <v>40330</v>
          </cell>
        </row>
        <row r="135">
          <cell r="D135">
            <v>12</v>
          </cell>
          <cell r="F135">
            <v>40360</v>
          </cell>
        </row>
        <row r="136">
          <cell r="D136">
            <v>12</v>
          </cell>
          <cell r="F136">
            <v>40391</v>
          </cell>
        </row>
        <row r="137">
          <cell r="D137">
            <v>12</v>
          </cell>
          <cell r="F137">
            <v>40422</v>
          </cell>
        </row>
        <row r="138">
          <cell r="D138">
            <v>12</v>
          </cell>
          <cell r="F138">
            <v>40452</v>
          </cell>
        </row>
        <row r="139">
          <cell r="D139">
            <v>12</v>
          </cell>
          <cell r="F139">
            <v>40483</v>
          </cell>
        </row>
        <row r="140">
          <cell r="D140">
            <v>12</v>
          </cell>
          <cell r="F140">
            <v>40513</v>
          </cell>
        </row>
        <row r="141">
          <cell r="D141">
            <v>13</v>
          </cell>
          <cell r="F141">
            <v>40544</v>
          </cell>
        </row>
        <row r="142">
          <cell r="D142">
            <v>13</v>
          </cell>
          <cell r="F142">
            <v>40575</v>
          </cell>
        </row>
        <row r="143">
          <cell r="D143">
            <v>13</v>
          </cell>
          <cell r="F143">
            <v>40603</v>
          </cell>
        </row>
        <row r="144">
          <cell r="D144">
            <v>13</v>
          </cell>
          <cell r="F144">
            <v>40634</v>
          </cell>
        </row>
        <row r="145">
          <cell r="D145">
            <v>13</v>
          </cell>
          <cell r="F145">
            <v>40664</v>
          </cell>
        </row>
        <row r="146">
          <cell r="D146">
            <v>13</v>
          </cell>
          <cell r="F146">
            <v>40695</v>
          </cell>
        </row>
        <row r="147">
          <cell r="D147">
            <v>13</v>
          </cell>
          <cell r="F147">
            <v>40725</v>
          </cell>
        </row>
        <row r="148">
          <cell r="D148">
            <v>13</v>
          </cell>
          <cell r="F148">
            <v>40756</v>
          </cell>
        </row>
        <row r="149">
          <cell r="D149">
            <v>13</v>
          </cell>
          <cell r="F149">
            <v>40787</v>
          </cell>
        </row>
        <row r="150">
          <cell r="D150">
            <v>13</v>
          </cell>
          <cell r="F150">
            <v>40817</v>
          </cell>
        </row>
        <row r="151">
          <cell r="D151">
            <v>13</v>
          </cell>
          <cell r="F151">
            <v>40848</v>
          </cell>
        </row>
        <row r="152">
          <cell r="D152">
            <v>13</v>
          </cell>
          <cell r="F152">
            <v>40878</v>
          </cell>
        </row>
        <row r="153">
          <cell r="D153">
            <v>13</v>
          </cell>
          <cell r="F153">
            <v>40909</v>
          </cell>
        </row>
        <row r="154">
          <cell r="D154">
            <v>13</v>
          </cell>
          <cell r="F154">
            <v>40940</v>
          </cell>
        </row>
        <row r="155">
          <cell r="D155">
            <v>13</v>
          </cell>
          <cell r="F155">
            <v>40969</v>
          </cell>
        </row>
        <row r="156">
          <cell r="D156">
            <v>13</v>
          </cell>
          <cell r="F156">
            <v>41000</v>
          </cell>
        </row>
        <row r="157">
          <cell r="D157">
            <v>13</v>
          </cell>
          <cell r="F157">
            <v>41030</v>
          </cell>
        </row>
        <row r="158">
          <cell r="D158">
            <v>13</v>
          </cell>
          <cell r="F158">
            <v>41061</v>
          </cell>
        </row>
        <row r="159">
          <cell r="D159">
            <v>13</v>
          </cell>
          <cell r="F159">
            <v>41091</v>
          </cell>
        </row>
        <row r="160">
          <cell r="D160">
            <v>13</v>
          </cell>
          <cell r="F160">
            <v>41122</v>
          </cell>
        </row>
        <row r="161">
          <cell r="D161">
            <v>13</v>
          </cell>
          <cell r="F161">
            <v>41153</v>
          </cell>
        </row>
        <row r="162">
          <cell r="D162">
            <v>13</v>
          </cell>
          <cell r="F162">
            <v>41183</v>
          </cell>
        </row>
        <row r="163">
          <cell r="D163">
            <v>13</v>
          </cell>
          <cell r="F163">
            <v>41214</v>
          </cell>
        </row>
        <row r="164">
          <cell r="D164">
            <v>13</v>
          </cell>
          <cell r="F164">
            <v>41244</v>
          </cell>
        </row>
        <row r="165">
          <cell r="D165">
            <v>13</v>
          </cell>
          <cell r="F165">
            <v>41275</v>
          </cell>
        </row>
        <row r="166">
          <cell r="D166">
            <v>13</v>
          </cell>
          <cell r="F166">
            <v>41306</v>
          </cell>
        </row>
        <row r="167">
          <cell r="D167">
            <v>13</v>
          </cell>
          <cell r="F167">
            <v>41334</v>
          </cell>
        </row>
        <row r="168">
          <cell r="D168">
            <v>13</v>
          </cell>
          <cell r="F168">
            <v>41365</v>
          </cell>
        </row>
        <row r="169">
          <cell r="D169">
            <v>13</v>
          </cell>
          <cell r="F169">
            <v>41395</v>
          </cell>
        </row>
        <row r="170">
          <cell r="D170">
            <v>13</v>
          </cell>
          <cell r="F170">
            <v>41426</v>
          </cell>
        </row>
        <row r="171">
          <cell r="D171">
            <v>13</v>
          </cell>
          <cell r="F171">
            <v>41456</v>
          </cell>
        </row>
        <row r="172">
          <cell r="D172">
            <v>13</v>
          </cell>
          <cell r="F172">
            <v>41487</v>
          </cell>
        </row>
        <row r="173">
          <cell r="D173">
            <v>13</v>
          </cell>
          <cell r="F173">
            <v>41518</v>
          </cell>
        </row>
        <row r="174">
          <cell r="D174">
            <v>13</v>
          </cell>
          <cell r="F174">
            <v>41548</v>
          </cell>
        </row>
        <row r="175">
          <cell r="D175">
            <v>13</v>
          </cell>
          <cell r="F175">
            <v>41579</v>
          </cell>
        </row>
        <row r="176">
          <cell r="D176">
            <v>13</v>
          </cell>
          <cell r="F176">
            <v>41609</v>
          </cell>
        </row>
        <row r="177">
          <cell r="D177">
            <v>13</v>
          </cell>
          <cell r="F177">
            <v>41640</v>
          </cell>
        </row>
        <row r="178">
          <cell r="D178">
            <v>13</v>
          </cell>
          <cell r="F178">
            <v>41671</v>
          </cell>
        </row>
        <row r="179">
          <cell r="D179">
            <v>13</v>
          </cell>
          <cell r="F179">
            <v>41699</v>
          </cell>
        </row>
        <row r="180">
          <cell r="D180">
            <v>13</v>
          </cell>
          <cell r="F180">
            <v>41730</v>
          </cell>
        </row>
        <row r="181">
          <cell r="D181">
            <v>13</v>
          </cell>
          <cell r="F181">
            <v>41760</v>
          </cell>
        </row>
        <row r="182">
          <cell r="D182">
            <v>13</v>
          </cell>
          <cell r="F182">
            <v>41791</v>
          </cell>
        </row>
        <row r="183">
          <cell r="D183">
            <v>13</v>
          </cell>
          <cell r="F183">
            <v>41821</v>
          </cell>
        </row>
        <row r="184">
          <cell r="D184">
            <v>13</v>
          </cell>
          <cell r="F184">
            <v>41852</v>
          </cell>
        </row>
        <row r="185">
          <cell r="D185">
            <v>13</v>
          </cell>
          <cell r="F185">
            <v>41883</v>
          </cell>
        </row>
        <row r="186">
          <cell r="D186">
            <v>13</v>
          </cell>
          <cell r="F186">
            <v>41913</v>
          </cell>
        </row>
        <row r="187">
          <cell r="D187">
            <v>13</v>
          </cell>
          <cell r="F187">
            <v>41944</v>
          </cell>
        </row>
        <row r="188">
          <cell r="D188">
            <v>13</v>
          </cell>
          <cell r="F188">
            <v>41974</v>
          </cell>
        </row>
        <row r="189">
          <cell r="D189">
            <v>13</v>
          </cell>
          <cell r="F189">
            <v>42005</v>
          </cell>
        </row>
        <row r="190">
          <cell r="D190">
            <v>13</v>
          </cell>
          <cell r="F190">
            <v>42036</v>
          </cell>
        </row>
        <row r="191">
          <cell r="D191">
            <v>13</v>
          </cell>
          <cell r="F191">
            <v>42064</v>
          </cell>
        </row>
        <row r="192">
          <cell r="D192">
            <v>13</v>
          </cell>
          <cell r="F192">
            <v>42095</v>
          </cell>
        </row>
        <row r="193">
          <cell r="D193">
            <v>13</v>
          </cell>
          <cell r="F193">
            <v>42125</v>
          </cell>
        </row>
        <row r="194">
          <cell r="D194">
            <v>13</v>
          </cell>
          <cell r="F194">
            <v>42156</v>
          </cell>
        </row>
        <row r="195">
          <cell r="D195">
            <v>13</v>
          </cell>
          <cell r="F195">
            <v>42186</v>
          </cell>
        </row>
        <row r="196">
          <cell r="D196">
            <v>13</v>
          </cell>
          <cell r="F196">
            <v>42217</v>
          </cell>
        </row>
        <row r="197">
          <cell r="D197">
            <v>13</v>
          </cell>
          <cell r="F197">
            <v>42248</v>
          </cell>
        </row>
        <row r="198">
          <cell r="D198">
            <v>13</v>
          </cell>
          <cell r="F198">
            <v>42278</v>
          </cell>
        </row>
        <row r="199">
          <cell r="D199">
            <v>13</v>
          </cell>
          <cell r="F199">
            <v>42309</v>
          </cell>
        </row>
        <row r="200">
          <cell r="D200">
            <v>13</v>
          </cell>
          <cell r="F200">
            <v>42339</v>
          </cell>
        </row>
        <row r="201">
          <cell r="D201">
            <v>14</v>
          </cell>
          <cell r="F201">
            <v>42370</v>
          </cell>
        </row>
        <row r="202">
          <cell r="D202">
            <v>14</v>
          </cell>
          <cell r="F202">
            <v>42401</v>
          </cell>
        </row>
        <row r="203">
          <cell r="D203">
            <v>14</v>
          </cell>
          <cell r="F203">
            <v>42430</v>
          </cell>
        </row>
        <row r="204">
          <cell r="D204">
            <v>14</v>
          </cell>
          <cell r="F204">
            <v>42461</v>
          </cell>
        </row>
        <row r="205">
          <cell r="D205">
            <v>14</v>
          </cell>
          <cell r="F205">
            <v>42491</v>
          </cell>
        </row>
        <row r="206">
          <cell r="D206">
            <v>14</v>
          </cell>
          <cell r="F206">
            <v>42522</v>
          </cell>
        </row>
        <row r="207">
          <cell r="D207">
            <v>14</v>
          </cell>
          <cell r="F207">
            <v>42552</v>
          </cell>
        </row>
        <row r="208">
          <cell r="D208">
            <v>14</v>
          </cell>
          <cell r="F208">
            <v>42583</v>
          </cell>
        </row>
        <row r="209">
          <cell r="D209">
            <v>14</v>
          </cell>
          <cell r="F209">
            <v>42614</v>
          </cell>
        </row>
        <row r="210">
          <cell r="D210">
            <v>14</v>
          </cell>
          <cell r="F210">
            <v>42644</v>
          </cell>
        </row>
        <row r="211">
          <cell r="D211">
            <v>14</v>
          </cell>
          <cell r="F211">
            <v>42675</v>
          </cell>
        </row>
        <row r="212">
          <cell r="D212">
            <v>14</v>
          </cell>
          <cell r="F212">
            <v>42705</v>
          </cell>
        </row>
        <row r="213">
          <cell r="D213">
            <v>14</v>
          </cell>
          <cell r="F213">
            <v>42736</v>
          </cell>
        </row>
        <row r="214">
          <cell r="D214">
            <v>14</v>
          </cell>
          <cell r="F214">
            <v>42767</v>
          </cell>
        </row>
        <row r="215">
          <cell r="D215">
            <v>14</v>
          </cell>
          <cell r="F215">
            <v>42795</v>
          </cell>
        </row>
        <row r="216">
          <cell r="D216">
            <v>14</v>
          </cell>
          <cell r="F216">
            <v>42826</v>
          </cell>
        </row>
        <row r="217">
          <cell r="D217">
            <v>14</v>
          </cell>
          <cell r="F217">
            <v>42856</v>
          </cell>
        </row>
        <row r="218">
          <cell r="D218">
            <v>14</v>
          </cell>
          <cell r="F218">
            <v>42887</v>
          </cell>
        </row>
        <row r="219">
          <cell r="D219">
            <v>14</v>
          </cell>
          <cell r="F219">
            <v>42917</v>
          </cell>
        </row>
        <row r="220">
          <cell r="D220">
            <v>14</v>
          </cell>
          <cell r="F220">
            <v>42948</v>
          </cell>
        </row>
        <row r="221">
          <cell r="D221">
            <v>14</v>
          </cell>
          <cell r="F221">
            <v>42979</v>
          </cell>
        </row>
        <row r="222">
          <cell r="D222">
            <v>14</v>
          </cell>
          <cell r="F222">
            <v>43009</v>
          </cell>
        </row>
        <row r="223">
          <cell r="D223">
            <v>14</v>
          </cell>
          <cell r="F223">
            <v>43040</v>
          </cell>
        </row>
        <row r="224">
          <cell r="D224">
            <v>14</v>
          </cell>
          <cell r="F224">
            <v>43070</v>
          </cell>
        </row>
        <row r="225">
          <cell r="D225">
            <v>14</v>
          </cell>
          <cell r="F225">
            <v>43101</v>
          </cell>
        </row>
        <row r="226">
          <cell r="D226">
            <v>14</v>
          </cell>
          <cell r="F226">
            <v>43132</v>
          </cell>
        </row>
        <row r="227">
          <cell r="D227">
            <v>14</v>
          </cell>
          <cell r="F227">
            <v>43160</v>
          </cell>
        </row>
        <row r="228">
          <cell r="D228">
            <v>14</v>
          </cell>
          <cell r="F228">
            <v>43191</v>
          </cell>
        </row>
        <row r="229">
          <cell r="D229">
            <v>14</v>
          </cell>
          <cell r="F229">
            <v>43221</v>
          </cell>
        </row>
        <row r="230">
          <cell r="D230">
            <v>14</v>
          </cell>
          <cell r="F230">
            <v>43252</v>
          </cell>
        </row>
        <row r="231">
          <cell r="D231">
            <v>14</v>
          </cell>
          <cell r="F231">
            <v>43282</v>
          </cell>
        </row>
        <row r="232">
          <cell r="D232">
            <v>14</v>
          </cell>
          <cell r="F232">
            <v>43313</v>
          </cell>
        </row>
        <row r="233">
          <cell r="D233">
            <v>14</v>
          </cell>
          <cell r="F233">
            <v>43344</v>
          </cell>
        </row>
        <row r="234">
          <cell r="D234">
            <v>14</v>
          </cell>
          <cell r="F234">
            <v>43374</v>
          </cell>
        </row>
        <row r="235">
          <cell r="D235">
            <v>14</v>
          </cell>
          <cell r="F235">
            <v>43405</v>
          </cell>
        </row>
        <row r="236">
          <cell r="D236">
            <v>14</v>
          </cell>
          <cell r="F236">
            <v>43435</v>
          </cell>
        </row>
        <row r="237">
          <cell r="D237">
            <v>14</v>
          </cell>
          <cell r="F237">
            <v>43466</v>
          </cell>
        </row>
        <row r="238">
          <cell r="D238">
            <v>14</v>
          </cell>
          <cell r="F238">
            <v>43497</v>
          </cell>
        </row>
        <row r="239">
          <cell r="D239">
            <v>14</v>
          </cell>
          <cell r="F239">
            <v>43525</v>
          </cell>
        </row>
        <row r="240">
          <cell r="D240">
            <v>14</v>
          </cell>
          <cell r="F240">
            <v>43556</v>
          </cell>
        </row>
        <row r="241">
          <cell r="D241">
            <v>14</v>
          </cell>
          <cell r="F241">
            <v>43586</v>
          </cell>
        </row>
        <row r="242">
          <cell r="D242">
            <v>14</v>
          </cell>
          <cell r="F242">
            <v>43617</v>
          </cell>
        </row>
        <row r="243">
          <cell r="D243">
            <v>14</v>
          </cell>
          <cell r="F243">
            <v>43647</v>
          </cell>
        </row>
        <row r="244">
          <cell r="D244">
            <v>14</v>
          </cell>
          <cell r="F244">
            <v>43678</v>
          </cell>
        </row>
        <row r="245">
          <cell r="D245">
            <v>14</v>
          </cell>
          <cell r="F245">
            <v>43709</v>
          </cell>
        </row>
        <row r="246">
          <cell r="D246">
            <v>14</v>
          </cell>
          <cell r="F246">
            <v>43739</v>
          </cell>
        </row>
        <row r="247">
          <cell r="D247">
            <v>14</v>
          </cell>
          <cell r="F247">
            <v>43770</v>
          </cell>
        </row>
        <row r="248">
          <cell r="D248">
            <v>14</v>
          </cell>
          <cell r="F248">
            <v>43800</v>
          </cell>
        </row>
        <row r="249">
          <cell r="D249">
            <v>14</v>
          </cell>
          <cell r="F249">
            <v>43831</v>
          </cell>
        </row>
        <row r="250">
          <cell r="D250">
            <v>14</v>
          </cell>
          <cell r="F250">
            <v>43862</v>
          </cell>
        </row>
        <row r="251">
          <cell r="D251">
            <v>14</v>
          </cell>
          <cell r="F251">
            <v>43891</v>
          </cell>
        </row>
        <row r="252">
          <cell r="D252">
            <v>14</v>
          </cell>
          <cell r="F252">
            <v>43922</v>
          </cell>
        </row>
        <row r="253">
          <cell r="D253">
            <v>14</v>
          </cell>
          <cell r="F253">
            <v>43952</v>
          </cell>
        </row>
        <row r="254">
          <cell r="D254">
            <v>14</v>
          </cell>
          <cell r="F254">
            <v>43983</v>
          </cell>
        </row>
        <row r="255">
          <cell r="D255">
            <v>14</v>
          </cell>
          <cell r="F255">
            <v>44013</v>
          </cell>
        </row>
        <row r="256">
          <cell r="D256">
            <v>14</v>
          </cell>
          <cell r="F256">
            <v>44044</v>
          </cell>
        </row>
        <row r="257">
          <cell r="D257">
            <v>14</v>
          </cell>
          <cell r="F257">
            <v>44075</v>
          </cell>
        </row>
        <row r="258">
          <cell r="D258">
            <v>14</v>
          </cell>
          <cell r="F258">
            <v>44105</v>
          </cell>
        </row>
        <row r="259">
          <cell r="D259">
            <v>14</v>
          </cell>
          <cell r="F259">
            <v>44136</v>
          </cell>
        </row>
        <row r="260">
          <cell r="D260">
            <v>14</v>
          </cell>
          <cell r="F260">
            <v>44166</v>
          </cell>
        </row>
        <row r="261">
          <cell r="D261">
            <v>14</v>
          </cell>
          <cell r="F261">
            <v>44197</v>
          </cell>
        </row>
        <row r="262">
          <cell r="D262">
            <v>14</v>
          </cell>
          <cell r="F262">
            <v>44228</v>
          </cell>
        </row>
        <row r="263">
          <cell r="D263">
            <v>14</v>
          </cell>
          <cell r="F263">
            <v>44256</v>
          </cell>
        </row>
        <row r="264">
          <cell r="D264">
            <v>14</v>
          </cell>
          <cell r="F264">
            <v>44287</v>
          </cell>
        </row>
        <row r="265">
          <cell r="D265">
            <v>14</v>
          </cell>
          <cell r="F265">
            <v>44317</v>
          </cell>
        </row>
        <row r="266">
          <cell r="D266">
            <v>14</v>
          </cell>
          <cell r="F266">
            <v>44348</v>
          </cell>
        </row>
        <row r="267">
          <cell r="D267">
            <v>14</v>
          </cell>
          <cell r="F267">
            <v>44378</v>
          </cell>
        </row>
        <row r="268">
          <cell r="D268">
            <v>14</v>
          </cell>
          <cell r="F268">
            <v>44409</v>
          </cell>
        </row>
        <row r="269">
          <cell r="D269">
            <v>14</v>
          </cell>
          <cell r="F269">
            <v>44440</v>
          </cell>
        </row>
        <row r="270">
          <cell r="D270">
            <v>14</v>
          </cell>
          <cell r="F270">
            <v>44470</v>
          </cell>
        </row>
        <row r="271">
          <cell r="D271">
            <v>14</v>
          </cell>
          <cell r="F271">
            <v>44501</v>
          </cell>
        </row>
        <row r="272">
          <cell r="D272">
            <v>14</v>
          </cell>
          <cell r="F272">
            <v>44531</v>
          </cell>
        </row>
        <row r="273">
          <cell r="D273">
            <v>14</v>
          </cell>
          <cell r="F273">
            <v>44562</v>
          </cell>
        </row>
        <row r="274">
          <cell r="D274">
            <v>14</v>
          </cell>
          <cell r="F274">
            <v>44593</v>
          </cell>
        </row>
        <row r="275">
          <cell r="D275">
            <v>14</v>
          </cell>
          <cell r="F275">
            <v>44621</v>
          </cell>
        </row>
        <row r="276">
          <cell r="D276">
            <v>14</v>
          </cell>
          <cell r="F276">
            <v>44652</v>
          </cell>
        </row>
        <row r="277">
          <cell r="D277">
            <v>14</v>
          </cell>
          <cell r="F277">
            <v>44682</v>
          </cell>
        </row>
        <row r="278">
          <cell r="D278">
            <v>14</v>
          </cell>
          <cell r="F278">
            <v>44713</v>
          </cell>
        </row>
        <row r="279">
          <cell r="D279">
            <v>14</v>
          </cell>
          <cell r="F279">
            <v>44743</v>
          </cell>
        </row>
        <row r="280">
          <cell r="D280">
            <v>14</v>
          </cell>
          <cell r="F280">
            <v>44774</v>
          </cell>
        </row>
        <row r="281">
          <cell r="D281">
            <v>14</v>
          </cell>
          <cell r="F281">
            <v>44805</v>
          </cell>
        </row>
        <row r="282">
          <cell r="D282">
            <v>14</v>
          </cell>
          <cell r="F282">
            <v>44835</v>
          </cell>
        </row>
        <row r="283">
          <cell r="D283">
            <v>14</v>
          </cell>
          <cell r="F283">
            <v>44866</v>
          </cell>
        </row>
        <row r="284">
          <cell r="D284">
            <v>14</v>
          </cell>
          <cell r="F284">
            <v>44896</v>
          </cell>
        </row>
        <row r="285">
          <cell r="D285">
            <v>14</v>
          </cell>
          <cell r="F285">
            <v>44927</v>
          </cell>
        </row>
        <row r="286">
          <cell r="D286">
            <v>14</v>
          </cell>
          <cell r="F286">
            <v>44958</v>
          </cell>
        </row>
        <row r="287">
          <cell r="D287">
            <v>14</v>
          </cell>
          <cell r="F287">
            <v>44986</v>
          </cell>
        </row>
        <row r="288">
          <cell r="D288">
            <v>14</v>
          </cell>
          <cell r="F288">
            <v>45017</v>
          </cell>
        </row>
      </sheetData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workbookViewId="0"/>
  </sheetViews>
  <sheetFormatPr defaultRowHeight="13.2" x14ac:dyDescent="0.25"/>
  <cols>
    <col min="16" max="16" width="9.6640625" bestFit="1" customWidth="1"/>
    <col min="17" max="17" width="11" bestFit="1" customWidth="1"/>
    <col min="18" max="18" width="9.109375" bestFit="1" customWidth="1"/>
  </cols>
  <sheetData>
    <row r="1" spans="1:19" x14ac:dyDescent="0.25">
      <c r="D1">
        <v>60480</v>
      </c>
      <c r="H1">
        <v>6324</v>
      </c>
      <c r="L1" t="s">
        <v>38</v>
      </c>
      <c r="M1" t="s">
        <v>39</v>
      </c>
      <c r="N1" t="s">
        <v>40</v>
      </c>
    </row>
    <row r="2" spans="1:19" x14ac:dyDescent="0.25">
      <c r="B2" s="27"/>
      <c r="C2" s="27" t="s">
        <v>30</v>
      </c>
      <c r="D2" s="28" t="s">
        <v>31</v>
      </c>
      <c r="E2" s="28"/>
      <c r="F2" s="28"/>
      <c r="G2" s="29"/>
      <c r="H2" s="28" t="s">
        <v>32</v>
      </c>
      <c r="I2" s="28"/>
      <c r="J2" s="28"/>
      <c r="K2" s="29"/>
      <c r="L2" s="27"/>
      <c r="M2" s="28" t="s">
        <v>42</v>
      </c>
      <c r="N2" s="28"/>
      <c r="O2" s="28"/>
      <c r="P2" s="27" t="s">
        <v>45</v>
      </c>
      <c r="Q2" s="27" t="s">
        <v>45</v>
      </c>
    </row>
    <row r="3" spans="1:19" x14ac:dyDescent="0.25">
      <c r="A3" s="27" t="s">
        <v>27</v>
      </c>
      <c r="B3" s="27"/>
      <c r="C3" s="27" t="s">
        <v>33</v>
      </c>
      <c r="D3" s="30">
        <v>1</v>
      </c>
      <c r="E3" s="31" t="s">
        <v>34</v>
      </c>
      <c r="F3" s="30" t="s">
        <v>33</v>
      </c>
      <c r="G3" s="31" t="s">
        <v>35</v>
      </c>
      <c r="H3" s="30">
        <v>1</v>
      </c>
      <c r="I3" s="31" t="s">
        <v>34</v>
      </c>
      <c r="J3" s="30" t="s">
        <v>33</v>
      </c>
      <c r="K3" s="31" t="s">
        <v>35</v>
      </c>
      <c r="L3" s="27" t="s">
        <v>41</v>
      </c>
      <c r="M3" s="27" t="s">
        <v>43</v>
      </c>
      <c r="N3" s="27" t="s">
        <v>44</v>
      </c>
      <c r="O3" s="27" t="s">
        <v>36</v>
      </c>
      <c r="P3" s="27" t="s">
        <v>46</v>
      </c>
      <c r="Q3" s="27" t="s">
        <v>47</v>
      </c>
    </row>
    <row r="4" spans="1:19" x14ac:dyDescent="0.25">
      <c r="A4" s="26">
        <v>37257</v>
      </c>
      <c r="B4" s="32">
        <f t="shared" ref="B4:B15" si="0">A5-A4</f>
        <v>31</v>
      </c>
      <c r="C4" s="30">
        <v>0.8</v>
      </c>
      <c r="D4" s="33">
        <f t="shared" ref="D4:D15" si="1">$D$1/30*B4/0.8</f>
        <v>78120</v>
      </c>
      <c r="E4" s="33">
        <f t="shared" ref="E4:E15" si="2">F4+(D4*E$3)</f>
        <v>54684</v>
      </c>
      <c r="F4" s="33">
        <f t="shared" ref="F4:F15" si="3">D4*$C4</f>
        <v>62496</v>
      </c>
      <c r="G4" s="33">
        <f t="shared" ref="G4:G15" si="4">F4+(D4*G$3)</f>
        <v>70308</v>
      </c>
      <c r="H4" s="33">
        <f t="shared" ref="H4:H15" si="5">$H$1/30*B4/0.8</f>
        <v>8168.5</v>
      </c>
      <c r="I4" s="33">
        <f t="shared" ref="I4:I15" si="6">J4+(H4*I$3)</f>
        <v>5717.95</v>
      </c>
      <c r="J4" s="33">
        <f t="shared" ref="J4:J15" si="7">H4*$C4</f>
        <v>6534.8</v>
      </c>
      <c r="K4" s="33">
        <f t="shared" ref="K4:K15" si="8">J4+(H4*K$3)</f>
        <v>7351.6500000000005</v>
      </c>
      <c r="L4" s="34">
        <f ca="1">VLOOKUP($A4,Table,MATCH(L$1,Curves,0))</f>
        <v>5.51</v>
      </c>
      <c r="M4" s="34">
        <f t="shared" ref="M4:N15" ca="1" si="9">VLOOKUP($A4,Table,MATCH(M$1,Curves,0))</f>
        <v>1.42</v>
      </c>
      <c r="N4" s="34">
        <f t="shared" ca="1" si="9"/>
        <v>0.08</v>
      </c>
      <c r="O4" s="34">
        <f ca="1">L4+M4+N4</f>
        <v>7.01</v>
      </c>
      <c r="P4" s="36">
        <f ca="1">O4*E4</f>
        <v>383334.83999999997</v>
      </c>
      <c r="Q4" s="35">
        <f ca="1">P4/I4</f>
        <v>67.040607210626177</v>
      </c>
      <c r="R4" s="38"/>
      <c r="S4" s="37"/>
    </row>
    <row r="5" spans="1:19" x14ac:dyDescent="0.25">
      <c r="A5" s="26">
        <v>37288</v>
      </c>
      <c r="B5" s="32">
        <f t="shared" si="0"/>
        <v>28</v>
      </c>
      <c r="C5" s="30">
        <f>C4</f>
        <v>0.8</v>
      </c>
      <c r="D5" s="33">
        <f t="shared" si="1"/>
        <v>70560</v>
      </c>
      <c r="E5" s="33">
        <f t="shared" si="2"/>
        <v>49392</v>
      </c>
      <c r="F5" s="33">
        <f t="shared" si="3"/>
        <v>56448</v>
      </c>
      <c r="G5" s="33">
        <f t="shared" si="4"/>
        <v>63504</v>
      </c>
      <c r="H5" s="33">
        <f t="shared" si="5"/>
        <v>7378</v>
      </c>
      <c r="I5" s="33">
        <f t="shared" si="6"/>
        <v>5164.6000000000004</v>
      </c>
      <c r="J5" s="33">
        <f t="shared" si="7"/>
        <v>5902.4000000000005</v>
      </c>
      <c r="K5" s="33">
        <f t="shared" si="8"/>
        <v>6640.2000000000007</v>
      </c>
      <c r="L5" s="34">
        <f t="shared" ref="L5:L15" ca="1" si="10">VLOOKUP($A5,Table,MATCH(L$1,Curves,0))</f>
        <v>5.32</v>
      </c>
      <c r="M5" s="34">
        <f t="shared" ca="1" si="9"/>
        <v>1.1200000000000001</v>
      </c>
      <c r="N5" s="34">
        <f t="shared" ca="1" si="9"/>
        <v>0.08</v>
      </c>
      <c r="O5" s="34">
        <f t="shared" ref="O5:O15" ca="1" si="11">L5+M5+N5</f>
        <v>6.5200000000000005</v>
      </c>
      <c r="P5" s="36">
        <f t="shared" ref="P5:P15" ca="1" si="12">O5*E5</f>
        <v>322035.84000000003</v>
      </c>
      <c r="Q5" s="35">
        <f t="shared" ref="Q5:Q15" ca="1" si="13">P5/I5</f>
        <v>62.35445920303605</v>
      </c>
    </row>
    <row r="6" spans="1:19" x14ac:dyDescent="0.25">
      <c r="A6" s="26">
        <v>37316</v>
      </c>
      <c r="B6" s="32">
        <f t="shared" si="0"/>
        <v>31</v>
      </c>
      <c r="C6" s="30">
        <f>C5</f>
        <v>0.8</v>
      </c>
      <c r="D6" s="33">
        <f t="shared" si="1"/>
        <v>78120</v>
      </c>
      <c r="E6" s="33">
        <f t="shared" si="2"/>
        <v>54684</v>
      </c>
      <c r="F6" s="33">
        <f t="shared" si="3"/>
        <v>62496</v>
      </c>
      <c r="G6" s="33">
        <f t="shared" si="4"/>
        <v>70308</v>
      </c>
      <c r="H6" s="33">
        <f t="shared" si="5"/>
        <v>8168.5</v>
      </c>
      <c r="I6" s="33">
        <f t="shared" si="6"/>
        <v>5717.95</v>
      </c>
      <c r="J6" s="33">
        <f t="shared" si="7"/>
        <v>6534.8</v>
      </c>
      <c r="K6" s="33">
        <f t="shared" si="8"/>
        <v>7351.6500000000005</v>
      </c>
      <c r="L6" s="34">
        <f t="shared" ca="1" si="10"/>
        <v>4.9800000000000004</v>
      </c>
      <c r="M6" s="34">
        <f t="shared" ca="1" si="9"/>
        <v>1.03</v>
      </c>
      <c r="N6" s="34">
        <f t="shared" ca="1" si="9"/>
        <v>0.08</v>
      </c>
      <c r="O6" s="34">
        <f t="shared" ca="1" si="11"/>
        <v>6.0900000000000007</v>
      </c>
      <c r="P6" s="36">
        <f t="shared" ca="1" si="12"/>
        <v>333025.56000000006</v>
      </c>
      <c r="Q6" s="35">
        <f t="shared" ca="1" si="13"/>
        <v>58.242125237191665</v>
      </c>
    </row>
    <row r="7" spans="1:19" x14ac:dyDescent="0.25">
      <c r="A7" s="26">
        <v>37347</v>
      </c>
      <c r="B7" s="32">
        <f t="shared" si="0"/>
        <v>30</v>
      </c>
      <c r="C7" s="30">
        <f>C6</f>
        <v>0.8</v>
      </c>
      <c r="D7" s="33">
        <f t="shared" si="1"/>
        <v>75600</v>
      </c>
      <c r="E7" s="33">
        <f t="shared" si="2"/>
        <v>52920</v>
      </c>
      <c r="F7" s="33">
        <f t="shared" si="3"/>
        <v>60480</v>
      </c>
      <c r="G7" s="33">
        <f t="shared" si="4"/>
        <v>68040</v>
      </c>
      <c r="H7" s="33">
        <f t="shared" si="5"/>
        <v>7905</v>
      </c>
      <c r="I7" s="33">
        <f t="shared" si="6"/>
        <v>5533.5</v>
      </c>
      <c r="J7" s="33">
        <f t="shared" si="7"/>
        <v>6324</v>
      </c>
      <c r="K7" s="33">
        <f t="shared" si="8"/>
        <v>7114.5</v>
      </c>
      <c r="L7" s="34">
        <f t="shared" ca="1" si="10"/>
        <v>4.49</v>
      </c>
      <c r="M7" s="34">
        <f t="shared" ca="1" si="9"/>
        <v>0.23</v>
      </c>
      <c r="N7" s="34">
        <f t="shared" ca="1" si="9"/>
        <v>5.0000000000000001E-3</v>
      </c>
      <c r="O7" s="34">
        <f t="shared" ca="1" si="11"/>
        <v>4.7250000000000005</v>
      </c>
      <c r="P7" s="36">
        <f t="shared" ca="1" si="12"/>
        <v>250047.00000000003</v>
      </c>
      <c r="Q7" s="35">
        <f t="shared" ca="1" si="13"/>
        <v>45.187855787476288</v>
      </c>
    </row>
    <row r="8" spans="1:19" x14ac:dyDescent="0.25">
      <c r="A8" s="26">
        <v>37377</v>
      </c>
      <c r="B8" s="32">
        <f t="shared" si="0"/>
        <v>31</v>
      </c>
      <c r="C8" s="30">
        <f>C7</f>
        <v>0.8</v>
      </c>
      <c r="D8" s="33">
        <f t="shared" si="1"/>
        <v>78120</v>
      </c>
      <c r="E8" s="33">
        <f t="shared" si="2"/>
        <v>54684</v>
      </c>
      <c r="F8" s="33">
        <f t="shared" si="3"/>
        <v>62496</v>
      </c>
      <c r="G8" s="33">
        <f t="shared" si="4"/>
        <v>70308</v>
      </c>
      <c r="H8" s="33">
        <f t="shared" si="5"/>
        <v>8168.5</v>
      </c>
      <c r="I8" s="33">
        <f t="shared" si="6"/>
        <v>5717.95</v>
      </c>
      <c r="J8" s="33">
        <f t="shared" si="7"/>
        <v>6534.8</v>
      </c>
      <c r="K8" s="33">
        <f t="shared" si="8"/>
        <v>7351.6500000000005</v>
      </c>
      <c r="L8" s="34">
        <f t="shared" ca="1" si="10"/>
        <v>4.3550000000000004</v>
      </c>
      <c r="M8" s="34">
        <f t="shared" ca="1" si="9"/>
        <v>0.255</v>
      </c>
      <c r="N8" s="34">
        <f t="shared" ca="1" si="9"/>
        <v>5.0000000000000001E-3</v>
      </c>
      <c r="O8" s="34">
        <f t="shared" ca="1" si="11"/>
        <v>4.6150000000000002</v>
      </c>
      <c r="P8" s="36">
        <f t="shared" ca="1" si="12"/>
        <v>252366.66</v>
      </c>
      <c r="Q8" s="35">
        <f t="shared" ca="1" si="13"/>
        <v>44.135863377609112</v>
      </c>
    </row>
    <row r="9" spans="1:19" x14ac:dyDescent="0.25">
      <c r="A9" s="26">
        <v>37408</v>
      </c>
      <c r="B9" s="32">
        <f t="shared" si="0"/>
        <v>30</v>
      </c>
      <c r="C9" s="30">
        <v>0.5</v>
      </c>
      <c r="D9" s="33">
        <f t="shared" si="1"/>
        <v>75600</v>
      </c>
      <c r="E9" s="33">
        <f t="shared" si="2"/>
        <v>30240</v>
      </c>
      <c r="F9" s="33">
        <f t="shared" si="3"/>
        <v>37800</v>
      </c>
      <c r="G9" s="33">
        <f t="shared" si="4"/>
        <v>45360</v>
      </c>
      <c r="H9" s="33">
        <f t="shared" si="5"/>
        <v>7905</v>
      </c>
      <c r="I9" s="33">
        <f t="shared" si="6"/>
        <v>3162</v>
      </c>
      <c r="J9" s="33">
        <f t="shared" si="7"/>
        <v>3952.5</v>
      </c>
      <c r="K9" s="33">
        <f t="shared" si="8"/>
        <v>4743</v>
      </c>
      <c r="L9" s="34">
        <f t="shared" ca="1" si="10"/>
        <v>4.3499999999999996</v>
      </c>
      <c r="M9" s="34">
        <f t="shared" ca="1" si="9"/>
        <v>0.255</v>
      </c>
      <c r="N9" s="34">
        <f t="shared" ca="1" si="9"/>
        <v>5.0000000000000001E-3</v>
      </c>
      <c r="O9" s="34">
        <f t="shared" ca="1" si="11"/>
        <v>4.6099999999999994</v>
      </c>
      <c r="P9" s="36">
        <f t="shared" ca="1" si="12"/>
        <v>139406.39999999999</v>
      </c>
      <c r="Q9" s="35">
        <f t="shared" ca="1" si="13"/>
        <v>44.088045540796962</v>
      </c>
    </row>
    <row r="10" spans="1:19" x14ac:dyDescent="0.25">
      <c r="A10" s="26">
        <v>37438</v>
      </c>
      <c r="B10" s="32">
        <f t="shared" si="0"/>
        <v>31</v>
      </c>
      <c r="C10" s="30">
        <f>C9</f>
        <v>0.5</v>
      </c>
      <c r="D10" s="33">
        <f t="shared" si="1"/>
        <v>78120</v>
      </c>
      <c r="E10" s="33">
        <f t="shared" si="2"/>
        <v>31248</v>
      </c>
      <c r="F10" s="33">
        <f t="shared" si="3"/>
        <v>39060</v>
      </c>
      <c r="G10" s="33">
        <f t="shared" si="4"/>
        <v>46872</v>
      </c>
      <c r="H10" s="33">
        <f t="shared" si="5"/>
        <v>8168.5</v>
      </c>
      <c r="I10" s="33">
        <f t="shared" si="6"/>
        <v>3267.4</v>
      </c>
      <c r="J10" s="33">
        <f t="shared" si="7"/>
        <v>4084.25</v>
      </c>
      <c r="K10" s="33">
        <f t="shared" si="8"/>
        <v>4901.1000000000004</v>
      </c>
      <c r="L10" s="34">
        <f t="shared" ca="1" si="10"/>
        <v>4.3600000000000003</v>
      </c>
      <c r="M10" s="34">
        <f t="shared" ca="1" si="9"/>
        <v>0.26500000000000001</v>
      </c>
      <c r="N10" s="34">
        <f t="shared" ca="1" si="9"/>
        <v>7.4999999999999997E-3</v>
      </c>
      <c r="O10" s="34">
        <f t="shared" ca="1" si="11"/>
        <v>4.6325000000000003</v>
      </c>
      <c r="P10" s="36">
        <f t="shared" ca="1" si="12"/>
        <v>144756.36000000002</v>
      </c>
      <c r="Q10" s="35">
        <f t="shared" ca="1" si="13"/>
        <v>44.303225806451614</v>
      </c>
    </row>
    <row r="11" spans="1:19" x14ac:dyDescent="0.25">
      <c r="A11" s="26">
        <v>37469</v>
      </c>
      <c r="B11" s="32">
        <f t="shared" si="0"/>
        <v>31</v>
      </c>
      <c r="C11" s="30">
        <f>C10</f>
        <v>0.5</v>
      </c>
      <c r="D11" s="33">
        <f t="shared" si="1"/>
        <v>78120</v>
      </c>
      <c r="E11" s="33">
        <f t="shared" si="2"/>
        <v>31248</v>
      </c>
      <c r="F11" s="33">
        <f t="shared" si="3"/>
        <v>39060</v>
      </c>
      <c r="G11" s="33">
        <f t="shared" si="4"/>
        <v>46872</v>
      </c>
      <c r="H11" s="33">
        <f t="shared" si="5"/>
        <v>8168.5</v>
      </c>
      <c r="I11" s="33">
        <f t="shared" si="6"/>
        <v>3267.4</v>
      </c>
      <c r="J11" s="33">
        <f t="shared" si="7"/>
        <v>4084.25</v>
      </c>
      <c r="K11" s="33">
        <f t="shared" si="8"/>
        <v>4901.1000000000004</v>
      </c>
      <c r="L11" s="34">
        <f t="shared" ca="1" si="10"/>
        <v>4.3600000000000003</v>
      </c>
      <c r="M11" s="34">
        <f t="shared" ca="1" si="9"/>
        <v>0.26500000000000001</v>
      </c>
      <c r="N11" s="34">
        <f t="shared" ca="1" si="9"/>
        <v>7.4999999999999997E-3</v>
      </c>
      <c r="O11" s="34">
        <f t="shared" ca="1" si="11"/>
        <v>4.6325000000000003</v>
      </c>
      <c r="P11" s="36">
        <f t="shared" ca="1" si="12"/>
        <v>144756.36000000002</v>
      </c>
      <c r="Q11" s="35">
        <f t="shared" ca="1" si="13"/>
        <v>44.303225806451614</v>
      </c>
    </row>
    <row r="12" spans="1:19" x14ac:dyDescent="0.25">
      <c r="A12" s="26">
        <v>37500</v>
      </c>
      <c r="B12" s="32">
        <f t="shared" si="0"/>
        <v>30</v>
      </c>
      <c r="C12" s="30">
        <f>C4</f>
        <v>0.8</v>
      </c>
      <c r="D12" s="33">
        <f t="shared" si="1"/>
        <v>75600</v>
      </c>
      <c r="E12" s="33">
        <f t="shared" si="2"/>
        <v>52920</v>
      </c>
      <c r="F12" s="33">
        <f t="shared" si="3"/>
        <v>60480</v>
      </c>
      <c r="G12" s="33">
        <f t="shared" si="4"/>
        <v>68040</v>
      </c>
      <c r="H12" s="33">
        <f t="shared" si="5"/>
        <v>7905</v>
      </c>
      <c r="I12" s="33">
        <f t="shared" si="6"/>
        <v>5533.5</v>
      </c>
      <c r="J12" s="33">
        <f t="shared" si="7"/>
        <v>6324</v>
      </c>
      <c r="K12" s="33">
        <f t="shared" si="8"/>
        <v>7114.5</v>
      </c>
      <c r="L12" s="34">
        <f t="shared" ca="1" si="10"/>
        <v>4.3600000000000003</v>
      </c>
      <c r="M12" s="34">
        <f t="shared" ca="1" si="9"/>
        <v>0.245</v>
      </c>
      <c r="N12" s="34">
        <f t="shared" ca="1" si="9"/>
        <v>5.0000000000000001E-3</v>
      </c>
      <c r="O12" s="34">
        <f t="shared" ca="1" si="11"/>
        <v>4.6100000000000003</v>
      </c>
      <c r="P12" s="36">
        <f t="shared" ca="1" si="12"/>
        <v>243961.2</v>
      </c>
      <c r="Q12" s="35">
        <f t="shared" ca="1" si="13"/>
        <v>44.088045540796969</v>
      </c>
    </row>
    <row r="13" spans="1:19" x14ac:dyDescent="0.25">
      <c r="A13" s="26">
        <v>37530</v>
      </c>
      <c r="B13" s="32">
        <f t="shared" si="0"/>
        <v>31</v>
      </c>
      <c r="C13" s="30">
        <f>C5</f>
        <v>0.8</v>
      </c>
      <c r="D13" s="33">
        <f t="shared" si="1"/>
        <v>78120</v>
      </c>
      <c r="E13" s="33">
        <f t="shared" si="2"/>
        <v>54684</v>
      </c>
      <c r="F13" s="33">
        <f t="shared" si="3"/>
        <v>62496</v>
      </c>
      <c r="G13" s="33">
        <f t="shared" si="4"/>
        <v>70308</v>
      </c>
      <c r="H13" s="33">
        <f t="shared" si="5"/>
        <v>8168.5</v>
      </c>
      <c r="I13" s="33">
        <f t="shared" si="6"/>
        <v>5717.95</v>
      </c>
      <c r="J13" s="33">
        <f t="shared" si="7"/>
        <v>6534.8</v>
      </c>
      <c r="K13" s="33">
        <f t="shared" si="8"/>
        <v>7351.6500000000005</v>
      </c>
      <c r="L13" s="34">
        <f t="shared" ca="1" si="10"/>
        <v>4.41</v>
      </c>
      <c r="M13" s="34">
        <f t="shared" ca="1" si="9"/>
        <v>0.255</v>
      </c>
      <c r="N13" s="34">
        <f t="shared" ca="1" si="9"/>
        <v>2.5000000000000001E-3</v>
      </c>
      <c r="O13" s="34">
        <f t="shared" ca="1" si="11"/>
        <v>4.6675000000000004</v>
      </c>
      <c r="P13" s="36">
        <f t="shared" ca="1" si="12"/>
        <v>255237.57000000004</v>
      </c>
      <c r="Q13" s="35">
        <f t="shared" ca="1" si="13"/>
        <v>44.637950664136632</v>
      </c>
    </row>
    <row r="14" spans="1:19" x14ac:dyDescent="0.25">
      <c r="A14" s="26">
        <v>37561</v>
      </c>
      <c r="B14" s="32">
        <f t="shared" si="0"/>
        <v>30</v>
      </c>
      <c r="C14" s="30">
        <f>C6</f>
        <v>0.8</v>
      </c>
      <c r="D14" s="33">
        <f t="shared" si="1"/>
        <v>75600</v>
      </c>
      <c r="E14" s="33">
        <f t="shared" si="2"/>
        <v>52920</v>
      </c>
      <c r="F14" s="33">
        <f t="shared" si="3"/>
        <v>60480</v>
      </c>
      <c r="G14" s="33">
        <f t="shared" si="4"/>
        <v>68040</v>
      </c>
      <c r="H14" s="33">
        <f t="shared" si="5"/>
        <v>7905</v>
      </c>
      <c r="I14" s="33">
        <f t="shared" si="6"/>
        <v>5533.5</v>
      </c>
      <c r="J14" s="33">
        <f t="shared" si="7"/>
        <v>6324</v>
      </c>
      <c r="K14" s="33">
        <f t="shared" si="8"/>
        <v>7114.5</v>
      </c>
      <c r="L14" s="34">
        <f t="shared" ca="1" si="10"/>
        <v>4.54</v>
      </c>
      <c r="M14" s="34">
        <f t="shared" ca="1" si="9"/>
        <v>0.64</v>
      </c>
      <c r="N14" s="34">
        <f t="shared" ca="1" si="9"/>
        <v>0.05</v>
      </c>
      <c r="O14" s="34">
        <f t="shared" ca="1" si="11"/>
        <v>5.2299999999999995</v>
      </c>
      <c r="P14" s="36">
        <f t="shared" ca="1" si="12"/>
        <v>276771.59999999998</v>
      </c>
      <c r="Q14" s="35">
        <f t="shared" ca="1" si="13"/>
        <v>50.017457305502845</v>
      </c>
    </row>
    <row r="15" spans="1:19" x14ac:dyDescent="0.25">
      <c r="A15" s="26">
        <v>37591</v>
      </c>
      <c r="B15" s="32">
        <f t="shared" si="0"/>
        <v>31</v>
      </c>
      <c r="C15" s="30">
        <f>C7</f>
        <v>0.8</v>
      </c>
      <c r="D15" s="33">
        <f t="shared" si="1"/>
        <v>78120</v>
      </c>
      <c r="E15" s="33">
        <f t="shared" si="2"/>
        <v>54684</v>
      </c>
      <c r="F15" s="33">
        <f t="shared" si="3"/>
        <v>62496</v>
      </c>
      <c r="G15" s="33">
        <f t="shared" si="4"/>
        <v>70308</v>
      </c>
      <c r="H15" s="33">
        <f t="shared" si="5"/>
        <v>8168.5</v>
      </c>
      <c r="I15" s="33">
        <f t="shared" si="6"/>
        <v>5717.95</v>
      </c>
      <c r="J15" s="33">
        <f t="shared" si="7"/>
        <v>6534.8</v>
      </c>
      <c r="K15" s="33">
        <f t="shared" si="8"/>
        <v>7351.6500000000005</v>
      </c>
      <c r="L15" s="34">
        <f t="shared" ca="1" si="10"/>
        <v>4.665</v>
      </c>
      <c r="M15" s="34">
        <f t="shared" ca="1" si="9"/>
        <v>0.97</v>
      </c>
      <c r="N15" s="34">
        <f t="shared" ca="1" si="9"/>
        <v>0.05</v>
      </c>
      <c r="O15" s="34">
        <f t="shared" ca="1" si="11"/>
        <v>5.6849999999999996</v>
      </c>
      <c r="P15" s="36">
        <f t="shared" ca="1" si="12"/>
        <v>310878.53999999998</v>
      </c>
      <c r="Q15" s="35">
        <f t="shared" ca="1" si="13"/>
        <v>54.368880455407968</v>
      </c>
    </row>
    <row r="16" spans="1:19" x14ac:dyDescent="0.25">
      <c r="A16" s="26">
        <v>37622</v>
      </c>
      <c r="B16" s="32"/>
      <c r="C16" s="32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</row>
    <row r="27" spans="1:1" x14ac:dyDescent="0.25">
      <c r="A27" t="s">
        <v>37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IP486"/>
  <sheetViews>
    <sheetView showGridLines="0" zoomScale="75" workbookViewId="0">
      <pane xSplit="3" topLeftCell="D1" activePane="topRight" state="frozen"/>
      <selection pane="topRight" activeCell="D1" sqref="D1"/>
    </sheetView>
  </sheetViews>
  <sheetFormatPr defaultColWidth="9.109375" defaultRowHeight="10.199999999999999" x14ac:dyDescent="0.2"/>
  <cols>
    <col min="1" max="2" width="19.109375" style="10" customWidth="1"/>
    <col min="3" max="5" width="19.109375" style="2" customWidth="1"/>
    <col min="6" max="13" width="18.88671875" style="2" customWidth="1"/>
    <col min="14" max="14" width="20" style="2" customWidth="1"/>
    <col min="15" max="23" width="18.88671875" style="2" customWidth="1"/>
    <col min="24" max="51" width="17.88671875" style="2" customWidth="1"/>
    <col min="52" max="67" width="17.88671875" style="4" customWidth="1"/>
    <col min="68" max="68" width="19.6640625" style="4" customWidth="1"/>
    <col min="69" max="136" width="17.88671875" style="4" customWidth="1"/>
    <col min="137" max="137" width="17.88671875" style="2" customWidth="1"/>
    <col min="138" max="170" width="17.88671875" style="4" customWidth="1"/>
    <col min="171" max="172" width="9.109375" style="4"/>
    <col min="173" max="173" width="18.109375" style="4" customWidth="1"/>
    <col min="174" max="174" width="21.88671875" style="4" customWidth="1"/>
    <col min="175" max="16384" width="9.109375" style="4"/>
  </cols>
  <sheetData>
    <row r="1" spans="1:250" x14ac:dyDescent="0.2">
      <c r="A1" s="4" t="s">
        <v>0</v>
      </c>
      <c r="B1" s="4"/>
      <c r="C1" s="5" t="s">
        <v>1</v>
      </c>
      <c r="D1" s="6" t="s">
        <v>2</v>
      </c>
    </row>
    <row r="2" spans="1:250" x14ac:dyDescent="0.2">
      <c r="A2" s="4" t="s">
        <v>3</v>
      </c>
      <c r="B2" s="4"/>
      <c r="C2" s="5" t="s">
        <v>1</v>
      </c>
      <c r="D2" s="6" t="s">
        <v>4</v>
      </c>
    </row>
    <row r="3" spans="1:250" x14ac:dyDescent="0.2">
      <c r="A3" s="4" t="s">
        <v>5</v>
      </c>
      <c r="B3" s="4"/>
      <c r="C3" s="5" t="s">
        <v>6</v>
      </c>
      <c r="D3" s="6" t="s">
        <v>7</v>
      </c>
      <c r="IP3" s="2"/>
    </row>
    <row r="4" spans="1:250" x14ac:dyDescent="0.2">
      <c r="A4" s="4"/>
      <c r="B4" s="4"/>
      <c r="C4" s="5"/>
      <c r="D4" s="6"/>
      <c r="J4" s="7"/>
      <c r="Q4" s="18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</row>
    <row r="5" spans="1:250" x14ac:dyDescent="0.2">
      <c r="A5" s="6"/>
      <c r="B5" s="6"/>
      <c r="G5" s="3" t="s">
        <v>8</v>
      </c>
    </row>
    <row r="6" spans="1:250" x14ac:dyDescent="0.2">
      <c r="A6" s="8">
        <f ca="1">IF(WEEKDAY(TODAY())=2,TODAY()-3,TODAY()-1)</f>
        <v>36927</v>
      </c>
      <c r="B6" s="8"/>
      <c r="D6" s="6"/>
      <c r="E6" s="6"/>
    </row>
    <row r="7" spans="1:250" x14ac:dyDescent="0.2">
      <c r="A7" s="4"/>
      <c r="B7" s="4"/>
      <c r="C7" s="5"/>
      <c r="D7" s="9"/>
    </row>
    <row r="8" spans="1:250" x14ac:dyDescent="0.2">
      <c r="A8" s="4"/>
      <c r="B8" s="4"/>
      <c r="C8" s="10"/>
      <c r="D8" s="2" t="str">
        <f>CONCATENATE(D$13,"-",D$15)</f>
        <v>INTNS-R</v>
      </c>
      <c r="E8" s="2" t="str">
        <f>CONCATENATE(E$13,"-",E$15)</f>
        <v>NG-P</v>
      </c>
      <c r="F8" s="2" t="str">
        <f>CONCATENATE(F$13,"-",F$15)</f>
        <v>NAT/FUEL/LEIDY-D</v>
      </c>
      <c r="G8" s="2" t="str">
        <f>CONCATENATE(G$13,"-",G$15)</f>
        <v>NAT/FUEL/LEIDY-I</v>
      </c>
      <c r="AB8" s="19"/>
      <c r="AC8" s="19"/>
      <c r="AZ8" s="2"/>
      <c r="BA8" s="2"/>
      <c r="BB8" s="2"/>
      <c r="BC8" s="2"/>
      <c r="BD8" s="2"/>
      <c r="BE8" s="2"/>
      <c r="BF8" s="2"/>
      <c r="BG8" s="2"/>
      <c r="BH8" s="2"/>
      <c r="BI8" s="2"/>
      <c r="BJ8" s="19"/>
      <c r="BK8" s="19"/>
      <c r="BL8" s="2"/>
      <c r="BM8" s="2"/>
      <c r="BN8" s="2"/>
      <c r="BO8" s="2"/>
      <c r="BP8" s="2"/>
      <c r="BQ8" s="2"/>
      <c r="BR8" s="2"/>
      <c r="BS8" s="2"/>
      <c r="BT8" s="19"/>
      <c r="BU8" s="19"/>
      <c r="BV8" s="19"/>
      <c r="BW8" s="19"/>
      <c r="BX8" s="2"/>
      <c r="BY8" s="2"/>
      <c r="BZ8" s="2"/>
      <c r="CA8" s="2"/>
      <c r="CB8" s="2"/>
      <c r="CC8" s="2"/>
      <c r="CD8" s="2"/>
      <c r="CE8" s="2"/>
      <c r="CF8" s="2"/>
      <c r="CG8" s="2"/>
      <c r="CH8" s="19"/>
      <c r="CI8" s="19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19"/>
      <c r="DA8" s="19"/>
      <c r="DB8" s="19"/>
      <c r="DC8" s="19"/>
      <c r="DD8" s="19"/>
      <c r="DE8" s="19"/>
      <c r="DF8" s="2"/>
      <c r="DG8" s="2"/>
      <c r="DH8" s="2"/>
      <c r="DI8" s="2"/>
      <c r="DJ8" s="19"/>
      <c r="DK8" s="19"/>
      <c r="DL8" s="19"/>
      <c r="DM8" s="19"/>
      <c r="DN8" s="19"/>
      <c r="DO8" s="19"/>
      <c r="DP8" s="2"/>
      <c r="DQ8" s="2"/>
      <c r="DR8" s="2"/>
      <c r="DS8" s="2"/>
      <c r="DT8" s="19"/>
      <c r="DU8" s="19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19"/>
      <c r="FG8" s="19"/>
      <c r="FH8" s="2"/>
      <c r="FI8" s="2"/>
      <c r="FJ8" s="2"/>
      <c r="FK8" s="2"/>
      <c r="FL8" s="2"/>
      <c r="FM8" s="2" t="str">
        <f>CONCATENATE(FM13,"-",FM15)</f>
        <v>ZERO-D</v>
      </c>
      <c r="FN8" s="2" t="str">
        <f>CONCATENATE(FN13,"-",FN15)</f>
        <v>ZERO-I</v>
      </c>
      <c r="FO8" s="2" t="str">
        <f>CONCATENATE(FO13,"-",FO15)</f>
        <v>COST-D</v>
      </c>
      <c r="FP8" s="2" t="str">
        <f>CONCATENATE(FP13,"-",FP15)</f>
        <v>COST-I</v>
      </c>
      <c r="FQ8" s="2"/>
      <c r="FR8" s="2"/>
    </row>
    <row r="9" spans="1:250" x14ac:dyDescent="0.2">
      <c r="A9" s="4"/>
      <c r="B9" s="4"/>
      <c r="C9" s="10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X9" s="7"/>
      <c r="Y9" s="7"/>
      <c r="Z9" s="7"/>
      <c r="AA9" s="7"/>
      <c r="AB9" s="18"/>
      <c r="AC9" s="18"/>
      <c r="AD9" s="7"/>
      <c r="AE9" s="7"/>
      <c r="AF9" s="7"/>
      <c r="AG9" s="7"/>
      <c r="AH9" s="7"/>
      <c r="AI9" s="7"/>
      <c r="BJ9" s="23"/>
      <c r="BK9" s="23"/>
      <c r="BT9" s="23"/>
      <c r="BU9" s="23"/>
      <c r="BV9" s="23"/>
      <c r="BW9" s="23"/>
      <c r="CH9" s="23"/>
      <c r="CI9" s="23"/>
      <c r="CZ9" s="23"/>
      <c r="DA9" s="23"/>
      <c r="DB9" s="23"/>
      <c r="DC9" s="23"/>
      <c r="DD9" s="23"/>
      <c r="DE9" s="23"/>
      <c r="DJ9" s="23"/>
      <c r="DK9" s="23"/>
      <c r="DL9" s="23"/>
      <c r="DM9" s="23"/>
      <c r="DN9" s="23"/>
      <c r="DO9" s="23"/>
      <c r="DT9" s="23"/>
      <c r="DU9" s="23"/>
      <c r="FF9" s="23"/>
      <c r="FG9" s="23"/>
    </row>
    <row r="10" spans="1:250" s="2" customFormat="1" x14ac:dyDescent="0.2">
      <c r="C10" s="2">
        <v>1</v>
      </c>
      <c r="D10" s="2">
        <v>2</v>
      </c>
      <c r="E10" s="2">
        <v>3</v>
      </c>
      <c r="F10" s="2">
        <v>3</v>
      </c>
      <c r="G10" s="2">
        <v>3</v>
      </c>
      <c r="AB10" s="19"/>
      <c r="AC10" s="19"/>
      <c r="BJ10" s="19"/>
      <c r="BK10" s="19"/>
      <c r="BT10" s="19"/>
      <c r="BU10" s="19"/>
      <c r="BV10" s="19"/>
      <c r="BW10" s="19"/>
      <c r="CH10" s="19"/>
      <c r="CI10" s="19"/>
      <c r="CZ10" s="19"/>
      <c r="DA10" s="19"/>
      <c r="DB10" s="19"/>
      <c r="DC10" s="19"/>
      <c r="DD10" s="19"/>
      <c r="DE10" s="19"/>
      <c r="DJ10" s="19"/>
      <c r="DK10" s="19"/>
      <c r="DL10" s="19"/>
      <c r="DM10" s="19"/>
      <c r="DN10" s="19"/>
      <c r="DO10" s="19"/>
      <c r="DT10" s="19"/>
      <c r="DU10" s="19"/>
      <c r="FF10" s="19"/>
      <c r="FG10" s="19"/>
      <c r="FM10" s="2">
        <v>172</v>
      </c>
      <c r="FN10" s="2">
        <v>173</v>
      </c>
      <c r="FO10" s="2">
        <v>172</v>
      </c>
      <c r="FP10" s="2">
        <v>173</v>
      </c>
    </row>
    <row r="11" spans="1:250" s="2" customFormat="1" x14ac:dyDescent="0.2">
      <c r="C11" s="5" t="s">
        <v>9</v>
      </c>
      <c r="D11" s="12">
        <f ca="1">today</f>
        <v>36927</v>
      </c>
      <c r="E11" s="12">
        <f ca="1">today</f>
        <v>36927</v>
      </c>
      <c r="F11" s="12">
        <f ca="1">today</f>
        <v>36927</v>
      </c>
      <c r="G11" s="12">
        <f ca="1">today</f>
        <v>36927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X11" s="12"/>
      <c r="Y11" s="12"/>
      <c r="Z11" s="12"/>
      <c r="AA11" s="12"/>
      <c r="AB11" s="20"/>
      <c r="AC11" s="20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20"/>
      <c r="BK11" s="20"/>
      <c r="BL11" s="12"/>
      <c r="BM11" s="12"/>
      <c r="BN11" s="12"/>
      <c r="BO11" s="12"/>
      <c r="BP11" s="12"/>
      <c r="BQ11" s="12"/>
      <c r="BR11" s="12"/>
      <c r="BS11" s="12"/>
      <c r="BT11" s="20"/>
      <c r="BU11" s="20"/>
      <c r="BV11" s="20"/>
      <c r="BW11" s="20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20"/>
      <c r="CI11" s="20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20"/>
      <c r="DA11" s="20"/>
      <c r="DB11" s="20"/>
      <c r="DC11" s="20"/>
      <c r="DD11" s="20"/>
      <c r="DE11" s="20"/>
      <c r="DF11" s="12"/>
      <c r="DG11" s="12"/>
      <c r="DH11" s="12"/>
      <c r="DI11" s="12"/>
      <c r="DJ11" s="20"/>
      <c r="DK11" s="20"/>
      <c r="DL11" s="20"/>
      <c r="DM11" s="20"/>
      <c r="DN11" s="20"/>
      <c r="DO11" s="20"/>
      <c r="DP11" s="12"/>
      <c r="DQ11" s="12"/>
      <c r="DR11" s="12"/>
      <c r="DS11" s="12"/>
      <c r="DT11" s="20"/>
      <c r="DU11" s="20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20"/>
      <c r="FG11" s="20"/>
      <c r="FH11" s="12"/>
      <c r="FI11" s="12"/>
      <c r="FJ11" s="12"/>
      <c r="FK11" s="12"/>
      <c r="FL11" s="12"/>
      <c r="FM11" s="12">
        <f ca="1">today</f>
        <v>36927</v>
      </c>
      <c r="FN11" s="12">
        <f ca="1">today</f>
        <v>36927</v>
      </c>
      <c r="FO11" s="12">
        <f ca="1">today</f>
        <v>36927</v>
      </c>
      <c r="FP11" s="12">
        <f ca="1">today</f>
        <v>36927</v>
      </c>
      <c r="FQ11" s="12"/>
      <c r="FR11" s="12"/>
    </row>
    <row r="12" spans="1:250" s="2" customFormat="1" x14ac:dyDescent="0.2">
      <c r="C12" s="5" t="s">
        <v>10</v>
      </c>
      <c r="D12" s="5">
        <f ca="1">A6+31</f>
        <v>36958</v>
      </c>
      <c r="E12" s="5">
        <f ca="1">BeginningOfNextMonth(E11)</f>
        <v>36951</v>
      </c>
      <c r="F12" s="5">
        <f ca="1">BeginningOfNextMonth(F11)</f>
        <v>36951</v>
      </c>
      <c r="G12" s="5">
        <f ca="1">BeginningOfNextMonth(G11)</f>
        <v>36951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X12" s="5"/>
      <c r="Y12" s="5"/>
      <c r="Z12" s="5"/>
      <c r="AA12" s="5"/>
      <c r="AB12" s="21"/>
      <c r="AC12" s="21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21"/>
      <c r="BK12" s="21"/>
      <c r="BL12" s="5"/>
      <c r="BM12" s="5"/>
      <c r="BN12" s="5"/>
      <c r="BO12" s="5"/>
      <c r="BP12" s="5"/>
      <c r="BQ12" s="5"/>
      <c r="BR12" s="5"/>
      <c r="BS12" s="5"/>
      <c r="BT12" s="21"/>
      <c r="BU12" s="21"/>
      <c r="BV12" s="21"/>
      <c r="BW12" s="21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21"/>
      <c r="CI12" s="21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21"/>
      <c r="DA12" s="21"/>
      <c r="DB12" s="21"/>
      <c r="DC12" s="21"/>
      <c r="DD12" s="21"/>
      <c r="DE12" s="21"/>
      <c r="DF12" s="5"/>
      <c r="DG12" s="5"/>
      <c r="DH12" s="5"/>
      <c r="DI12" s="5"/>
      <c r="DJ12" s="21"/>
      <c r="DK12" s="21"/>
      <c r="DL12" s="21"/>
      <c r="DM12" s="21"/>
      <c r="DN12" s="21"/>
      <c r="DO12" s="21"/>
      <c r="DP12" s="5"/>
      <c r="DQ12" s="5"/>
      <c r="DR12" s="5"/>
      <c r="DS12" s="5"/>
      <c r="DT12" s="21"/>
      <c r="DU12" s="21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21"/>
      <c r="FG12" s="21"/>
      <c r="FH12" s="5"/>
      <c r="FI12" s="5"/>
      <c r="FJ12" s="5"/>
      <c r="FK12" s="5"/>
      <c r="FL12" s="5"/>
      <c r="FM12" s="5">
        <f ca="1">BeginningOfNextMonth(FM11)</f>
        <v>36951</v>
      </c>
      <c r="FN12" s="5">
        <f ca="1">BeginningOfNextMonth(FN11)</f>
        <v>36951</v>
      </c>
      <c r="FO12" s="5">
        <f ca="1">BeginningOfNextMonth(FO11)</f>
        <v>36951</v>
      </c>
      <c r="FP12" s="5">
        <f ca="1">BeginningOfNextMonth(FP11)</f>
        <v>36951</v>
      </c>
      <c r="FQ12" s="5"/>
      <c r="FR12" s="5"/>
    </row>
    <row r="13" spans="1:250" s="2" customFormat="1" ht="13.2" x14ac:dyDescent="0.25">
      <c r="C13" s="5" t="s">
        <v>11</v>
      </c>
      <c r="D13" s="13" t="s">
        <v>12</v>
      </c>
      <c r="E13" s="2" t="s">
        <v>13</v>
      </c>
      <c r="F13" s="25" t="s">
        <v>28</v>
      </c>
      <c r="G13" s="25" t="s">
        <v>28</v>
      </c>
      <c r="H13" s="24"/>
      <c r="I13" s="24"/>
      <c r="J13" s="24"/>
      <c r="R13" s="1"/>
      <c r="S13" s="1"/>
      <c r="AB13" s="19"/>
      <c r="AC13" s="19"/>
      <c r="BJ13" s="22"/>
      <c r="BK13" s="22"/>
      <c r="BT13" s="22"/>
      <c r="BU13" s="22"/>
      <c r="BV13" s="22"/>
      <c r="BW13" s="22"/>
      <c r="CH13" s="22"/>
      <c r="CI13" s="22"/>
      <c r="CZ13" s="22"/>
      <c r="DA13" s="22"/>
      <c r="DB13" s="22"/>
      <c r="DC13" s="22"/>
      <c r="DD13" s="22"/>
      <c r="DE13" s="22"/>
      <c r="DJ13" s="22"/>
      <c r="DK13" s="22"/>
      <c r="DL13" s="22"/>
      <c r="DM13" s="22"/>
      <c r="DN13" s="22"/>
      <c r="DO13" s="22"/>
      <c r="DT13" s="22"/>
      <c r="DU13" s="22"/>
      <c r="FF13" s="22"/>
      <c r="FG13" s="22"/>
      <c r="FM13" s="17" t="s">
        <v>24</v>
      </c>
      <c r="FN13" s="17" t="s">
        <v>24</v>
      </c>
      <c r="FO13" s="17" t="s">
        <v>25</v>
      </c>
      <c r="FP13" s="17" t="s">
        <v>25</v>
      </c>
      <c r="FQ13" s="17"/>
      <c r="FR13" s="17"/>
    </row>
    <row r="14" spans="1:250" s="2" customFormat="1" x14ac:dyDescent="0.2">
      <c r="C14" s="5" t="s">
        <v>14</v>
      </c>
      <c r="D14" s="14" t="s">
        <v>15</v>
      </c>
      <c r="E14" s="2" t="s">
        <v>16</v>
      </c>
      <c r="F14" s="2" t="s">
        <v>16</v>
      </c>
      <c r="G14" s="2" t="s">
        <v>16</v>
      </c>
      <c r="AB14" s="19"/>
      <c r="AC14" s="19"/>
      <c r="BJ14" s="19"/>
      <c r="BK14" s="19"/>
      <c r="BT14" s="19"/>
      <c r="BU14" s="19"/>
      <c r="BV14" s="19"/>
      <c r="BW14" s="19"/>
      <c r="CH14" s="19"/>
      <c r="CI14" s="19"/>
      <c r="CZ14" s="19"/>
      <c r="DA14" s="19"/>
      <c r="DB14" s="19"/>
      <c r="DC14" s="19"/>
      <c r="DD14" s="19"/>
      <c r="DE14" s="19"/>
      <c r="DJ14" s="19"/>
      <c r="DK14" s="19"/>
      <c r="DL14" s="19"/>
      <c r="DM14" s="19"/>
      <c r="DN14" s="19"/>
      <c r="DO14" s="19"/>
      <c r="DT14" s="19"/>
      <c r="DU14" s="19"/>
      <c r="FF14" s="19"/>
      <c r="FG14" s="19"/>
      <c r="FM14" s="2" t="s">
        <v>16</v>
      </c>
      <c r="FN14" s="2" t="s">
        <v>16</v>
      </c>
      <c r="FO14" s="2" t="s">
        <v>16</v>
      </c>
      <c r="FP14" s="2" t="s">
        <v>16</v>
      </c>
    </row>
    <row r="15" spans="1:250" x14ac:dyDescent="0.2">
      <c r="A15" s="4"/>
      <c r="B15" s="4"/>
      <c r="C15" s="11" t="s">
        <v>17</v>
      </c>
      <c r="D15" s="14" t="s">
        <v>18</v>
      </c>
      <c r="E15" s="2" t="s">
        <v>19</v>
      </c>
      <c r="F15" s="2" t="s">
        <v>20</v>
      </c>
      <c r="G15" s="2" t="s">
        <v>21</v>
      </c>
      <c r="AB15" s="19"/>
      <c r="AC15" s="19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19"/>
      <c r="BK15" s="19"/>
      <c r="BL15" s="2"/>
      <c r="BM15" s="2"/>
      <c r="BN15" s="2"/>
      <c r="BO15" s="2"/>
      <c r="BP15" s="2"/>
      <c r="BQ15" s="2"/>
      <c r="BR15" s="2"/>
      <c r="BS15" s="2"/>
      <c r="BT15" s="19"/>
      <c r="BU15" s="19"/>
      <c r="BV15" s="19"/>
      <c r="BW15" s="19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19"/>
      <c r="CI15" s="19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19"/>
      <c r="DA15" s="19"/>
      <c r="DB15" s="19"/>
      <c r="DC15" s="19"/>
      <c r="DD15" s="19"/>
      <c r="DE15" s="19"/>
      <c r="DF15" s="2"/>
      <c r="DG15" s="2"/>
      <c r="DH15" s="2"/>
      <c r="DI15" s="2"/>
      <c r="DJ15" s="19"/>
      <c r="DK15" s="19"/>
      <c r="DL15" s="19"/>
      <c r="DM15" s="19"/>
      <c r="DN15" s="19"/>
      <c r="DO15" s="19"/>
      <c r="DP15" s="2"/>
      <c r="DQ15" s="2"/>
      <c r="DR15" s="2"/>
      <c r="DS15" s="2"/>
      <c r="DT15" s="19"/>
      <c r="DU15" s="19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19"/>
      <c r="FG15" s="19"/>
      <c r="FH15" s="2"/>
      <c r="FI15" s="2"/>
      <c r="FJ15" s="2"/>
      <c r="FK15" s="2"/>
      <c r="FL15" s="2"/>
      <c r="FM15" s="2" t="s">
        <v>20</v>
      </c>
      <c r="FN15" s="2" t="s">
        <v>21</v>
      </c>
      <c r="FO15" s="2" t="s">
        <v>20</v>
      </c>
      <c r="FP15" s="2" t="s">
        <v>21</v>
      </c>
      <c r="FQ15" s="2"/>
      <c r="FR15" s="2"/>
    </row>
    <row r="16" spans="1:250" x14ac:dyDescent="0.2">
      <c r="A16" s="4"/>
      <c r="B16" s="4"/>
      <c r="C16" s="11" t="s">
        <v>22</v>
      </c>
      <c r="D16" s="14" t="s">
        <v>23</v>
      </c>
      <c r="E16" s="2" t="s">
        <v>26</v>
      </c>
      <c r="F16" s="2" t="s">
        <v>29</v>
      </c>
      <c r="G16" s="2" t="s">
        <v>29</v>
      </c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Z16" s="23"/>
      <c r="DA16" s="23"/>
      <c r="DB16" s="23"/>
      <c r="DC16" s="23"/>
      <c r="DD16" s="23"/>
      <c r="DE16" s="23"/>
      <c r="DJ16" s="23"/>
      <c r="DK16" s="23"/>
      <c r="DL16" s="23"/>
      <c r="DM16" s="23"/>
      <c r="DN16" s="23"/>
      <c r="DO16" s="23"/>
      <c r="DT16" s="23"/>
      <c r="DU16" s="23"/>
    </row>
    <row r="17" spans="1:172" x14ac:dyDescent="0.2">
      <c r="A17" s="4"/>
      <c r="B17" s="4"/>
      <c r="C17" s="15">
        <f ca="1">BeginningOfNextMonth(today)</f>
        <v>36951</v>
      </c>
      <c r="D17" s="7">
        <v>5.6634626504882012E-2</v>
      </c>
      <c r="E17" s="7">
        <v>5.7060000000000004</v>
      </c>
      <c r="F17" s="7">
        <v>0.72</v>
      </c>
      <c r="G17" s="7">
        <v>-0.1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X17" s="7"/>
      <c r="Y17" s="7"/>
      <c r="Z17" s="7"/>
      <c r="AA17" s="7"/>
      <c r="AB17" s="7"/>
      <c r="AC17" s="7"/>
      <c r="AY17" s="1"/>
      <c r="FM17" s="4">
        <v>0</v>
      </c>
      <c r="FN17" s="4">
        <v>0</v>
      </c>
      <c r="FO17" s="4">
        <v>0</v>
      </c>
      <c r="FP17" s="4">
        <v>0</v>
      </c>
    </row>
    <row r="18" spans="1:172" x14ac:dyDescent="0.2">
      <c r="A18" s="4"/>
      <c r="B18" s="4"/>
      <c r="C18" s="15">
        <f t="shared" ref="C18:C81" ca="1" si="0">NextMonth(C17)</f>
        <v>36982</v>
      </c>
      <c r="D18" s="2">
        <v>5.5548377149769013E-2</v>
      </c>
      <c r="E18" s="7">
        <v>5.4</v>
      </c>
      <c r="F18" s="2">
        <v>0.34</v>
      </c>
      <c r="G18" s="2">
        <v>5.0000000000000001E-3</v>
      </c>
      <c r="H18" s="7"/>
      <c r="I18" s="7"/>
      <c r="K18" s="1"/>
      <c r="Y18" s="7"/>
      <c r="AC18" s="7"/>
      <c r="AY18" s="1"/>
      <c r="FM18" s="4">
        <v>0</v>
      </c>
      <c r="FN18" s="4">
        <v>0</v>
      </c>
      <c r="FO18" s="4">
        <v>0</v>
      </c>
      <c r="FP18" s="4">
        <v>0</v>
      </c>
    </row>
    <row r="19" spans="1:172" x14ac:dyDescent="0.2">
      <c r="A19" s="4"/>
      <c r="B19" s="4"/>
      <c r="C19" s="15">
        <f t="shared" ca="1" si="0"/>
        <v>37012</v>
      </c>
      <c r="D19" s="2">
        <v>5.4775459347715001E-2</v>
      </c>
      <c r="E19" s="7">
        <v>5.26</v>
      </c>
      <c r="F19" s="2">
        <v>0.28999999999999998</v>
      </c>
      <c r="G19" s="2">
        <v>5.0000000000000001E-3</v>
      </c>
      <c r="H19" s="7"/>
      <c r="I19" s="7"/>
      <c r="Y19" s="7"/>
      <c r="AC19" s="7"/>
      <c r="AY19" s="1"/>
      <c r="FM19" s="4">
        <v>0</v>
      </c>
      <c r="FN19" s="4">
        <v>0</v>
      </c>
      <c r="FO19" s="4">
        <v>0</v>
      </c>
      <c r="FP19" s="4">
        <v>0</v>
      </c>
    </row>
    <row r="20" spans="1:172" x14ac:dyDescent="0.2">
      <c r="A20" s="4"/>
      <c r="B20" s="4"/>
      <c r="C20" s="15">
        <f t="shared" ca="1" si="0"/>
        <v>37043</v>
      </c>
      <c r="D20" s="2">
        <v>5.4166820375472005E-2</v>
      </c>
      <c r="E20" s="7">
        <v>5.26</v>
      </c>
      <c r="F20" s="2">
        <v>0.34</v>
      </c>
      <c r="G20" s="2">
        <v>5.0000000000000001E-3</v>
      </c>
      <c r="H20" s="7"/>
      <c r="I20" s="7"/>
      <c r="K20" s="1"/>
      <c r="Y20" s="7"/>
      <c r="AA20" s="3"/>
      <c r="AB20" s="3"/>
      <c r="AC20" s="7"/>
      <c r="AY20" s="1"/>
      <c r="FM20" s="4">
        <v>0</v>
      </c>
      <c r="FN20" s="4">
        <v>0</v>
      </c>
      <c r="FO20" s="4">
        <v>0</v>
      </c>
      <c r="FP20" s="4">
        <v>0</v>
      </c>
    </row>
    <row r="21" spans="1:172" x14ac:dyDescent="0.2">
      <c r="A21" s="4"/>
      <c r="B21" s="4"/>
      <c r="C21" s="15">
        <f t="shared" ca="1" si="0"/>
        <v>37073</v>
      </c>
      <c r="D21" s="2">
        <v>5.3633824466431008E-2</v>
      </c>
      <c r="E21" s="7">
        <v>5.29</v>
      </c>
      <c r="F21" s="2">
        <v>0.35</v>
      </c>
      <c r="G21" s="2">
        <v>7.4999999999999997E-3</v>
      </c>
      <c r="H21" s="7"/>
      <c r="I21" s="7"/>
      <c r="K21" s="1"/>
      <c r="Y21" s="7"/>
      <c r="AC21" s="7"/>
      <c r="AY21" s="1"/>
      <c r="FM21" s="4">
        <v>0</v>
      </c>
      <c r="FN21" s="4">
        <v>0</v>
      </c>
      <c r="FO21" s="4">
        <v>0</v>
      </c>
      <c r="FP21" s="4">
        <v>0</v>
      </c>
    </row>
    <row r="22" spans="1:172" x14ac:dyDescent="0.2">
      <c r="A22" s="4"/>
      <c r="B22" s="4"/>
      <c r="C22" s="15">
        <f t="shared" ca="1" si="0"/>
        <v>37104</v>
      </c>
      <c r="D22" s="2">
        <v>5.3100828652073009E-2</v>
      </c>
      <c r="E22" s="7">
        <v>5.31</v>
      </c>
      <c r="F22" s="2">
        <v>0.35</v>
      </c>
      <c r="G22" s="2">
        <v>7.4999999999999997E-3</v>
      </c>
      <c r="H22" s="7"/>
      <c r="I22" s="7"/>
      <c r="K22" s="1"/>
      <c r="Y22" s="7"/>
      <c r="AC22" s="7"/>
      <c r="AY22" s="1"/>
      <c r="FM22" s="4">
        <v>0</v>
      </c>
      <c r="FN22" s="4">
        <v>0</v>
      </c>
      <c r="FO22" s="4">
        <v>0</v>
      </c>
      <c r="FP22" s="4">
        <v>0</v>
      </c>
    </row>
    <row r="23" spans="1:172" x14ac:dyDescent="0.2">
      <c r="A23" s="4"/>
      <c r="B23" s="4"/>
      <c r="C23" s="15">
        <f t="shared" ca="1" si="0"/>
        <v>37135</v>
      </c>
      <c r="D23" s="2">
        <v>5.2682445968735003E-2</v>
      </c>
      <c r="E23" s="7">
        <v>5.27</v>
      </c>
      <c r="F23" s="2">
        <v>0.27</v>
      </c>
      <c r="G23" s="2">
        <v>5.0000000000000001E-3</v>
      </c>
      <c r="H23" s="7"/>
      <c r="I23" s="7"/>
      <c r="K23" s="1"/>
      <c r="Y23" s="7"/>
      <c r="AC23" s="7"/>
      <c r="AY23" s="1"/>
      <c r="FM23" s="4">
        <v>0</v>
      </c>
      <c r="FN23" s="4">
        <v>0</v>
      </c>
      <c r="FO23" s="4">
        <v>0</v>
      </c>
      <c r="FP23" s="4">
        <v>0</v>
      </c>
    </row>
    <row r="24" spans="1:172" x14ac:dyDescent="0.2">
      <c r="A24" s="4"/>
      <c r="B24" s="4"/>
      <c r="C24" s="15">
        <f t="shared" ca="1" si="0"/>
        <v>37165</v>
      </c>
      <c r="D24" s="2">
        <v>5.240757359674101E-2</v>
      </c>
      <c r="E24" s="2">
        <v>5.27</v>
      </c>
      <c r="F24" s="2">
        <v>0.34</v>
      </c>
      <c r="G24" s="2">
        <v>2.5000000000000001E-3</v>
      </c>
      <c r="I24" s="7"/>
      <c r="K24" s="1"/>
      <c r="Y24" s="7"/>
      <c r="AC24" s="7"/>
      <c r="AY24" s="1"/>
      <c r="FM24" s="4">
        <v>0</v>
      </c>
      <c r="FN24" s="4">
        <v>0</v>
      </c>
      <c r="FO24" s="4">
        <v>0</v>
      </c>
      <c r="FP24" s="4">
        <v>0</v>
      </c>
    </row>
    <row r="25" spans="1:172" x14ac:dyDescent="0.2">
      <c r="A25" s="4"/>
      <c r="B25" s="4"/>
      <c r="C25" s="15">
        <f t="shared" ca="1" si="0"/>
        <v>37196</v>
      </c>
      <c r="D25" s="2">
        <v>5.2141568099446998E-2</v>
      </c>
      <c r="E25" s="2">
        <v>5.3550000000000004</v>
      </c>
      <c r="F25" s="2">
        <v>1.07</v>
      </c>
      <c r="G25" s="2">
        <v>0.08</v>
      </c>
      <c r="I25" s="7"/>
      <c r="K25" s="1"/>
      <c r="Y25" s="7"/>
      <c r="AC25" s="7"/>
      <c r="AY25" s="1"/>
      <c r="FM25" s="4">
        <v>0</v>
      </c>
      <c r="FN25" s="4">
        <v>0</v>
      </c>
      <c r="FO25" s="4">
        <v>0</v>
      </c>
      <c r="FP25" s="4">
        <v>0</v>
      </c>
    </row>
    <row r="26" spans="1:172" x14ac:dyDescent="0.2">
      <c r="A26" s="4"/>
      <c r="B26" s="4"/>
      <c r="C26" s="15">
        <f t="shared" ca="1" si="0"/>
        <v>37226</v>
      </c>
      <c r="D26" s="2">
        <v>5.1982574358887014E-2</v>
      </c>
      <c r="E26" s="2">
        <v>5.48</v>
      </c>
      <c r="F26" s="2">
        <v>1.26</v>
      </c>
      <c r="G26" s="2">
        <v>0.08</v>
      </c>
      <c r="I26" s="7"/>
      <c r="K26" s="1"/>
      <c r="Y26" s="7"/>
      <c r="AC26" s="7"/>
      <c r="AY26" s="1"/>
      <c r="FM26" s="4">
        <v>0</v>
      </c>
      <c r="FN26" s="4">
        <v>0</v>
      </c>
      <c r="FO26" s="4">
        <v>0</v>
      </c>
      <c r="FP26" s="4">
        <v>0</v>
      </c>
    </row>
    <row r="27" spans="1:172" x14ac:dyDescent="0.2">
      <c r="A27" s="4"/>
      <c r="B27" s="4"/>
      <c r="C27" s="15">
        <f t="shared" ca="1" si="0"/>
        <v>37257</v>
      </c>
      <c r="D27" s="2">
        <v>5.1984027892819008E-2</v>
      </c>
      <c r="E27" s="2">
        <v>5.51</v>
      </c>
      <c r="F27" s="2">
        <v>1.42</v>
      </c>
      <c r="G27" s="2">
        <v>0.08</v>
      </c>
      <c r="I27" s="7"/>
      <c r="K27" s="1"/>
      <c r="Y27" s="7"/>
      <c r="AC27" s="7"/>
      <c r="AY27" s="1"/>
      <c r="FM27" s="4">
        <v>0</v>
      </c>
      <c r="FN27" s="4">
        <v>0</v>
      </c>
      <c r="FO27" s="4">
        <v>0</v>
      </c>
      <c r="FP27" s="4">
        <v>0</v>
      </c>
    </row>
    <row r="28" spans="1:172" x14ac:dyDescent="0.2">
      <c r="A28" s="4"/>
      <c r="B28" s="4"/>
      <c r="C28" s="15">
        <f t="shared" ca="1" si="0"/>
        <v>37288</v>
      </c>
      <c r="D28" s="2">
        <v>5.1985340762177014E-2</v>
      </c>
      <c r="E28" s="2">
        <v>5.32</v>
      </c>
      <c r="F28" s="2">
        <v>1.1200000000000001</v>
      </c>
      <c r="G28" s="2">
        <v>0.08</v>
      </c>
      <c r="I28" s="7"/>
      <c r="K28" s="1"/>
      <c r="Y28" s="7"/>
      <c r="AC28" s="7"/>
      <c r="AY28" s="1"/>
      <c r="FM28" s="4">
        <v>0</v>
      </c>
      <c r="FN28" s="4">
        <v>0</v>
      </c>
      <c r="FO28" s="4">
        <v>0</v>
      </c>
      <c r="FP28" s="4">
        <v>0</v>
      </c>
    </row>
    <row r="29" spans="1:172" x14ac:dyDescent="0.2">
      <c r="A29" s="4"/>
      <c r="B29" s="4"/>
      <c r="C29" s="15">
        <f t="shared" ca="1" si="0"/>
        <v>37316</v>
      </c>
      <c r="D29" s="2">
        <v>5.2003535519952016E-2</v>
      </c>
      <c r="E29" s="2">
        <v>4.9800000000000004</v>
      </c>
      <c r="F29" s="2">
        <v>1.03</v>
      </c>
      <c r="G29" s="2">
        <v>0.08</v>
      </c>
      <c r="I29" s="7"/>
      <c r="K29" s="1"/>
      <c r="Y29" s="7"/>
      <c r="AC29" s="7"/>
      <c r="AY29" s="1"/>
      <c r="FM29" s="4">
        <v>0</v>
      </c>
      <c r="FN29" s="4">
        <v>0</v>
      </c>
      <c r="FO29" s="4">
        <v>0</v>
      </c>
      <c r="FP29" s="4">
        <v>0</v>
      </c>
    </row>
    <row r="30" spans="1:172" x14ac:dyDescent="0.2">
      <c r="A30" s="4"/>
      <c r="B30" s="4"/>
      <c r="C30" s="15">
        <f t="shared" ca="1" si="0"/>
        <v>37347</v>
      </c>
      <c r="D30" s="2">
        <v>5.2040983625402999E-2</v>
      </c>
      <c r="E30" s="2">
        <v>4.49</v>
      </c>
      <c r="F30" s="2">
        <v>0.23</v>
      </c>
      <c r="G30" s="2">
        <v>5.0000000000000001E-3</v>
      </c>
      <c r="I30" s="7"/>
      <c r="K30" s="1"/>
      <c r="Y30" s="7"/>
      <c r="AC30" s="7"/>
      <c r="AX30" s="16"/>
      <c r="AY30" s="1"/>
      <c r="FM30" s="4">
        <v>0</v>
      </c>
      <c r="FN30" s="4">
        <v>0</v>
      </c>
      <c r="FO30" s="4">
        <v>0</v>
      </c>
      <c r="FP30" s="4">
        <v>0</v>
      </c>
    </row>
    <row r="31" spans="1:172" x14ac:dyDescent="0.2">
      <c r="A31" s="4"/>
      <c r="B31" s="4"/>
      <c r="C31" s="15">
        <f t="shared" ca="1" si="0"/>
        <v>37377</v>
      </c>
      <c r="D31" s="2">
        <v>5.207968000152801E-2</v>
      </c>
      <c r="E31" s="2">
        <v>4.3550000000000004</v>
      </c>
      <c r="F31" s="2">
        <v>0.255</v>
      </c>
      <c r="G31" s="2">
        <v>5.0000000000000001E-3</v>
      </c>
      <c r="I31" s="7"/>
      <c r="K31" s="1"/>
      <c r="Y31" s="7"/>
      <c r="AC31" s="7"/>
      <c r="AY31" s="1"/>
      <c r="FM31" s="4">
        <v>0</v>
      </c>
      <c r="FN31" s="4">
        <v>0</v>
      </c>
      <c r="FO31" s="4">
        <v>0</v>
      </c>
      <c r="FP31" s="4">
        <v>0</v>
      </c>
    </row>
    <row r="32" spans="1:172" x14ac:dyDescent="0.2">
      <c r="A32" s="4"/>
      <c r="B32" s="4"/>
      <c r="C32" s="15">
        <f t="shared" ca="1" si="0"/>
        <v>37408</v>
      </c>
      <c r="D32" s="2">
        <v>5.2145145700410005E-2</v>
      </c>
      <c r="E32" s="2">
        <v>4.3499999999999996</v>
      </c>
      <c r="F32" s="2">
        <v>0.255</v>
      </c>
      <c r="G32" s="2">
        <v>5.0000000000000001E-3</v>
      </c>
      <c r="I32" s="7"/>
      <c r="K32" s="1"/>
      <c r="Y32" s="7"/>
      <c r="AC32" s="7"/>
      <c r="AY32" s="1"/>
      <c r="FM32" s="4">
        <v>0</v>
      </c>
      <c r="FN32" s="4">
        <v>0</v>
      </c>
      <c r="FO32" s="4">
        <v>0</v>
      </c>
      <c r="FP32" s="4">
        <v>0</v>
      </c>
    </row>
    <row r="33" spans="1:172" x14ac:dyDescent="0.2">
      <c r="A33" s="4"/>
      <c r="B33" s="4"/>
      <c r="C33" s="15">
        <f t="shared" ca="1" si="0"/>
        <v>37438</v>
      </c>
      <c r="D33" s="2">
        <v>5.2258764965927011E-2</v>
      </c>
      <c r="E33" s="2">
        <v>4.3600000000000003</v>
      </c>
      <c r="F33" s="2">
        <v>0.26500000000000001</v>
      </c>
      <c r="G33" s="2">
        <v>7.4999999999999997E-3</v>
      </c>
      <c r="I33" s="7"/>
      <c r="K33" s="1"/>
      <c r="Y33" s="7"/>
      <c r="AC33" s="7"/>
      <c r="AY33" s="1"/>
      <c r="FM33" s="4">
        <v>0</v>
      </c>
      <c r="FN33" s="4">
        <v>0</v>
      </c>
      <c r="FO33" s="4">
        <v>0</v>
      </c>
      <c r="FP33" s="4">
        <v>0</v>
      </c>
    </row>
    <row r="34" spans="1:172" x14ac:dyDescent="0.2">
      <c r="A34" s="4"/>
      <c r="B34" s="4"/>
      <c r="C34" s="15">
        <f t="shared" ca="1" si="0"/>
        <v>37469</v>
      </c>
      <c r="D34" s="2">
        <v>5.2372384235749019E-2</v>
      </c>
      <c r="E34" s="2">
        <v>4.3600000000000003</v>
      </c>
      <c r="F34" s="2">
        <v>0.26500000000000001</v>
      </c>
      <c r="G34" s="2">
        <v>7.4999999999999997E-3</v>
      </c>
      <c r="I34" s="7"/>
      <c r="K34" s="1"/>
      <c r="Y34" s="7"/>
      <c r="AC34" s="7"/>
      <c r="AY34" s="1"/>
      <c r="FM34" s="4">
        <v>0</v>
      </c>
      <c r="FN34" s="4">
        <v>0</v>
      </c>
      <c r="FO34" s="4">
        <v>0</v>
      </c>
      <c r="FP34" s="4">
        <v>0</v>
      </c>
    </row>
    <row r="35" spans="1:172" x14ac:dyDescent="0.2">
      <c r="A35" s="4"/>
      <c r="B35" s="4"/>
      <c r="C35" s="15">
        <f t="shared" ca="1" si="0"/>
        <v>37500</v>
      </c>
      <c r="D35" s="2">
        <v>5.2490451069831016E-2</v>
      </c>
      <c r="E35" s="2">
        <v>4.3600000000000003</v>
      </c>
      <c r="F35" s="2">
        <v>0.245</v>
      </c>
      <c r="G35" s="2">
        <v>5.0000000000000001E-3</v>
      </c>
      <c r="I35" s="7"/>
      <c r="K35" s="1"/>
      <c r="Y35" s="7"/>
      <c r="AC35" s="7"/>
      <c r="AY35" s="1"/>
      <c r="FM35" s="4">
        <v>0</v>
      </c>
      <c r="FN35" s="4">
        <v>0</v>
      </c>
      <c r="FO35" s="4">
        <v>0</v>
      </c>
      <c r="FP35" s="4">
        <v>0</v>
      </c>
    </row>
    <row r="36" spans="1:172" x14ac:dyDescent="0.2">
      <c r="A36" s="4"/>
      <c r="B36" s="4"/>
      <c r="C36" s="15">
        <f t="shared" ca="1" si="0"/>
        <v>37530</v>
      </c>
      <c r="D36" s="2">
        <v>5.2624067524658001E-2</v>
      </c>
      <c r="E36" s="2">
        <v>4.41</v>
      </c>
      <c r="F36" s="2">
        <v>0.255</v>
      </c>
      <c r="G36" s="2">
        <v>2.5000000000000001E-3</v>
      </c>
      <c r="I36" s="7"/>
      <c r="K36" s="1"/>
      <c r="Y36" s="7"/>
      <c r="AC36" s="7"/>
      <c r="AY36" s="1"/>
      <c r="FM36" s="4">
        <v>0</v>
      </c>
      <c r="FN36" s="4">
        <v>0</v>
      </c>
      <c r="FO36" s="4">
        <v>0</v>
      </c>
      <c r="FP36" s="4">
        <v>0</v>
      </c>
    </row>
    <row r="37" spans="1:172" x14ac:dyDescent="0.2">
      <c r="A37" s="4"/>
      <c r="B37" s="4"/>
      <c r="C37" s="15">
        <f t="shared" ca="1" si="0"/>
        <v>37561</v>
      </c>
      <c r="D37" s="2">
        <v>5.2753373776932011E-2</v>
      </c>
      <c r="E37" s="2">
        <v>4.54</v>
      </c>
      <c r="F37" s="2">
        <v>0.64</v>
      </c>
      <c r="G37" s="2">
        <v>0.05</v>
      </c>
      <c r="I37" s="7"/>
      <c r="K37" s="1"/>
      <c r="Y37" s="7"/>
      <c r="AC37" s="7"/>
      <c r="AY37" s="1"/>
      <c r="FM37" s="4">
        <v>0</v>
      </c>
      <c r="FN37" s="4">
        <v>0</v>
      </c>
      <c r="FO37" s="4">
        <v>0</v>
      </c>
      <c r="FP37" s="4">
        <v>0</v>
      </c>
    </row>
    <row r="38" spans="1:172" x14ac:dyDescent="0.2">
      <c r="A38" s="4"/>
      <c r="B38" s="4"/>
      <c r="C38" s="15">
        <f t="shared" ca="1" si="0"/>
        <v>37591</v>
      </c>
      <c r="D38" s="2">
        <v>5.2902166664123007E-2</v>
      </c>
      <c r="E38" s="2">
        <v>4.665</v>
      </c>
      <c r="F38" s="2">
        <v>0.97</v>
      </c>
      <c r="G38" s="2">
        <v>0.05</v>
      </c>
      <c r="I38" s="7"/>
      <c r="K38" s="1"/>
      <c r="Y38" s="7"/>
      <c r="AC38" s="7"/>
      <c r="AY38" s="1"/>
      <c r="FM38" s="4">
        <v>0</v>
      </c>
      <c r="FN38" s="4">
        <v>0</v>
      </c>
      <c r="FO38" s="4">
        <v>0</v>
      </c>
      <c r="FP38" s="4">
        <v>0</v>
      </c>
    </row>
    <row r="39" spans="1:172" x14ac:dyDescent="0.2">
      <c r="A39" s="4"/>
      <c r="B39" s="4"/>
      <c r="C39" s="15">
        <f t="shared" ca="1" si="0"/>
        <v>37622</v>
      </c>
      <c r="D39" s="2">
        <v>5.3069388070504014E-2</v>
      </c>
      <c r="E39" s="2">
        <v>4.7149999999999999</v>
      </c>
      <c r="F39" s="2">
        <v>1.19</v>
      </c>
      <c r="G39" s="2">
        <v>0.05</v>
      </c>
      <c r="I39" s="7"/>
      <c r="K39" s="1"/>
      <c r="Y39" s="7"/>
      <c r="AC39" s="7"/>
      <c r="AY39" s="1"/>
      <c r="FM39" s="4">
        <v>0</v>
      </c>
      <c r="FN39" s="4">
        <v>0</v>
      </c>
      <c r="FO39" s="4">
        <v>0</v>
      </c>
      <c r="FP39" s="4">
        <v>0</v>
      </c>
    </row>
    <row r="40" spans="1:172" x14ac:dyDescent="0.2">
      <c r="A40" s="4"/>
      <c r="B40" s="4"/>
      <c r="C40" s="15">
        <f t="shared" ca="1" si="0"/>
        <v>37653</v>
      </c>
      <c r="D40" s="2">
        <v>5.3220426768151016E-2</v>
      </c>
      <c r="E40" s="2">
        <v>4.5519999999999996</v>
      </c>
      <c r="F40" s="2">
        <v>1.19</v>
      </c>
      <c r="G40" s="2">
        <v>0.05</v>
      </c>
      <c r="I40" s="7"/>
      <c r="K40" s="1"/>
      <c r="Y40" s="7"/>
      <c r="AC40" s="7"/>
      <c r="AY40" s="1"/>
      <c r="FM40" s="4">
        <v>0</v>
      </c>
      <c r="FN40" s="4">
        <v>0</v>
      </c>
      <c r="FO40" s="4">
        <v>0</v>
      </c>
      <c r="FP40" s="4">
        <v>0</v>
      </c>
    </row>
    <row r="41" spans="1:172" x14ac:dyDescent="0.2">
      <c r="A41" s="4"/>
      <c r="B41" s="4"/>
      <c r="C41" s="15">
        <f t="shared" ca="1" si="0"/>
        <v>37681</v>
      </c>
      <c r="D41" s="2">
        <v>5.3373818554278002E-2</v>
      </c>
      <c r="E41" s="2">
        <v>4.3319999999999999</v>
      </c>
      <c r="F41" s="2">
        <v>0.81</v>
      </c>
      <c r="G41" s="2">
        <v>0.05</v>
      </c>
      <c r="I41" s="7"/>
      <c r="K41" s="1"/>
      <c r="Y41" s="7"/>
      <c r="AC41" s="7"/>
      <c r="AY41" s="1"/>
      <c r="FM41" s="4">
        <v>0</v>
      </c>
      <c r="FN41" s="4">
        <v>0</v>
      </c>
      <c r="FO41" s="4">
        <v>0</v>
      </c>
      <c r="FP41" s="4">
        <v>0</v>
      </c>
    </row>
    <row r="42" spans="1:172" x14ac:dyDescent="0.2">
      <c r="A42" s="4"/>
      <c r="B42" s="4"/>
      <c r="C42" s="15">
        <f t="shared" ca="1" si="0"/>
        <v>37712</v>
      </c>
      <c r="D42" s="2">
        <v>5.3503786227622002E-2</v>
      </c>
      <c r="E42" s="2">
        <v>4.117</v>
      </c>
      <c r="F42" s="2">
        <v>0.24</v>
      </c>
      <c r="G42" s="2">
        <v>5.0000000000000001E-3</v>
      </c>
      <c r="I42" s="7"/>
      <c r="K42" s="1"/>
      <c r="Y42" s="7"/>
      <c r="AC42" s="7"/>
      <c r="AY42" s="1"/>
      <c r="FM42" s="4">
        <v>0</v>
      </c>
      <c r="FN42" s="4">
        <v>0</v>
      </c>
      <c r="FO42" s="4">
        <v>0</v>
      </c>
      <c r="FP42" s="4">
        <v>0</v>
      </c>
    </row>
    <row r="43" spans="1:172" x14ac:dyDescent="0.2">
      <c r="A43" s="4"/>
      <c r="B43" s="4"/>
      <c r="C43" s="10">
        <f t="shared" ca="1" si="0"/>
        <v>37742</v>
      </c>
      <c r="D43" s="2">
        <v>5.3638086162659013E-2</v>
      </c>
      <c r="E43" s="2">
        <v>4.0830000000000002</v>
      </c>
      <c r="F43" s="2">
        <v>0.19500000000000001</v>
      </c>
      <c r="G43" s="2">
        <v>5.0000000000000001E-3</v>
      </c>
      <c r="I43" s="7"/>
      <c r="K43" s="1"/>
      <c r="Y43" s="7"/>
      <c r="AC43" s="7"/>
      <c r="AY43" s="1"/>
      <c r="FM43" s="4">
        <v>0</v>
      </c>
      <c r="FN43" s="4">
        <v>0</v>
      </c>
      <c r="FO43" s="4">
        <v>0</v>
      </c>
      <c r="FP43" s="4">
        <v>0</v>
      </c>
    </row>
    <row r="44" spans="1:172" x14ac:dyDescent="0.2">
      <c r="A44" s="4"/>
      <c r="B44" s="4"/>
      <c r="C44" s="10">
        <f t="shared" ca="1" si="0"/>
        <v>37773</v>
      </c>
      <c r="D44" s="2">
        <v>5.3766064303359999E-2</v>
      </c>
      <c r="E44" s="2">
        <v>4.1080000000000005</v>
      </c>
      <c r="F44" s="2">
        <v>0.19500000000000001</v>
      </c>
      <c r="G44" s="2">
        <v>5.0000000000000001E-3</v>
      </c>
      <c r="I44" s="7"/>
      <c r="K44" s="1"/>
      <c r="Y44" s="7"/>
      <c r="AC44" s="7"/>
      <c r="AY44" s="1"/>
      <c r="FM44" s="4">
        <v>0</v>
      </c>
      <c r="FN44" s="4">
        <v>0</v>
      </c>
      <c r="FO44" s="4">
        <v>0</v>
      </c>
      <c r="FP44" s="4">
        <v>0</v>
      </c>
    </row>
    <row r="45" spans="1:172" x14ac:dyDescent="0.2">
      <c r="A45" s="4"/>
      <c r="B45" s="4"/>
      <c r="C45" s="10">
        <f t="shared" ca="1" si="0"/>
        <v>37803</v>
      </c>
      <c r="D45" s="2">
        <v>5.3895452867012014E-2</v>
      </c>
      <c r="E45" s="2">
        <v>4.1269999999999998</v>
      </c>
      <c r="F45" s="2">
        <v>0.26500000000000001</v>
      </c>
      <c r="G45" s="2">
        <v>7.4999999999999997E-3</v>
      </c>
      <c r="I45" s="7"/>
      <c r="K45" s="1"/>
      <c r="Y45" s="7"/>
      <c r="AC45" s="7"/>
      <c r="AY45" s="1"/>
      <c r="FM45" s="4">
        <v>0</v>
      </c>
      <c r="FN45" s="4">
        <v>0</v>
      </c>
      <c r="FO45" s="4">
        <v>0</v>
      </c>
      <c r="FP45" s="4">
        <v>0</v>
      </c>
    </row>
    <row r="46" spans="1:172" x14ac:dyDescent="0.2">
      <c r="A46" s="4"/>
      <c r="B46" s="4"/>
      <c r="C46" s="10">
        <f t="shared" ca="1" si="0"/>
        <v>37834</v>
      </c>
      <c r="D46" s="2">
        <v>5.4024841436242019E-2</v>
      </c>
      <c r="E46" s="2">
        <v>4.1349999999999998</v>
      </c>
      <c r="F46" s="2">
        <v>0.20499999999999999</v>
      </c>
      <c r="G46" s="2">
        <v>7.4999999999999997E-3</v>
      </c>
      <c r="I46" s="7"/>
      <c r="K46" s="1"/>
      <c r="Y46" s="7"/>
      <c r="AC46" s="7"/>
      <c r="AY46" s="1"/>
      <c r="FM46" s="4">
        <v>0</v>
      </c>
      <c r="FN46" s="4">
        <v>0</v>
      </c>
      <c r="FO46" s="4">
        <v>0</v>
      </c>
      <c r="FP46" s="4">
        <v>0</v>
      </c>
    </row>
    <row r="47" spans="1:172" x14ac:dyDescent="0.2">
      <c r="A47" s="4"/>
      <c r="B47" s="4"/>
      <c r="C47" s="10">
        <f t="shared" ca="1" si="0"/>
        <v>37865</v>
      </c>
      <c r="D47" s="2">
        <v>5.4147099854288012E-2</v>
      </c>
      <c r="E47" s="2">
        <v>4.16</v>
      </c>
      <c r="F47" s="2">
        <v>0.185</v>
      </c>
      <c r="G47" s="2">
        <v>5.0000000000000001E-3</v>
      </c>
      <c r="I47" s="7"/>
      <c r="K47" s="1"/>
      <c r="Y47" s="7"/>
      <c r="AC47" s="7"/>
      <c r="AY47" s="1"/>
      <c r="FM47" s="4">
        <v>0</v>
      </c>
      <c r="FN47" s="4">
        <v>0</v>
      </c>
      <c r="FO47" s="4">
        <v>0</v>
      </c>
      <c r="FP47" s="4">
        <v>0</v>
      </c>
    </row>
    <row r="48" spans="1:172" x14ac:dyDescent="0.2">
      <c r="A48" s="4"/>
      <c r="B48" s="4"/>
      <c r="C48" s="10">
        <f t="shared" ca="1" si="0"/>
        <v>37895</v>
      </c>
      <c r="D48" s="2">
        <v>5.4269723610899996E-2</v>
      </c>
      <c r="E48" s="2">
        <v>4.1900000000000004</v>
      </c>
      <c r="F48" s="2">
        <v>0.20499999999999999</v>
      </c>
      <c r="G48" s="2">
        <v>2.5000000000000001E-3</v>
      </c>
      <c r="I48" s="7"/>
      <c r="K48" s="1"/>
      <c r="Y48" s="7"/>
      <c r="AC48" s="7"/>
      <c r="AY48" s="1"/>
      <c r="FM48" s="4">
        <v>0</v>
      </c>
      <c r="FN48" s="4">
        <v>0</v>
      </c>
      <c r="FO48" s="4">
        <v>0</v>
      </c>
      <c r="FP48" s="4">
        <v>0</v>
      </c>
    </row>
    <row r="49" spans="1:172" x14ac:dyDescent="0.2">
      <c r="A49" s="4"/>
      <c r="B49" s="4"/>
      <c r="C49" s="10">
        <f t="shared" ca="1" si="0"/>
        <v>37926</v>
      </c>
      <c r="D49" s="2">
        <v>5.4388391767230024E-2</v>
      </c>
      <c r="E49" s="2">
        <v>4.33</v>
      </c>
      <c r="F49" s="2">
        <v>0.64</v>
      </c>
      <c r="G49" s="2">
        <v>0.05</v>
      </c>
      <c r="I49" s="7"/>
      <c r="K49" s="1"/>
      <c r="Y49" s="7"/>
      <c r="AC49" s="7"/>
      <c r="AY49" s="1"/>
      <c r="FM49" s="4">
        <v>0</v>
      </c>
      <c r="FN49" s="4">
        <v>0</v>
      </c>
      <c r="FO49" s="4">
        <v>0</v>
      </c>
      <c r="FP49" s="4">
        <v>0</v>
      </c>
    </row>
    <row r="50" spans="1:172" x14ac:dyDescent="0.2">
      <c r="A50" s="4"/>
      <c r="B50" s="4"/>
      <c r="C50" s="10">
        <f t="shared" ca="1" si="0"/>
        <v>37956</v>
      </c>
      <c r="D50" s="2">
        <v>5.4516590116809018E-2</v>
      </c>
      <c r="E50" s="2">
        <v>4.4550000000000001</v>
      </c>
      <c r="F50" s="2">
        <v>0.97</v>
      </c>
      <c r="G50" s="2">
        <v>0.05</v>
      </c>
      <c r="I50" s="7"/>
      <c r="K50" s="1"/>
      <c r="Y50" s="7"/>
      <c r="AC50" s="7"/>
      <c r="AY50" s="1"/>
      <c r="FM50" s="4">
        <v>0</v>
      </c>
      <c r="FN50" s="4">
        <v>0</v>
      </c>
      <c r="FO50" s="4">
        <v>0</v>
      </c>
      <c r="FP50" s="4">
        <v>0</v>
      </c>
    </row>
    <row r="51" spans="1:172" x14ac:dyDescent="0.2">
      <c r="A51" s="4"/>
      <c r="B51" s="4"/>
      <c r="C51" s="10">
        <f t="shared" ca="1" si="0"/>
        <v>37987</v>
      </c>
      <c r="D51" s="2">
        <v>5.4650734694111025E-2</v>
      </c>
      <c r="E51" s="2">
        <v>4.4950000000000001</v>
      </c>
      <c r="F51" s="2">
        <v>1.19</v>
      </c>
      <c r="G51" s="2">
        <v>0.05</v>
      </c>
      <c r="I51" s="7"/>
      <c r="K51" s="1"/>
      <c r="Y51" s="7"/>
      <c r="AC51" s="7"/>
      <c r="AY51" s="1"/>
      <c r="FM51" s="4">
        <v>0</v>
      </c>
      <c r="FN51" s="4">
        <v>0</v>
      </c>
      <c r="FO51" s="4">
        <v>0</v>
      </c>
      <c r="FP51" s="4">
        <v>0</v>
      </c>
    </row>
    <row r="52" spans="1:172" x14ac:dyDescent="0.2">
      <c r="A52" s="4"/>
      <c r="B52" s="4"/>
      <c r="C52" s="10">
        <f t="shared" ca="1" si="0"/>
        <v>38018</v>
      </c>
      <c r="D52" s="2">
        <v>5.4776224787982004E-2</v>
      </c>
      <c r="E52" s="2">
        <v>4.367</v>
      </c>
      <c r="F52" s="2">
        <v>1.19</v>
      </c>
      <c r="G52" s="2">
        <v>0.05</v>
      </c>
      <c r="I52" s="7"/>
      <c r="K52" s="1"/>
      <c r="Y52" s="7"/>
      <c r="AC52" s="7"/>
      <c r="AY52" s="1"/>
      <c r="FM52" s="4">
        <v>0</v>
      </c>
      <c r="FN52" s="4">
        <v>0</v>
      </c>
      <c r="FO52" s="4">
        <v>0</v>
      </c>
      <c r="FP52" s="4">
        <v>0</v>
      </c>
    </row>
    <row r="53" spans="1:172" x14ac:dyDescent="0.2">
      <c r="A53" s="4"/>
      <c r="B53" s="4"/>
      <c r="C53" s="10">
        <f t="shared" ca="1" si="0"/>
        <v>38047</v>
      </c>
      <c r="D53" s="2">
        <v>5.489814708387402E-2</v>
      </c>
      <c r="E53" s="2">
        <v>4.242</v>
      </c>
      <c r="F53" s="2">
        <v>0.81</v>
      </c>
      <c r="G53" s="2">
        <v>0.05</v>
      </c>
      <c r="I53" s="7"/>
      <c r="K53" s="1"/>
      <c r="Y53" s="7"/>
      <c r="AC53" s="7"/>
      <c r="AY53" s="1"/>
      <c r="FM53" s="4">
        <v>0</v>
      </c>
      <c r="FN53" s="4">
        <v>0</v>
      </c>
      <c r="FO53" s="4">
        <v>0</v>
      </c>
      <c r="FP53" s="4">
        <v>0</v>
      </c>
    </row>
    <row r="54" spans="1:172" x14ac:dyDescent="0.2">
      <c r="A54" s="4"/>
      <c r="B54" s="4"/>
      <c r="C54" s="10">
        <f t="shared" ca="1" si="0"/>
        <v>38078</v>
      </c>
      <c r="D54" s="2">
        <v>5.5003519846223002E-2</v>
      </c>
      <c r="E54" s="2">
        <v>4.117</v>
      </c>
      <c r="F54" s="2">
        <v>0.24</v>
      </c>
      <c r="G54" s="2">
        <v>5.0000000000000001E-3</v>
      </c>
      <c r="I54" s="7"/>
      <c r="K54" s="1"/>
      <c r="Y54" s="7"/>
      <c r="AC54" s="7"/>
      <c r="AY54" s="1"/>
      <c r="FM54" s="4">
        <v>0</v>
      </c>
      <c r="FN54" s="4">
        <v>0</v>
      </c>
      <c r="FO54" s="4">
        <v>0</v>
      </c>
      <c r="FP54" s="4">
        <v>0</v>
      </c>
    </row>
    <row r="55" spans="1:172" x14ac:dyDescent="0.2">
      <c r="A55" s="4"/>
      <c r="B55" s="4"/>
      <c r="C55" s="10">
        <f t="shared" ca="1" si="0"/>
        <v>38108</v>
      </c>
      <c r="D55" s="2">
        <v>5.5112405037868011E-2</v>
      </c>
      <c r="E55" s="2">
        <v>4.1080000000000005</v>
      </c>
      <c r="F55" s="2">
        <v>0.19500000000000001</v>
      </c>
      <c r="G55" s="2">
        <v>5.0000000000000001E-3</v>
      </c>
      <c r="I55" s="7"/>
      <c r="K55" s="1"/>
      <c r="Y55" s="7"/>
      <c r="AC55" s="7"/>
      <c r="AY55" s="1"/>
      <c r="FM55" s="4">
        <v>0</v>
      </c>
      <c r="FN55" s="4">
        <v>0</v>
      </c>
      <c r="FO55" s="4">
        <v>0</v>
      </c>
      <c r="FP55" s="4">
        <v>0</v>
      </c>
    </row>
    <row r="56" spans="1:172" x14ac:dyDescent="0.2">
      <c r="A56" s="4"/>
      <c r="B56" s="4"/>
      <c r="C56" s="10">
        <f t="shared" ca="1" si="0"/>
        <v>38139</v>
      </c>
      <c r="D56" s="2">
        <v>5.5216280343375009E-2</v>
      </c>
      <c r="E56" s="2">
        <v>4.133</v>
      </c>
      <c r="F56" s="2">
        <v>0.19500000000000001</v>
      </c>
      <c r="G56" s="2">
        <v>5.0000000000000001E-3</v>
      </c>
      <c r="I56" s="7"/>
      <c r="K56" s="1"/>
      <c r="Y56" s="7"/>
      <c r="AC56" s="7"/>
      <c r="AY56" s="1"/>
      <c r="FM56" s="4">
        <v>0</v>
      </c>
      <c r="FN56" s="4">
        <v>0</v>
      </c>
      <c r="FO56" s="4">
        <v>0</v>
      </c>
      <c r="FP56" s="4">
        <v>0</v>
      </c>
    </row>
    <row r="57" spans="1:172" x14ac:dyDescent="0.2">
      <c r="A57" s="4"/>
      <c r="B57" s="4"/>
      <c r="C57" s="10">
        <f t="shared" ca="1" si="0"/>
        <v>38169</v>
      </c>
      <c r="D57" s="2">
        <v>5.5321973017809015E-2</v>
      </c>
      <c r="E57" s="2">
        <v>4.1619999999999999</v>
      </c>
      <c r="F57" s="2">
        <v>0.26500000000000001</v>
      </c>
      <c r="G57" s="2">
        <v>7.4999999999999997E-3</v>
      </c>
      <c r="I57" s="7"/>
      <c r="K57" s="1"/>
      <c r="Y57" s="7"/>
      <c r="AC57" s="7"/>
      <c r="AY57" s="1"/>
      <c r="FM57" s="4">
        <v>0</v>
      </c>
      <c r="FN57" s="4">
        <v>0</v>
      </c>
      <c r="FO57" s="4">
        <v>0</v>
      </c>
      <c r="FP57" s="4">
        <v>0</v>
      </c>
    </row>
    <row r="58" spans="1:172" x14ac:dyDescent="0.2">
      <c r="A58" s="4"/>
      <c r="B58" s="4"/>
      <c r="C58" s="10">
        <f t="shared" ca="1" si="0"/>
        <v>38200</v>
      </c>
      <c r="D58" s="2">
        <v>5.5427665695964017E-2</v>
      </c>
      <c r="E58" s="2">
        <v>4.18</v>
      </c>
      <c r="F58" s="2">
        <v>0.20499999999999999</v>
      </c>
      <c r="G58" s="2">
        <v>7.4999999999999997E-3</v>
      </c>
      <c r="I58" s="7"/>
      <c r="K58" s="1"/>
      <c r="Y58" s="7"/>
      <c r="AC58" s="7"/>
      <c r="AY58" s="1"/>
      <c r="FM58" s="4">
        <v>0</v>
      </c>
      <c r="FN58" s="4">
        <v>0</v>
      </c>
      <c r="FO58" s="4">
        <v>0</v>
      </c>
      <c r="FP58" s="4">
        <v>0</v>
      </c>
    </row>
    <row r="59" spans="1:172" x14ac:dyDescent="0.2">
      <c r="A59" s="4"/>
      <c r="B59" s="4"/>
      <c r="C59" s="10">
        <f t="shared" ca="1" si="0"/>
        <v>38231</v>
      </c>
      <c r="D59" s="2">
        <v>5.5528293025886015E-2</v>
      </c>
      <c r="E59" s="2">
        <v>4.1849999999999996</v>
      </c>
      <c r="F59" s="2">
        <v>0.185</v>
      </c>
      <c r="G59" s="2">
        <v>5.0000000000000001E-3</v>
      </c>
      <c r="I59" s="7"/>
      <c r="K59" s="1"/>
      <c r="Y59" s="7"/>
      <c r="AC59" s="7"/>
      <c r="AY59" s="1"/>
      <c r="FM59" s="4">
        <v>0</v>
      </c>
      <c r="FN59" s="4">
        <v>0</v>
      </c>
      <c r="FO59" s="4">
        <v>0</v>
      </c>
      <c r="FP59" s="4">
        <v>0</v>
      </c>
    </row>
    <row r="60" spans="1:172" x14ac:dyDescent="0.2">
      <c r="A60" s="4"/>
      <c r="B60" s="4"/>
      <c r="C60" s="10">
        <f t="shared" ca="1" si="0"/>
        <v>38261</v>
      </c>
      <c r="D60" s="2">
        <v>5.5630681225150011E-2</v>
      </c>
      <c r="E60" s="2">
        <v>4.2149999999999999</v>
      </c>
      <c r="F60" s="2">
        <v>0.20499999999999999</v>
      </c>
      <c r="G60" s="2">
        <v>2.5000000000000001E-3</v>
      </c>
      <c r="I60" s="7"/>
      <c r="K60" s="1"/>
      <c r="Y60" s="7"/>
      <c r="AC60" s="7"/>
      <c r="AY60" s="1"/>
      <c r="FM60" s="4">
        <v>0</v>
      </c>
      <c r="FN60" s="4">
        <v>0</v>
      </c>
      <c r="FO60" s="4">
        <v>0</v>
      </c>
      <c r="FP60" s="4">
        <v>0</v>
      </c>
    </row>
    <row r="61" spans="1:172" x14ac:dyDescent="0.2">
      <c r="A61" s="4"/>
      <c r="B61" s="4"/>
      <c r="C61" s="10">
        <f t="shared" ca="1" si="0"/>
        <v>38292</v>
      </c>
      <c r="D61" s="2">
        <v>5.5729766582598012E-2</v>
      </c>
      <c r="E61" s="2">
        <v>4.3550000000000004</v>
      </c>
      <c r="F61" s="2">
        <v>0.64</v>
      </c>
      <c r="G61" s="2">
        <v>0.05</v>
      </c>
      <c r="I61" s="7"/>
      <c r="K61" s="1"/>
      <c r="Y61" s="7"/>
      <c r="AC61" s="7"/>
      <c r="AY61" s="1"/>
      <c r="FM61" s="4">
        <v>0</v>
      </c>
      <c r="FN61" s="4">
        <v>0</v>
      </c>
      <c r="FO61" s="4">
        <v>0</v>
      </c>
      <c r="FP61" s="4">
        <v>0</v>
      </c>
    </row>
    <row r="62" spans="1:172" x14ac:dyDescent="0.2">
      <c r="A62" s="4"/>
      <c r="B62" s="4"/>
      <c r="C62" s="10">
        <f t="shared" ca="1" si="0"/>
        <v>38322</v>
      </c>
      <c r="D62" s="2">
        <v>5.5836868556242002E-2</v>
      </c>
      <c r="E62" s="2">
        <v>4.4950000000000001</v>
      </c>
      <c r="F62" s="2">
        <v>0.97</v>
      </c>
      <c r="G62" s="2">
        <v>0.05</v>
      </c>
      <c r="I62" s="7"/>
      <c r="K62" s="1"/>
      <c r="Y62" s="7"/>
      <c r="AC62" s="7"/>
      <c r="AY62" s="1"/>
      <c r="FM62" s="4">
        <v>0</v>
      </c>
      <c r="FN62" s="4">
        <v>0</v>
      </c>
      <c r="FO62" s="4">
        <v>0</v>
      </c>
      <c r="FP62" s="4">
        <v>0</v>
      </c>
    </row>
    <row r="63" spans="1:172" x14ac:dyDescent="0.2">
      <c r="A63" s="4"/>
      <c r="B63" s="4"/>
      <c r="C63" s="10">
        <f t="shared" ca="1" si="0"/>
        <v>38353</v>
      </c>
      <c r="D63" s="2">
        <v>5.5947852460036022E-2</v>
      </c>
      <c r="E63" s="2">
        <v>4.51</v>
      </c>
      <c r="F63" s="2">
        <v>1.19</v>
      </c>
      <c r="G63" s="2">
        <v>0.05</v>
      </c>
      <c r="I63" s="7"/>
      <c r="K63" s="1"/>
      <c r="Y63" s="7"/>
      <c r="AC63" s="7"/>
      <c r="AY63" s="1"/>
      <c r="FM63" s="4">
        <v>0</v>
      </c>
      <c r="FN63" s="4">
        <v>0</v>
      </c>
      <c r="FO63" s="4">
        <v>0</v>
      </c>
      <c r="FP63" s="4">
        <v>0</v>
      </c>
    </row>
    <row r="64" spans="1:172" x14ac:dyDescent="0.2">
      <c r="A64" s="4"/>
      <c r="B64" s="4"/>
      <c r="C64" s="10">
        <f t="shared" ca="1" si="0"/>
        <v>38384</v>
      </c>
      <c r="D64" s="2">
        <v>5.6048095989568017E-2</v>
      </c>
      <c r="E64" s="2">
        <v>4.3819999999999997</v>
      </c>
      <c r="F64" s="2">
        <v>1.19</v>
      </c>
      <c r="G64" s="2">
        <v>0.05</v>
      </c>
      <c r="I64" s="7"/>
      <c r="K64" s="1"/>
      <c r="Y64" s="7"/>
      <c r="AC64" s="7"/>
      <c r="AY64" s="1"/>
      <c r="FM64" s="4">
        <v>0</v>
      </c>
      <c r="FN64" s="4">
        <v>0</v>
      </c>
      <c r="FO64" s="4">
        <v>0</v>
      </c>
      <c r="FP64" s="4">
        <v>0</v>
      </c>
    </row>
    <row r="65" spans="1:172" x14ac:dyDescent="0.2">
      <c r="A65" s="4"/>
      <c r="B65" s="4"/>
      <c r="C65" s="10">
        <f t="shared" ca="1" si="0"/>
        <v>38412</v>
      </c>
      <c r="D65" s="2">
        <v>5.6154644780115004E-2</v>
      </c>
      <c r="E65" s="2">
        <v>4.2569999999999997</v>
      </c>
      <c r="F65" s="2">
        <v>0.81</v>
      </c>
      <c r="G65" s="2">
        <v>0.05</v>
      </c>
      <c r="I65" s="7"/>
      <c r="K65" s="1"/>
      <c r="Y65" s="7"/>
      <c r="AC65" s="7"/>
      <c r="AY65" s="1"/>
      <c r="FM65" s="4">
        <v>0</v>
      </c>
      <c r="FN65" s="4">
        <v>0</v>
      </c>
      <c r="FO65" s="4">
        <v>0</v>
      </c>
      <c r="FP65" s="4">
        <v>0</v>
      </c>
    </row>
    <row r="66" spans="1:172" x14ac:dyDescent="0.2">
      <c r="A66" s="4"/>
      <c r="B66" s="4"/>
      <c r="C66" s="10">
        <f t="shared" ca="1" si="0"/>
        <v>38443</v>
      </c>
      <c r="D66" s="2">
        <v>5.6254221884807006E-2</v>
      </c>
      <c r="E66" s="2">
        <v>4.1319999999999997</v>
      </c>
      <c r="F66" s="2">
        <v>0.24</v>
      </c>
      <c r="G66" s="2">
        <v>5.0000000000000001E-3</v>
      </c>
      <c r="I66" s="7"/>
      <c r="K66" s="1"/>
      <c r="Y66" s="7"/>
      <c r="AC66" s="7"/>
      <c r="AY66" s="1"/>
      <c r="FM66" s="4">
        <v>0</v>
      </c>
      <c r="FN66" s="4">
        <v>0</v>
      </c>
      <c r="FO66" s="4">
        <v>0</v>
      </c>
      <c r="FP66" s="4">
        <v>0</v>
      </c>
    </row>
    <row r="67" spans="1:172" x14ac:dyDescent="0.2">
      <c r="A67" s="4"/>
      <c r="B67" s="4"/>
      <c r="C67" s="10">
        <f t="shared" ca="1" si="0"/>
        <v>38473</v>
      </c>
      <c r="D67" s="2">
        <v>5.6357118229791017E-2</v>
      </c>
      <c r="E67" s="2">
        <v>4.1230000000000002</v>
      </c>
      <c r="F67" s="2">
        <v>0.19500000000000001</v>
      </c>
      <c r="G67" s="2">
        <v>5.0000000000000001E-3</v>
      </c>
      <c r="I67" s="7"/>
      <c r="K67" s="1"/>
      <c r="Y67" s="7"/>
      <c r="AC67" s="7"/>
      <c r="AY67" s="1"/>
      <c r="FM67" s="4">
        <v>0</v>
      </c>
      <c r="FN67" s="4">
        <v>0</v>
      </c>
      <c r="FO67" s="4">
        <v>0</v>
      </c>
      <c r="FP67" s="4">
        <v>0</v>
      </c>
    </row>
    <row r="68" spans="1:172" x14ac:dyDescent="0.2">
      <c r="A68" s="4"/>
      <c r="B68" s="4"/>
      <c r="C68" s="10">
        <f t="shared" ca="1" si="0"/>
        <v>38504</v>
      </c>
      <c r="D68" s="2">
        <v>5.6456695341194019E-2</v>
      </c>
      <c r="E68" s="2">
        <v>4.1480000000000006</v>
      </c>
      <c r="F68" s="2">
        <v>0.19500000000000001</v>
      </c>
      <c r="G68" s="2">
        <v>5.0000000000000001E-3</v>
      </c>
      <c r="I68" s="7"/>
      <c r="K68" s="1"/>
      <c r="Y68" s="7"/>
      <c r="AC68" s="7"/>
      <c r="AY68" s="1"/>
      <c r="FM68" s="4">
        <v>0</v>
      </c>
      <c r="FN68" s="4">
        <v>0</v>
      </c>
      <c r="FO68" s="4">
        <v>0</v>
      </c>
      <c r="FP68" s="4">
        <v>0</v>
      </c>
    </row>
    <row r="69" spans="1:172" x14ac:dyDescent="0.2">
      <c r="A69" s="4"/>
      <c r="B69" s="4"/>
      <c r="C69" s="10">
        <f t="shared" ca="1" si="0"/>
        <v>38534</v>
      </c>
      <c r="D69" s="2">
        <v>5.6559591693111026E-2</v>
      </c>
      <c r="E69" s="2">
        <v>4.1769999999999996</v>
      </c>
      <c r="F69" s="2">
        <v>0.26500000000000001</v>
      </c>
      <c r="G69" s="2">
        <v>7.4999999999999997E-3</v>
      </c>
      <c r="I69" s="7"/>
      <c r="K69" s="1"/>
      <c r="Y69" s="7"/>
      <c r="AC69" s="7"/>
      <c r="AY69" s="1"/>
      <c r="FM69" s="4">
        <v>0</v>
      </c>
      <c r="FN69" s="4">
        <v>0</v>
      </c>
      <c r="FO69" s="4">
        <v>0</v>
      </c>
      <c r="FP69" s="4">
        <v>0</v>
      </c>
    </row>
    <row r="70" spans="1:172" x14ac:dyDescent="0.2">
      <c r="A70" s="4"/>
      <c r="B70" s="4"/>
      <c r="C70" s="10">
        <f t="shared" ca="1" si="0"/>
        <v>38565</v>
      </c>
      <c r="D70" s="2">
        <v>5.6662488048552007E-2</v>
      </c>
      <c r="E70" s="2">
        <v>4.1950000000000003</v>
      </c>
      <c r="F70" s="2">
        <v>0.20499999999999999</v>
      </c>
      <c r="G70" s="2">
        <v>7.4999999999999997E-3</v>
      </c>
      <c r="I70" s="7"/>
      <c r="K70" s="1"/>
      <c r="Y70" s="7"/>
      <c r="AC70" s="7"/>
      <c r="AY70" s="1"/>
      <c r="FM70" s="4">
        <v>0</v>
      </c>
      <c r="FN70" s="4">
        <v>0</v>
      </c>
      <c r="FO70" s="4">
        <v>0</v>
      </c>
      <c r="FP70" s="4">
        <v>0</v>
      </c>
    </row>
    <row r="71" spans="1:172" x14ac:dyDescent="0.2">
      <c r="A71" s="4"/>
      <c r="B71" s="4"/>
      <c r="C71" s="10">
        <f t="shared" ca="1" si="0"/>
        <v>38596</v>
      </c>
      <c r="D71" s="2">
        <v>5.6762065170076009E-2</v>
      </c>
      <c r="E71" s="2">
        <v>4.2</v>
      </c>
      <c r="F71" s="2">
        <v>0.185</v>
      </c>
      <c r="G71" s="2">
        <v>5.0000000000000001E-3</v>
      </c>
      <c r="I71" s="7"/>
      <c r="K71" s="1"/>
      <c r="Y71" s="7"/>
      <c r="AC71" s="7"/>
      <c r="AY71" s="1"/>
      <c r="FM71" s="4">
        <v>0</v>
      </c>
      <c r="FN71" s="4">
        <v>0</v>
      </c>
      <c r="FO71" s="4">
        <v>0</v>
      </c>
      <c r="FP71" s="4">
        <v>0</v>
      </c>
    </row>
    <row r="72" spans="1:172" x14ac:dyDescent="0.2">
      <c r="A72" s="4"/>
      <c r="B72" s="4"/>
      <c r="C72" s="10">
        <f t="shared" ca="1" si="0"/>
        <v>38626</v>
      </c>
      <c r="D72" s="2">
        <v>5.6864961532451012E-2</v>
      </c>
      <c r="E72" s="2">
        <v>4.2300000000000004</v>
      </c>
      <c r="F72" s="2">
        <v>0.20499999999999999</v>
      </c>
      <c r="G72" s="2">
        <v>2.5000000000000001E-3</v>
      </c>
      <c r="I72" s="7"/>
      <c r="K72" s="1"/>
      <c r="Y72" s="7"/>
      <c r="AC72" s="7"/>
      <c r="AY72" s="1"/>
      <c r="FM72" s="4">
        <v>0</v>
      </c>
      <c r="FN72" s="4">
        <v>0</v>
      </c>
      <c r="FO72" s="4">
        <v>0</v>
      </c>
      <c r="FP72" s="4">
        <v>0</v>
      </c>
    </row>
    <row r="73" spans="1:172" x14ac:dyDescent="0.2">
      <c r="A73" s="4"/>
      <c r="B73" s="4"/>
      <c r="C73" s="10">
        <f t="shared" ca="1" si="0"/>
        <v>38657</v>
      </c>
      <c r="D73" s="2">
        <v>5.6964538660684003E-2</v>
      </c>
      <c r="E73" s="2">
        <v>4.37</v>
      </c>
      <c r="F73" s="2">
        <v>0.64500000000000002</v>
      </c>
      <c r="G73" s="2">
        <v>0.05</v>
      </c>
      <c r="I73" s="7"/>
      <c r="K73" s="1"/>
      <c r="Y73" s="7"/>
      <c r="AC73" s="7"/>
      <c r="AY73" s="1"/>
      <c r="FM73" s="4">
        <v>0</v>
      </c>
      <c r="FN73" s="4">
        <v>0</v>
      </c>
      <c r="FO73" s="4">
        <v>0</v>
      </c>
      <c r="FP73" s="4">
        <v>0</v>
      </c>
    </row>
    <row r="74" spans="1:172" x14ac:dyDescent="0.2">
      <c r="A74" s="4"/>
      <c r="B74" s="4"/>
      <c r="C74" s="10">
        <f t="shared" ca="1" si="0"/>
        <v>38687</v>
      </c>
      <c r="D74" s="2">
        <v>5.7067435029999995E-2</v>
      </c>
      <c r="E74" s="2">
        <v>4.51</v>
      </c>
      <c r="F74" s="2">
        <v>0.98</v>
      </c>
      <c r="G74" s="2">
        <v>0.05</v>
      </c>
      <c r="I74" s="7"/>
      <c r="K74" s="1"/>
      <c r="Y74" s="7"/>
      <c r="AC74" s="7"/>
      <c r="AY74" s="1"/>
      <c r="FM74" s="4">
        <v>0</v>
      </c>
      <c r="FN74" s="4">
        <v>0</v>
      </c>
      <c r="FO74" s="4">
        <v>0</v>
      </c>
      <c r="FP74" s="4">
        <v>0</v>
      </c>
    </row>
    <row r="75" spans="1:172" x14ac:dyDescent="0.2">
      <c r="A75" s="4"/>
      <c r="B75" s="4"/>
      <c r="C75" s="10">
        <f t="shared" ca="1" si="0"/>
        <v>38718</v>
      </c>
      <c r="D75" s="2">
        <v>5.7170331402822003E-2</v>
      </c>
      <c r="E75" s="2">
        <v>4.54</v>
      </c>
      <c r="F75" s="2">
        <v>1.2050000000000001</v>
      </c>
      <c r="G75" s="2">
        <v>0.05</v>
      </c>
      <c r="I75" s="7"/>
      <c r="K75" s="1"/>
      <c r="Y75" s="7"/>
      <c r="AC75" s="7"/>
      <c r="AY75" s="1"/>
      <c r="FM75" s="4">
        <v>0</v>
      </c>
      <c r="FN75" s="4">
        <v>0</v>
      </c>
      <c r="FO75" s="4">
        <v>0</v>
      </c>
      <c r="FP75" s="4">
        <v>0</v>
      </c>
    </row>
    <row r="76" spans="1:172" x14ac:dyDescent="0.2">
      <c r="A76" s="4"/>
      <c r="B76" s="4"/>
      <c r="C76" s="10">
        <f t="shared" ca="1" si="0"/>
        <v>38749</v>
      </c>
      <c r="D76" s="2">
        <v>5.7246596836792008E-2</v>
      </c>
      <c r="E76" s="2">
        <v>4.4119999999999999</v>
      </c>
      <c r="F76" s="2">
        <v>1.2050000000000001</v>
      </c>
      <c r="G76" s="2">
        <v>0.05</v>
      </c>
      <c r="I76" s="7"/>
      <c r="K76" s="1"/>
      <c r="Y76" s="7"/>
      <c r="AC76" s="7"/>
      <c r="AY76" s="1"/>
      <c r="FM76" s="4">
        <v>0</v>
      </c>
      <c r="FN76" s="4">
        <v>0</v>
      </c>
      <c r="FO76" s="4">
        <v>0</v>
      </c>
      <c r="FP76" s="4">
        <v>0</v>
      </c>
    </row>
    <row r="77" spans="1:172" x14ac:dyDescent="0.2">
      <c r="A77" s="4"/>
      <c r="B77" s="4"/>
      <c r="C77" s="10">
        <f t="shared" ca="1" si="0"/>
        <v>38777</v>
      </c>
      <c r="D77" s="2">
        <v>5.7325999120562007E-2</v>
      </c>
      <c r="E77" s="2">
        <v>4.2869999999999999</v>
      </c>
      <c r="F77" s="2">
        <v>0.81499999999999995</v>
      </c>
      <c r="G77" s="2">
        <v>0.05</v>
      </c>
      <c r="I77" s="7"/>
      <c r="K77" s="1"/>
      <c r="Y77" s="7"/>
      <c r="AC77" s="7"/>
      <c r="AY77" s="1"/>
      <c r="FM77" s="4">
        <v>0</v>
      </c>
      <c r="FN77" s="4">
        <v>0</v>
      </c>
      <c r="FO77" s="4">
        <v>0</v>
      </c>
      <c r="FP77" s="4">
        <v>0</v>
      </c>
    </row>
    <row r="78" spans="1:172" x14ac:dyDescent="0.2">
      <c r="A78" s="4"/>
      <c r="B78" s="4"/>
      <c r="C78" s="10">
        <f t="shared" ca="1" si="0"/>
        <v>38808</v>
      </c>
      <c r="D78" s="2">
        <v>5.7402840042337012E-2</v>
      </c>
      <c r="E78" s="2">
        <v>4.1619999999999999</v>
      </c>
      <c r="F78" s="2">
        <v>0.24</v>
      </c>
      <c r="G78" s="2">
        <v>5.0000000000000001E-3</v>
      </c>
      <c r="I78" s="7"/>
      <c r="K78" s="1"/>
      <c r="Y78" s="7"/>
      <c r="AC78" s="7"/>
      <c r="AY78" s="1"/>
      <c r="FM78" s="4">
        <v>0</v>
      </c>
      <c r="FN78" s="4">
        <v>0</v>
      </c>
      <c r="FO78" s="4">
        <v>0</v>
      </c>
      <c r="FP78" s="4">
        <v>0</v>
      </c>
    </row>
    <row r="79" spans="1:172" x14ac:dyDescent="0.2">
      <c r="A79" s="4"/>
      <c r="B79" s="4"/>
      <c r="C79" s="10">
        <f t="shared" ca="1" si="0"/>
        <v>38838</v>
      </c>
      <c r="D79" s="2">
        <v>5.7482242330234024E-2</v>
      </c>
      <c r="E79" s="2">
        <v>4.1530000000000005</v>
      </c>
      <c r="F79" s="2">
        <v>0.19500000000000001</v>
      </c>
      <c r="G79" s="2">
        <v>5.0000000000000001E-3</v>
      </c>
      <c r="I79" s="7"/>
      <c r="K79" s="1"/>
      <c r="Y79" s="7"/>
      <c r="AC79" s="7"/>
      <c r="AY79" s="1"/>
      <c r="FM79" s="4">
        <v>0</v>
      </c>
      <c r="FN79" s="4">
        <v>0</v>
      </c>
      <c r="FO79" s="4">
        <v>0</v>
      </c>
      <c r="FP79" s="4">
        <v>0</v>
      </c>
    </row>
    <row r="80" spans="1:172" x14ac:dyDescent="0.2">
      <c r="A80" s="4"/>
      <c r="B80" s="4"/>
      <c r="C80" s="10">
        <f t="shared" ca="1" si="0"/>
        <v>38869</v>
      </c>
      <c r="D80" s="2">
        <v>5.7559083256003014E-2</v>
      </c>
      <c r="E80" s="2">
        <v>4.1779999999999999</v>
      </c>
      <c r="F80" s="2">
        <v>0.19500000000000001</v>
      </c>
      <c r="G80" s="2">
        <v>5.0000000000000001E-3</v>
      </c>
      <c r="I80" s="7"/>
      <c r="K80" s="1"/>
      <c r="Y80" s="7"/>
      <c r="AC80" s="7"/>
      <c r="AY80" s="1"/>
      <c r="FM80" s="4">
        <v>0</v>
      </c>
      <c r="FN80" s="4">
        <v>0</v>
      </c>
      <c r="FO80" s="4">
        <v>0</v>
      </c>
      <c r="FP80" s="4">
        <v>0</v>
      </c>
    </row>
    <row r="81" spans="1:172" x14ac:dyDescent="0.2">
      <c r="A81" s="4"/>
      <c r="B81" s="4"/>
      <c r="C81" s="10">
        <f t="shared" ca="1" si="0"/>
        <v>38899</v>
      </c>
      <c r="D81" s="2">
        <v>5.7638485548026995E-2</v>
      </c>
      <c r="E81" s="2">
        <v>4.2069999999999999</v>
      </c>
      <c r="F81" s="2">
        <v>0.26500000000000001</v>
      </c>
      <c r="G81" s="2">
        <v>7.4999999999999997E-3</v>
      </c>
      <c r="I81" s="7"/>
      <c r="K81" s="1"/>
      <c r="Y81" s="7"/>
      <c r="AC81" s="7"/>
      <c r="AY81" s="1"/>
      <c r="FM81" s="4">
        <v>0</v>
      </c>
      <c r="FN81" s="4">
        <v>0</v>
      </c>
      <c r="FO81" s="4">
        <v>0</v>
      </c>
      <c r="FP81" s="4">
        <v>0</v>
      </c>
    </row>
    <row r="82" spans="1:172" x14ac:dyDescent="0.2">
      <c r="A82" s="4"/>
      <c r="B82" s="4"/>
      <c r="C82" s="10">
        <f t="shared" ref="C82:C145" ca="1" si="1">NextMonth(C81)</f>
        <v>38930</v>
      </c>
      <c r="D82" s="2">
        <v>5.771788784214902E-2</v>
      </c>
      <c r="E82" s="2">
        <v>4.2249999999999996</v>
      </c>
      <c r="F82" s="2">
        <v>0.20499999999999999</v>
      </c>
      <c r="G82" s="2">
        <v>7.4999999999999997E-3</v>
      </c>
      <c r="I82" s="7"/>
      <c r="K82" s="1"/>
      <c r="Y82" s="7"/>
      <c r="AC82" s="7"/>
      <c r="AY82" s="1"/>
      <c r="FM82" s="4">
        <v>0</v>
      </c>
      <c r="FN82" s="4">
        <v>0</v>
      </c>
      <c r="FO82" s="4">
        <v>0</v>
      </c>
      <c r="FP82" s="4">
        <v>0</v>
      </c>
    </row>
    <row r="83" spans="1:172" x14ac:dyDescent="0.2">
      <c r="A83" s="4"/>
      <c r="B83" s="4"/>
      <c r="C83" s="10">
        <f t="shared" ca="1" si="1"/>
        <v>38961</v>
      </c>
      <c r="D83" s="2">
        <v>5.7794728773941019E-2</v>
      </c>
      <c r="E83" s="2">
        <v>4.2300000000000004</v>
      </c>
      <c r="F83" s="2">
        <v>0.185</v>
      </c>
      <c r="G83" s="2">
        <v>5.0000000000000001E-3</v>
      </c>
      <c r="I83" s="7"/>
      <c r="K83" s="1"/>
      <c r="Y83" s="7"/>
      <c r="AC83" s="7"/>
      <c r="AY83" s="1"/>
      <c r="FM83" s="4">
        <v>0</v>
      </c>
      <c r="FN83" s="4">
        <v>0</v>
      </c>
      <c r="FO83" s="4">
        <v>0</v>
      </c>
      <c r="FP83" s="4">
        <v>0</v>
      </c>
    </row>
    <row r="84" spans="1:172" x14ac:dyDescent="0.2">
      <c r="A84" s="4"/>
      <c r="B84" s="4"/>
      <c r="C84" s="10">
        <f t="shared" ca="1" si="1"/>
        <v>38991</v>
      </c>
      <c r="D84" s="2">
        <v>5.7874131072189021E-2</v>
      </c>
      <c r="E84" s="2">
        <v>4.26</v>
      </c>
      <c r="F84" s="2">
        <v>0.20499999999999999</v>
      </c>
      <c r="G84" s="2">
        <v>2.5000000000000001E-3</v>
      </c>
      <c r="I84" s="7"/>
      <c r="K84" s="1"/>
      <c r="Y84" s="7"/>
      <c r="AC84" s="7"/>
      <c r="AY84" s="1"/>
      <c r="FM84" s="4">
        <v>0</v>
      </c>
      <c r="FN84" s="4">
        <v>0</v>
      </c>
      <c r="FO84" s="4">
        <v>0</v>
      </c>
      <c r="FP84" s="4">
        <v>0</v>
      </c>
    </row>
    <row r="85" spans="1:172" x14ac:dyDescent="0.2">
      <c r="A85" s="4"/>
      <c r="B85" s="4"/>
      <c r="C85" s="10">
        <f t="shared" ca="1" si="1"/>
        <v>39022</v>
      </c>
      <c r="D85" s="2">
        <v>5.7950972007974014E-2</v>
      </c>
      <c r="E85" s="2">
        <v>4.4000000000000004</v>
      </c>
      <c r="F85" s="2">
        <v>0.64500000000000002</v>
      </c>
      <c r="G85" s="2">
        <v>0.05</v>
      </c>
      <c r="I85" s="7"/>
      <c r="K85" s="1"/>
      <c r="Y85" s="7"/>
      <c r="AC85" s="7"/>
      <c r="AY85" s="1"/>
      <c r="FM85" s="4">
        <v>0</v>
      </c>
      <c r="FN85" s="4">
        <v>0</v>
      </c>
      <c r="FO85" s="4">
        <v>0</v>
      </c>
      <c r="FP85" s="4">
        <v>0</v>
      </c>
    </row>
    <row r="86" spans="1:172" x14ac:dyDescent="0.2">
      <c r="A86" s="4"/>
      <c r="B86" s="4"/>
      <c r="C86" s="10">
        <f t="shared" ca="1" si="1"/>
        <v>39052</v>
      </c>
      <c r="D86" s="2">
        <v>5.8030374310348E-2</v>
      </c>
      <c r="E86" s="2">
        <v>4.54</v>
      </c>
      <c r="F86" s="2">
        <v>0.98</v>
      </c>
      <c r="G86" s="2">
        <v>0.05</v>
      </c>
      <c r="I86" s="7"/>
      <c r="K86" s="1"/>
      <c r="Y86" s="7"/>
      <c r="AC86" s="7"/>
      <c r="AY86" s="1"/>
      <c r="FM86" s="4">
        <v>0</v>
      </c>
      <c r="FN86" s="4">
        <v>0</v>
      </c>
      <c r="FO86" s="4">
        <v>0</v>
      </c>
      <c r="FP86" s="4">
        <v>0</v>
      </c>
    </row>
    <row r="87" spans="1:172" x14ac:dyDescent="0.2">
      <c r="A87" s="4"/>
      <c r="B87" s="4"/>
      <c r="C87" s="10">
        <f t="shared" ca="1" si="1"/>
        <v>39083</v>
      </c>
      <c r="D87" s="2">
        <v>5.8109776614820009E-2</v>
      </c>
      <c r="E87" s="2">
        <v>4.585</v>
      </c>
      <c r="F87" s="2">
        <v>1.2050000000000001</v>
      </c>
      <c r="G87" s="2">
        <v>0.05</v>
      </c>
      <c r="I87" s="7"/>
      <c r="K87" s="1"/>
      <c r="Y87" s="7"/>
      <c r="AC87" s="7"/>
      <c r="AY87" s="1"/>
      <c r="FM87" s="4">
        <v>0</v>
      </c>
      <c r="FN87" s="4">
        <v>0</v>
      </c>
      <c r="FO87" s="4">
        <v>0</v>
      </c>
      <c r="FP87" s="4">
        <v>0</v>
      </c>
    </row>
    <row r="88" spans="1:172" x14ac:dyDescent="0.2">
      <c r="A88" s="4"/>
      <c r="B88" s="4"/>
      <c r="C88" s="10">
        <f t="shared" ca="1" si="1"/>
        <v>39114</v>
      </c>
      <c r="D88" s="2">
        <v>5.8181494827111997E-2</v>
      </c>
      <c r="E88" s="2">
        <v>4.4569999999999999</v>
      </c>
      <c r="F88" s="2">
        <v>1.2050000000000001</v>
      </c>
      <c r="G88" s="2">
        <v>0.05</v>
      </c>
      <c r="I88" s="7"/>
      <c r="K88" s="1"/>
      <c r="Y88" s="7"/>
      <c r="AC88" s="7"/>
      <c r="AY88" s="1"/>
      <c r="FM88" s="4">
        <v>0</v>
      </c>
      <c r="FN88" s="4">
        <v>0</v>
      </c>
      <c r="FO88" s="4">
        <v>0</v>
      </c>
      <c r="FP88" s="4">
        <v>0</v>
      </c>
    </row>
    <row r="89" spans="1:172" x14ac:dyDescent="0.2">
      <c r="A89" s="4"/>
      <c r="B89" s="4"/>
      <c r="C89" s="10">
        <f t="shared" ca="1" si="1"/>
        <v>39142</v>
      </c>
      <c r="D89" s="2">
        <v>5.8260897135574016E-2</v>
      </c>
      <c r="E89" s="2">
        <v>4.3319999999999999</v>
      </c>
      <c r="F89" s="2">
        <v>0.81499999999999995</v>
      </c>
      <c r="G89" s="2">
        <v>0.05</v>
      </c>
      <c r="I89" s="7"/>
      <c r="K89" s="1"/>
      <c r="Y89" s="7"/>
      <c r="AC89" s="7"/>
      <c r="AY89" s="1"/>
      <c r="FM89" s="4">
        <v>0</v>
      </c>
      <c r="FN89" s="4">
        <v>0</v>
      </c>
      <c r="FO89" s="4">
        <v>0</v>
      </c>
      <c r="FP89" s="4">
        <v>0</v>
      </c>
    </row>
    <row r="90" spans="1:172" x14ac:dyDescent="0.2">
      <c r="A90" s="4"/>
      <c r="B90" s="4"/>
      <c r="C90" s="10">
        <f t="shared" ca="1" si="1"/>
        <v>39173</v>
      </c>
      <c r="D90" s="2">
        <v>5.8337738081243005E-2</v>
      </c>
      <c r="E90" s="2">
        <v>4.2069999999999999</v>
      </c>
      <c r="F90" s="2">
        <v>0.24</v>
      </c>
      <c r="G90" s="2">
        <v>5.0000000000000001E-3</v>
      </c>
      <c r="I90" s="7"/>
      <c r="K90" s="1"/>
      <c r="Y90" s="7"/>
      <c r="AC90" s="7"/>
      <c r="AY90" s="1"/>
      <c r="FM90" s="4">
        <v>0</v>
      </c>
      <c r="FN90" s="4">
        <v>0</v>
      </c>
      <c r="FO90" s="4">
        <v>0</v>
      </c>
      <c r="FP90" s="4">
        <v>0</v>
      </c>
    </row>
    <row r="91" spans="1:172" x14ac:dyDescent="0.2">
      <c r="A91" s="4"/>
      <c r="B91" s="4"/>
      <c r="C91" s="10">
        <f t="shared" ca="1" si="1"/>
        <v>39203</v>
      </c>
      <c r="D91" s="2">
        <v>5.8417140393830003E-2</v>
      </c>
      <c r="E91" s="2">
        <v>4.1980000000000004</v>
      </c>
      <c r="F91" s="2">
        <v>0.19500000000000001</v>
      </c>
      <c r="G91" s="2">
        <v>5.0000000000000001E-3</v>
      </c>
      <c r="I91" s="7"/>
      <c r="K91" s="1"/>
      <c r="Y91" s="7"/>
      <c r="AC91" s="7"/>
      <c r="AY91" s="1"/>
      <c r="FM91" s="4">
        <v>0</v>
      </c>
      <c r="FN91" s="4">
        <v>0</v>
      </c>
      <c r="FO91" s="4">
        <v>0</v>
      </c>
      <c r="FP91" s="4">
        <v>0</v>
      </c>
    </row>
    <row r="92" spans="1:172" x14ac:dyDescent="0.2">
      <c r="A92" s="4"/>
      <c r="B92" s="4"/>
      <c r="C92" s="10">
        <f t="shared" ca="1" si="1"/>
        <v>39234</v>
      </c>
      <c r="D92" s="2">
        <v>5.8493981343491007E-2</v>
      </c>
      <c r="E92" s="2">
        <v>4.2229999999999999</v>
      </c>
      <c r="F92" s="2">
        <v>0.19500000000000001</v>
      </c>
      <c r="G92" s="2">
        <v>5.0000000000000001E-3</v>
      </c>
      <c r="I92" s="7"/>
      <c r="K92" s="1"/>
      <c r="Y92" s="7"/>
      <c r="AC92" s="7"/>
      <c r="AY92" s="1"/>
      <c r="FM92" s="4">
        <v>0</v>
      </c>
      <c r="FN92" s="4">
        <v>0</v>
      </c>
      <c r="FO92" s="4">
        <v>0</v>
      </c>
      <c r="FP92" s="4">
        <v>0</v>
      </c>
    </row>
    <row r="93" spans="1:172" x14ac:dyDescent="0.2">
      <c r="A93" s="4"/>
      <c r="B93" s="4"/>
      <c r="C93" s="10">
        <f t="shared" ca="1" si="1"/>
        <v>39264</v>
      </c>
      <c r="D93" s="2">
        <v>5.8573383660204009E-2</v>
      </c>
      <c r="E93" s="2">
        <v>4.2519999999999998</v>
      </c>
      <c r="F93" s="2">
        <v>0.26500000000000001</v>
      </c>
      <c r="G93" s="2">
        <v>7.4999999999999997E-3</v>
      </c>
      <c r="I93" s="7"/>
      <c r="K93" s="1"/>
      <c r="Y93" s="7"/>
      <c r="AC93" s="7"/>
      <c r="AY93" s="1"/>
      <c r="FM93" s="4">
        <v>0</v>
      </c>
      <c r="FN93" s="4">
        <v>0</v>
      </c>
      <c r="FO93" s="4">
        <v>0</v>
      </c>
      <c r="FP93" s="4">
        <v>0</v>
      </c>
    </row>
    <row r="94" spans="1:172" x14ac:dyDescent="0.2">
      <c r="A94" s="4"/>
      <c r="B94" s="4"/>
      <c r="C94" s="10">
        <f t="shared" ca="1" si="1"/>
        <v>39295</v>
      </c>
      <c r="D94" s="2">
        <v>5.8652785979012009E-2</v>
      </c>
      <c r="E94" s="2">
        <v>4.2699999999999996</v>
      </c>
      <c r="F94" s="2">
        <v>0.20499999999999999</v>
      </c>
      <c r="G94" s="2">
        <v>7.4999999999999997E-3</v>
      </c>
      <c r="I94" s="7"/>
      <c r="K94" s="1"/>
      <c r="Y94" s="7"/>
      <c r="AC94" s="7"/>
      <c r="AY94" s="1"/>
      <c r="FM94" s="4">
        <v>0</v>
      </c>
      <c r="FN94" s="4">
        <v>0</v>
      </c>
      <c r="FO94" s="4">
        <v>0</v>
      </c>
      <c r="FP94" s="4">
        <v>0</v>
      </c>
    </row>
    <row r="95" spans="1:172" x14ac:dyDescent="0.2">
      <c r="A95" s="4"/>
      <c r="B95" s="4"/>
      <c r="C95" s="10">
        <f t="shared" ca="1" si="1"/>
        <v>39326</v>
      </c>
      <c r="D95" s="2">
        <v>5.8729626934694017E-2</v>
      </c>
      <c r="E95" s="2">
        <v>4.2750000000000004</v>
      </c>
      <c r="F95" s="2">
        <v>0.185</v>
      </c>
      <c r="G95" s="2">
        <v>5.0000000000000001E-3</v>
      </c>
      <c r="I95" s="7"/>
      <c r="K95" s="1"/>
      <c r="Y95" s="7"/>
      <c r="AC95" s="7"/>
      <c r="AY95" s="1"/>
      <c r="FM95" s="4">
        <v>0</v>
      </c>
      <c r="FN95" s="4">
        <v>0</v>
      </c>
      <c r="FO95" s="4">
        <v>0</v>
      </c>
      <c r="FP95" s="4">
        <v>0</v>
      </c>
    </row>
    <row r="96" spans="1:172" x14ac:dyDescent="0.2">
      <c r="A96" s="4"/>
      <c r="B96" s="4"/>
      <c r="C96" s="10">
        <f t="shared" ca="1" si="1"/>
        <v>39356</v>
      </c>
      <c r="D96" s="2">
        <v>5.8809029257628008E-2</v>
      </c>
      <c r="E96" s="2">
        <v>4.3049999999999997</v>
      </c>
      <c r="F96" s="2">
        <v>0.20499999999999999</v>
      </c>
      <c r="G96" s="2">
        <v>2.5000000000000001E-3</v>
      </c>
      <c r="I96" s="7"/>
      <c r="K96" s="1"/>
      <c r="Y96" s="7"/>
      <c r="AC96" s="7"/>
      <c r="AY96" s="1"/>
      <c r="FM96" s="4">
        <v>0</v>
      </c>
      <c r="FN96" s="4">
        <v>0</v>
      </c>
      <c r="FO96" s="4">
        <v>0</v>
      </c>
      <c r="FP96" s="4">
        <v>0</v>
      </c>
    </row>
    <row r="97" spans="1:172" x14ac:dyDescent="0.2">
      <c r="A97" s="4"/>
      <c r="B97" s="4"/>
      <c r="C97" s="10">
        <f t="shared" ca="1" si="1"/>
        <v>39387</v>
      </c>
      <c r="D97" s="2">
        <v>5.8885870217301024E-2</v>
      </c>
      <c r="E97" s="2">
        <v>4.4450000000000003</v>
      </c>
      <c r="F97" s="2">
        <v>0.64500000000000002</v>
      </c>
      <c r="G97" s="2">
        <v>0.05</v>
      </c>
      <c r="I97" s="7"/>
      <c r="K97" s="1"/>
      <c r="Y97" s="7"/>
      <c r="AC97" s="7"/>
      <c r="AY97" s="1"/>
      <c r="FM97" s="4">
        <v>0</v>
      </c>
      <c r="FN97" s="4">
        <v>0</v>
      </c>
      <c r="FO97" s="4">
        <v>0</v>
      </c>
      <c r="FP97" s="4">
        <v>0</v>
      </c>
    </row>
    <row r="98" spans="1:172" x14ac:dyDescent="0.2">
      <c r="A98" s="4"/>
      <c r="B98" s="4"/>
      <c r="C98" s="10">
        <f t="shared" ca="1" si="1"/>
        <v>39417</v>
      </c>
      <c r="D98" s="2">
        <v>5.8965272544359015E-2</v>
      </c>
      <c r="E98" s="2">
        <v>4.585</v>
      </c>
      <c r="F98" s="2">
        <v>0.98</v>
      </c>
      <c r="G98" s="2">
        <v>0.05</v>
      </c>
      <c r="I98" s="7"/>
      <c r="K98" s="1"/>
      <c r="Y98" s="7"/>
      <c r="AC98" s="7"/>
      <c r="AY98" s="1"/>
      <c r="FM98" s="4">
        <v>0</v>
      </c>
      <c r="FN98" s="4">
        <v>0</v>
      </c>
      <c r="FO98" s="4">
        <v>0</v>
      </c>
      <c r="FP98" s="4">
        <v>0</v>
      </c>
    </row>
    <row r="99" spans="1:172" x14ac:dyDescent="0.2">
      <c r="A99" s="4"/>
      <c r="B99" s="4"/>
      <c r="C99" s="10">
        <f t="shared" ca="1" si="1"/>
        <v>39448</v>
      </c>
      <c r="D99" s="2">
        <v>5.904467487351301E-2</v>
      </c>
      <c r="E99" s="2">
        <v>4.6399999999999997</v>
      </c>
      <c r="F99" s="2">
        <v>1.2050000000000001</v>
      </c>
      <c r="G99" s="2">
        <v>0.05</v>
      </c>
      <c r="I99" s="7"/>
      <c r="K99" s="1"/>
      <c r="Y99" s="7"/>
      <c r="AC99" s="7"/>
      <c r="AY99" s="1"/>
      <c r="FM99" s="4">
        <v>0</v>
      </c>
      <c r="FN99" s="4">
        <v>0</v>
      </c>
      <c r="FO99" s="4">
        <v>0</v>
      </c>
      <c r="FP99" s="4">
        <v>0</v>
      </c>
    </row>
    <row r="100" spans="1:172" x14ac:dyDescent="0.2">
      <c r="A100" s="4"/>
      <c r="B100" s="4"/>
      <c r="C100" s="10">
        <f t="shared" ca="1" si="1"/>
        <v>39479</v>
      </c>
      <c r="D100" s="2">
        <v>5.9098540196369002E-2</v>
      </c>
      <c r="E100" s="2">
        <v>4.5119999999999996</v>
      </c>
      <c r="F100" s="2">
        <v>1.2050000000000001</v>
      </c>
      <c r="G100" s="2">
        <v>0.05</v>
      </c>
      <c r="I100" s="7"/>
      <c r="K100" s="1"/>
      <c r="Y100" s="7"/>
      <c r="AC100" s="7"/>
      <c r="AY100" s="1"/>
      <c r="FM100" s="4">
        <v>0</v>
      </c>
      <c r="FN100" s="4">
        <v>0</v>
      </c>
      <c r="FO100" s="4">
        <v>0</v>
      </c>
      <c r="FP100" s="4">
        <v>0</v>
      </c>
    </row>
    <row r="101" spans="1:172" x14ac:dyDescent="0.2">
      <c r="A101" s="4"/>
      <c r="B101" s="4"/>
      <c r="C101" s="10">
        <f t="shared" ca="1" si="1"/>
        <v>39508</v>
      </c>
      <c r="D101" s="2">
        <v>5.9150427633067E-2</v>
      </c>
      <c r="E101" s="2">
        <v>4.3869999999999996</v>
      </c>
      <c r="F101" s="2">
        <v>0.81499999999999995</v>
      </c>
      <c r="G101" s="2">
        <v>0.05</v>
      </c>
      <c r="I101" s="7"/>
      <c r="K101" s="1"/>
      <c r="Y101" s="7"/>
      <c r="AC101" s="7"/>
      <c r="AY101" s="1"/>
      <c r="FM101" s="4">
        <v>0</v>
      </c>
      <c r="FN101" s="4">
        <v>0</v>
      </c>
      <c r="FO101" s="4">
        <v>0</v>
      </c>
      <c r="FP101" s="4">
        <v>0</v>
      </c>
    </row>
    <row r="102" spans="1:172" x14ac:dyDescent="0.2">
      <c r="A102" s="4"/>
      <c r="B102" s="4"/>
      <c r="C102" s="10">
        <f t="shared" ca="1" si="1"/>
        <v>39539</v>
      </c>
      <c r="D102" s="2">
        <v>5.920064128233702E-2</v>
      </c>
      <c r="E102" s="2">
        <v>4.2619999999999996</v>
      </c>
      <c r="F102" s="2">
        <v>0.24</v>
      </c>
      <c r="G102" s="2">
        <v>5.0000000000000001E-3</v>
      </c>
      <c r="I102" s="7"/>
      <c r="K102" s="1"/>
      <c r="Y102" s="7"/>
      <c r="AC102" s="7"/>
      <c r="AY102" s="1"/>
      <c r="FM102" s="4">
        <v>0</v>
      </c>
      <c r="FN102" s="4">
        <v>0</v>
      </c>
      <c r="FO102" s="4">
        <v>0</v>
      </c>
      <c r="FP102" s="4">
        <v>0</v>
      </c>
    </row>
    <row r="103" spans="1:172" x14ac:dyDescent="0.2">
      <c r="A103" s="4"/>
      <c r="B103" s="4"/>
      <c r="C103" s="10">
        <f t="shared" ca="1" si="1"/>
        <v>39569</v>
      </c>
      <c r="D103" s="2">
        <v>5.9252528720796012E-2</v>
      </c>
      <c r="E103" s="2">
        <v>4.2530000000000001</v>
      </c>
      <c r="F103" s="2">
        <v>0.19500000000000001</v>
      </c>
      <c r="G103" s="2">
        <v>5.0000000000000001E-3</v>
      </c>
      <c r="I103" s="7"/>
      <c r="K103" s="1"/>
      <c r="Y103" s="7"/>
      <c r="AC103" s="7"/>
      <c r="AY103" s="1"/>
      <c r="FM103" s="4">
        <v>0</v>
      </c>
      <c r="FN103" s="4">
        <v>0</v>
      </c>
      <c r="FO103" s="4">
        <v>0</v>
      </c>
      <c r="FP103" s="4">
        <v>0</v>
      </c>
    </row>
    <row r="104" spans="1:172" x14ac:dyDescent="0.2">
      <c r="A104" s="4"/>
      <c r="B104" s="4"/>
      <c r="C104" s="10">
        <f t="shared" ca="1" si="1"/>
        <v>39600</v>
      </c>
      <c r="D104" s="2">
        <v>5.9302742371770016E-2</v>
      </c>
      <c r="E104" s="2">
        <v>4.2780000000000005</v>
      </c>
      <c r="F104" s="2">
        <v>0.19500000000000001</v>
      </c>
      <c r="G104" s="2">
        <v>5.0000000000000001E-3</v>
      </c>
      <c r="I104" s="7"/>
      <c r="K104" s="1"/>
      <c r="Y104" s="7"/>
      <c r="AC104" s="7"/>
      <c r="AY104" s="1"/>
      <c r="FM104" s="4">
        <v>0</v>
      </c>
      <c r="FN104" s="4">
        <v>0</v>
      </c>
      <c r="FO104" s="4">
        <v>0</v>
      </c>
      <c r="FP104" s="4">
        <v>0</v>
      </c>
    </row>
    <row r="105" spans="1:172" x14ac:dyDescent="0.2">
      <c r="A105" s="4"/>
      <c r="B105" s="4"/>
      <c r="C105" s="10">
        <f t="shared" ca="1" si="1"/>
        <v>39630</v>
      </c>
      <c r="D105" s="2">
        <v>5.9354629812000008E-2</v>
      </c>
      <c r="E105" s="2">
        <v>4.3070000000000004</v>
      </c>
      <c r="F105" s="2">
        <v>0.26500000000000001</v>
      </c>
      <c r="G105" s="2">
        <v>7.4999999999999997E-3</v>
      </c>
      <c r="I105" s="7"/>
      <c r="K105" s="1"/>
      <c r="Y105" s="7"/>
      <c r="AC105" s="7"/>
      <c r="AY105" s="1"/>
      <c r="FM105" s="4">
        <v>0</v>
      </c>
      <c r="FN105" s="4">
        <v>0</v>
      </c>
      <c r="FO105" s="4">
        <v>0</v>
      </c>
      <c r="FP105" s="4">
        <v>0</v>
      </c>
    </row>
    <row r="106" spans="1:172" x14ac:dyDescent="0.2">
      <c r="A106" s="4"/>
      <c r="B106" s="4"/>
      <c r="C106" s="10">
        <f t="shared" ca="1" si="1"/>
        <v>39661</v>
      </c>
      <c r="D106" s="2">
        <v>5.9406517253104023E-2</v>
      </c>
      <c r="E106" s="2">
        <v>4.3250000000000002</v>
      </c>
      <c r="F106" s="2">
        <v>0.20499999999999999</v>
      </c>
      <c r="G106" s="2">
        <v>7.4999999999999997E-3</v>
      </c>
      <c r="I106" s="7"/>
      <c r="K106" s="1"/>
      <c r="Y106" s="7"/>
      <c r="AC106" s="7"/>
      <c r="AY106" s="1"/>
      <c r="FM106" s="4">
        <v>0</v>
      </c>
      <c r="FN106" s="4">
        <v>0</v>
      </c>
      <c r="FO106" s="4">
        <v>0</v>
      </c>
      <c r="FP106" s="4">
        <v>0</v>
      </c>
    </row>
    <row r="107" spans="1:172" x14ac:dyDescent="0.2">
      <c r="A107" s="4"/>
      <c r="B107" s="4"/>
      <c r="C107" s="10">
        <f t="shared" ca="1" si="1"/>
        <v>39692</v>
      </c>
      <c r="D107" s="2">
        <v>5.9456730906648006E-2</v>
      </c>
      <c r="E107" s="2">
        <v>4.33</v>
      </c>
      <c r="F107" s="2">
        <v>0.185</v>
      </c>
      <c r="G107" s="2">
        <v>5.0000000000000001E-3</v>
      </c>
      <c r="I107" s="7"/>
      <c r="K107" s="1"/>
      <c r="Y107" s="7"/>
      <c r="AC107" s="7"/>
      <c r="AY107" s="1"/>
      <c r="FM107" s="4">
        <v>0</v>
      </c>
      <c r="FN107" s="4">
        <v>0</v>
      </c>
      <c r="FO107" s="4">
        <v>0</v>
      </c>
      <c r="FP107" s="4">
        <v>0</v>
      </c>
    </row>
    <row r="108" spans="1:172" x14ac:dyDescent="0.2">
      <c r="A108" s="4"/>
      <c r="B108" s="4"/>
      <c r="C108" s="10">
        <f t="shared" ca="1" si="1"/>
        <v>39722</v>
      </c>
      <c r="D108" s="2">
        <v>5.9508618349524013E-2</v>
      </c>
      <c r="E108" s="2">
        <v>4.3600000000000003</v>
      </c>
      <c r="F108" s="2">
        <v>0.20499999999999999</v>
      </c>
      <c r="G108" s="2">
        <v>2.5000000000000001E-3</v>
      </c>
      <c r="I108" s="7"/>
      <c r="K108" s="1"/>
      <c r="Y108" s="7"/>
      <c r="AC108" s="7"/>
      <c r="AY108" s="1"/>
      <c r="FM108" s="4">
        <v>0</v>
      </c>
      <c r="FN108" s="4">
        <v>0</v>
      </c>
      <c r="FO108" s="4">
        <v>0</v>
      </c>
      <c r="FP108" s="4">
        <v>0</v>
      </c>
    </row>
    <row r="109" spans="1:172" x14ac:dyDescent="0.2">
      <c r="A109" s="4"/>
      <c r="B109" s="4"/>
      <c r="C109" s="10">
        <f t="shared" ca="1" si="1"/>
        <v>39753</v>
      </c>
      <c r="D109" s="2">
        <v>5.9558832004771016E-2</v>
      </c>
      <c r="E109" s="2">
        <v>4.5</v>
      </c>
      <c r="F109" s="2">
        <v>0.64500000000000002</v>
      </c>
      <c r="G109" s="2">
        <v>0.05</v>
      </c>
      <c r="I109" s="7"/>
      <c r="K109" s="1"/>
      <c r="Y109" s="7"/>
      <c r="AC109" s="7"/>
      <c r="AY109" s="1"/>
      <c r="FM109" s="4">
        <v>0</v>
      </c>
      <c r="FN109" s="4">
        <v>0</v>
      </c>
      <c r="FO109" s="4">
        <v>0</v>
      </c>
      <c r="FP109" s="4">
        <v>0</v>
      </c>
    </row>
    <row r="110" spans="1:172" x14ac:dyDescent="0.2">
      <c r="A110" s="4"/>
      <c r="B110" s="4"/>
      <c r="C110" s="10">
        <f t="shared" ca="1" si="1"/>
        <v>39783</v>
      </c>
      <c r="D110" s="2">
        <v>5.9610719449407011E-2</v>
      </c>
      <c r="E110" s="2">
        <v>4.6399999999999997</v>
      </c>
      <c r="F110" s="2">
        <v>0.98</v>
      </c>
      <c r="G110" s="2">
        <v>0.05</v>
      </c>
      <c r="I110" s="7"/>
      <c r="K110" s="1"/>
      <c r="Y110" s="7"/>
      <c r="AC110" s="7"/>
      <c r="AY110" s="1"/>
      <c r="FM110" s="4">
        <v>0</v>
      </c>
      <c r="FN110" s="4">
        <v>0</v>
      </c>
      <c r="FO110" s="4">
        <v>0</v>
      </c>
      <c r="FP110" s="4">
        <v>0</v>
      </c>
    </row>
    <row r="111" spans="1:172" x14ac:dyDescent="0.2">
      <c r="A111" s="4"/>
      <c r="B111" s="4"/>
      <c r="C111" s="10">
        <f t="shared" ca="1" si="1"/>
        <v>39814</v>
      </c>
      <c r="D111" s="2">
        <v>5.9662606894939005E-2</v>
      </c>
      <c r="E111" s="2">
        <v>4.7050000000000001</v>
      </c>
      <c r="F111" s="2">
        <v>1.2050000000000001</v>
      </c>
      <c r="G111" s="2">
        <v>0.05</v>
      </c>
      <c r="I111" s="7"/>
      <c r="K111" s="1"/>
      <c r="Y111" s="7"/>
      <c r="AC111" s="7"/>
      <c r="AY111" s="1"/>
      <c r="FM111" s="4">
        <v>0</v>
      </c>
      <c r="FN111" s="4">
        <v>0</v>
      </c>
      <c r="FO111" s="4">
        <v>0</v>
      </c>
      <c r="FP111" s="4">
        <v>0</v>
      </c>
    </row>
    <row r="112" spans="1:172" x14ac:dyDescent="0.2">
      <c r="A112" s="4"/>
      <c r="B112" s="4"/>
      <c r="C112" s="10">
        <f t="shared" ca="1" si="1"/>
        <v>39845</v>
      </c>
      <c r="D112" s="2">
        <v>5.9709472975542001E-2</v>
      </c>
      <c r="E112" s="2">
        <v>4.577</v>
      </c>
      <c r="F112" s="2">
        <v>1.2050000000000001</v>
      </c>
      <c r="G112" s="2">
        <v>0.05</v>
      </c>
      <c r="I112" s="7"/>
      <c r="K112" s="1"/>
      <c r="Y112" s="7"/>
      <c r="AC112" s="7"/>
      <c r="AY112" s="1"/>
      <c r="FM112" s="4">
        <v>0</v>
      </c>
      <c r="FN112" s="4">
        <v>0</v>
      </c>
      <c r="FO112" s="4">
        <v>0</v>
      </c>
      <c r="FP112" s="4">
        <v>0</v>
      </c>
    </row>
    <row r="113" spans="1:172" x14ac:dyDescent="0.2">
      <c r="A113" s="4"/>
      <c r="B113" s="4"/>
      <c r="C113" s="10">
        <f t="shared" ca="1" si="1"/>
        <v>39873</v>
      </c>
      <c r="D113" s="2">
        <v>5.9761360422776015E-2</v>
      </c>
      <c r="E113" s="2">
        <v>4.452</v>
      </c>
      <c r="F113" s="2">
        <v>0.81499999999999995</v>
      </c>
      <c r="G113" s="2">
        <v>0.05</v>
      </c>
      <c r="I113" s="7"/>
      <c r="K113" s="1"/>
      <c r="Y113" s="7"/>
      <c r="AC113" s="7"/>
      <c r="AY113" s="1"/>
      <c r="FM113" s="4">
        <v>0</v>
      </c>
      <c r="FN113" s="4">
        <v>0</v>
      </c>
      <c r="FO113" s="4">
        <v>0</v>
      </c>
      <c r="FP113" s="4">
        <v>0</v>
      </c>
    </row>
    <row r="114" spans="1:172" x14ac:dyDescent="0.2">
      <c r="A114" s="4"/>
      <c r="B114" s="4"/>
      <c r="C114" s="10">
        <f t="shared" ca="1" si="1"/>
        <v>39904</v>
      </c>
      <c r="D114" s="2">
        <v>5.9811574082241026E-2</v>
      </c>
      <c r="E114" s="2">
        <v>4.327</v>
      </c>
      <c r="F114" s="2">
        <v>0.24</v>
      </c>
      <c r="G114" s="2">
        <v>5.0000000000000001E-3</v>
      </c>
      <c r="I114" s="7"/>
      <c r="K114" s="1"/>
      <c r="Y114" s="7"/>
      <c r="AC114" s="7"/>
      <c r="AY114" s="1"/>
      <c r="FM114" s="4">
        <v>0</v>
      </c>
      <c r="FN114" s="4">
        <v>0</v>
      </c>
      <c r="FO114" s="4">
        <v>0</v>
      </c>
      <c r="FP114" s="4">
        <v>0</v>
      </c>
    </row>
    <row r="115" spans="1:172" x14ac:dyDescent="0.2">
      <c r="A115" s="4"/>
      <c r="B115" s="4"/>
      <c r="C115" s="10">
        <f t="shared" ca="1" si="1"/>
        <v>39934</v>
      </c>
      <c r="D115" s="2">
        <v>5.9863461531234015E-2</v>
      </c>
      <c r="E115" s="2">
        <v>4.3180000000000005</v>
      </c>
      <c r="F115" s="2">
        <v>0.19500000000000001</v>
      </c>
      <c r="G115" s="2">
        <v>5.0000000000000001E-3</v>
      </c>
      <c r="I115" s="7"/>
      <c r="K115" s="1"/>
      <c r="Y115" s="7"/>
      <c r="AC115" s="7"/>
      <c r="AY115" s="1"/>
      <c r="FM115" s="4">
        <v>0</v>
      </c>
      <c r="FN115" s="4">
        <v>0</v>
      </c>
      <c r="FO115" s="4">
        <v>0</v>
      </c>
      <c r="FP115" s="4">
        <v>0</v>
      </c>
    </row>
    <row r="116" spans="1:172" x14ac:dyDescent="0.2">
      <c r="A116" s="4"/>
      <c r="B116" s="4"/>
      <c r="C116" s="10">
        <f t="shared" ca="1" si="1"/>
        <v>39965</v>
      </c>
      <c r="D116" s="2">
        <v>5.9913675192404016E-2</v>
      </c>
      <c r="E116" s="2">
        <v>4.343</v>
      </c>
      <c r="F116" s="2">
        <v>0.19500000000000001</v>
      </c>
      <c r="G116" s="2">
        <v>5.0000000000000001E-3</v>
      </c>
      <c r="I116" s="7"/>
      <c r="K116" s="1"/>
      <c r="Y116" s="7"/>
      <c r="AC116" s="7"/>
      <c r="AY116" s="1"/>
      <c r="FM116" s="4">
        <v>0</v>
      </c>
      <c r="FN116" s="4">
        <v>0</v>
      </c>
      <c r="FO116" s="4">
        <v>0</v>
      </c>
      <c r="FP116" s="4">
        <v>0</v>
      </c>
    </row>
    <row r="117" spans="1:172" x14ac:dyDescent="0.2">
      <c r="A117" s="4"/>
      <c r="B117" s="4"/>
      <c r="C117" s="10">
        <f t="shared" ca="1" si="1"/>
        <v>39995</v>
      </c>
      <c r="D117" s="2">
        <v>5.9965562643158006E-2</v>
      </c>
      <c r="E117" s="2">
        <v>4.3719999999999999</v>
      </c>
      <c r="F117" s="2">
        <v>0.26500000000000001</v>
      </c>
      <c r="G117" s="2">
        <v>7.4999999999999997E-3</v>
      </c>
      <c r="I117" s="7"/>
      <c r="K117" s="1"/>
      <c r="Y117" s="7"/>
      <c r="AC117" s="7"/>
      <c r="AY117" s="1"/>
      <c r="FM117" s="4">
        <v>0</v>
      </c>
      <c r="FN117" s="4">
        <v>0</v>
      </c>
      <c r="FO117" s="4">
        <v>0</v>
      </c>
      <c r="FP117" s="4">
        <v>0</v>
      </c>
    </row>
    <row r="118" spans="1:172" x14ac:dyDescent="0.2">
      <c r="A118" s="4"/>
      <c r="B118" s="4"/>
      <c r="C118" s="10">
        <f t="shared" ca="1" si="1"/>
        <v>40026</v>
      </c>
      <c r="D118" s="2">
        <v>6.0017450094807016E-2</v>
      </c>
      <c r="E118" s="2">
        <v>4.3899999999999997</v>
      </c>
      <c r="F118" s="2">
        <v>0.20499999999999999</v>
      </c>
      <c r="G118" s="2">
        <v>7.4999999999999997E-3</v>
      </c>
      <c r="I118" s="7"/>
      <c r="K118" s="1"/>
      <c r="Y118" s="7"/>
      <c r="AC118" s="7"/>
      <c r="AY118" s="1"/>
      <c r="FM118" s="4">
        <v>0</v>
      </c>
      <c r="FN118" s="4">
        <v>0</v>
      </c>
      <c r="FO118" s="4">
        <v>0</v>
      </c>
      <c r="FP118" s="4">
        <v>0</v>
      </c>
    </row>
    <row r="119" spans="1:172" x14ac:dyDescent="0.2">
      <c r="A119" s="4"/>
      <c r="B119" s="4"/>
      <c r="C119" s="10">
        <f t="shared" ca="1" si="1"/>
        <v>40057</v>
      </c>
      <c r="D119" s="2">
        <v>6.0067663758545012E-2</v>
      </c>
      <c r="E119" s="2">
        <v>4.3949999999999996</v>
      </c>
      <c r="F119" s="2">
        <v>0.185</v>
      </c>
      <c r="G119" s="2">
        <v>5.0000000000000001E-3</v>
      </c>
      <c r="I119" s="7"/>
      <c r="K119" s="1"/>
      <c r="Y119" s="7"/>
      <c r="AC119" s="7"/>
      <c r="AY119" s="1"/>
      <c r="FM119" s="4">
        <v>0</v>
      </c>
      <c r="FN119" s="4">
        <v>0</v>
      </c>
      <c r="FO119" s="4">
        <v>0</v>
      </c>
      <c r="FP119" s="4">
        <v>0</v>
      </c>
    </row>
    <row r="120" spans="1:172" x14ac:dyDescent="0.2">
      <c r="A120" s="4"/>
      <c r="B120" s="4"/>
      <c r="C120" s="10">
        <f t="shared" ca="1" si="1"/>
        <v>40087</v>
      </c>
      <c r="D120" s="2">
        <v>6.0119551211954017E-2</v>
      </c>
      <c r="E120" s="2">
        <v>4.4249999999999998</v>
      </c>
      <c r="F120" s="2">
        <v>0.20499999999999999</v>
      </c>
      <c r="G120" s="2">
        <v>2.5000000000000001E-3</v>
      </c>
      <c r="I120" s="7"/>
      <c r="K120" s="1"/>
      <c r="Y120" s="7"/>
      <c r="AC120" s="7"/>
      <c r="AY120" s="1"/>
      <c r="FM120" s="4">
        <v>0</v>
      </c>
      <c r="FN120" s="4">
        <v>0</v>
      </c>
      <c r="FO120" s="4">
        <v>0</v>
      </c>
      <c r="FP120" s="4">
        <v>0</v>
      </c>
    </row>
    <row r="121" spans="1:172" x14ac:dyDescent="0.2">
      <c r="A121" s="4"/>
      <c r="B121" s="4"/>
      <c r="C121" s="10">
        <f t="shared" ca="1" si="1"/>
        <v>40118</v>
      </c>
      <c r="D121" s="2">
        <v>6.0169764877395018E-2</v>
      </c>
      <c r="E121" s="2">
        <v>4.5650000000000004</v>
      </c>
      <c r="F121" s="2">
        <v>0.64500000000000002</v>
      </c>
      <c r="G121" s="2">
        <v>0.05</v>
      </c>
      <c r="I121" s="7"/>
      <c r="K121" s="1"/>
      <c r="Y121" s="7"/>
      <c r="AC121" s="7"/>
      <c r="AY121" s="1"/>
      <c r="FM121" s="4">
        <v>0</v>
      </c>
      <c r="FN121" s="4">
        <v>0</v>
      </c>
      <c r="FO121" s="4">
        <v>0</v>
      </c>
      <c r="FP121" s="4">
        <v>0</v>
      </c>
    </row>
    <row r="122" spans="1:172" x14ac:dyDescent="0.2">
      <c r="A122" s="4"/>
      <c r="B122" s="4"/>
      <c r="C122" s="10">
        <f t="shared" ca="1" si="1"/>
        <v>40148</v>
      </c>
      <c r="D122" s="2">
        <v>6.0221652332565018E-2</v>
      </c>
      <c r="E122" s="2">
        <v>4.7050000000000001</v>
      </c>
      <c r="F122" s="2">
        <v>0.98</v>
      </c>
      <c r="G122" s="2">
        <v>0.05</v>
      </c>
      <c r="I122" s="7"/>
      <c r="K122" s="1"/>
      <c r="Y122" s="7"/>
      <c r="AC122" s="7"/>
      <c r="AY122" s="1"/>
      <c r="FM122" s="4">
        <v>0</v>
      </c>
      <c r="FN122" s="4">
        <v>0</v>
      </c>
      <c r="FO122" s="4">
        <v>0</v>
      </c>
      <c r="FP122" s="4">
        <v>0</v>
      </c>
    </row>
    <row r="123" spans="1:172" x14ac:dyDescent="0.2">
      <c r="A123" s="4"/>
      <c r="B123" s="4"/>
      <c r="C123" s="10">
        <f t="shared" ca="1" si="1"/>
        <v>40179</v>
      </c>
      <c r="D123" s="2">
        <v>6.0273539788628004E-2</v>
      </c>
      <c r="E123" s="2">
        <v>4.7824999999999998</v>
      </c>
      <c r="F123" s="2">
        <v>1.2050000000000001</v>
      </c>
      <c r="G123" s="2">
        <v>0.05</v>
      </c>
      <c r="I123" s="7"/>
      <c r="K123" s="1"/>
      <c r="Y123" s="7"/>
      <c r="AC123" s="7"/>
      <c r="AY123" s="1"/>
      <c r="FM123" s="4">
        <v>0</v>
      </c>
      <c r="FN123" s="4">
        <v>0</v>
      </c>
      <c r="FO123" s="4">
        <v>0</v>
      </c>
      <c r="FP123" s="4">
        <v>0</v>
      </c>
    </row>
    <row r="124" spans="1:172" x14ac:dyDescent="0.2">
      <c r="A124" s="4"/>
      <c r="B124" s="4"/>
      <c r="C124" s="10">
        <f t="shared" ca="1" si="1"/>
        <v>40210</v>
      </c>
      <c r="D124" s="2">
        <v>6.0320405878745015E-2</v>
      </c>
      <c r="E124" s="2">
        <v>4.6544999999999996</v>
      </c>
      <c r="F124" s="2">
        <v>1.2050000000000001</v>
      </c>
      <c r="G124" s="2">
        <v>0.05</v>
      </c>
      <c r="I124" s="7"/>
      <c r="K124" s="1"/>
      <c r="Y124" s="7"/>
      <c r="AC124" s="7"/>
      <c r="AY124" s="1"/>
      <c r="FM124" s="4">
        <v>0</v>
      </c>
      <c r="FN124" s="4">
        <v>0</v>
      </c>
      <c r="FO124" s="4">
        <v>0</v>
      </c>
      <c r="FP124" s="4">
        <v>0</v>
      </c>
    </row>
    <row r="125" spans="1:172" x14ac:dyDescent="0.2">
      <c r="A125" s="4"/>
      <c r="B125" s="4"/>
      <c r="C125" s="10">
        <f t="shared" ca="1" si="1"/>
        <v>40238</v>
      </c>
      <c r="D125" s="2">
        <v>6.037229333651202E-2</v>
      </c>
      <c r="E125" s="2">
        <v>4.5294999999999996</v>
      </c>
      <c r="F125" s="2">
        <v>0.81499999999999995</v>
      </c>
      <c r="G125" s="2">
        <v>0.05</v>
      </c>
      <c r="I125" s="7"/>
      <c r="K125" s="1"/>
      <c r="Y125" s="7"/>
      <c r="AC125" s="7"/>
      <c r="AY125" s="1"/>
      <c r="FM125" s="4">
        <v>0</v>
      </c>
      <c r="FN125" s="4">
        <v>0</v>
      </c>
      <c r="FO125" s="4">
        <v>0</v>
      </c>
      <c r="FP125" s="4">
        <v>0</v>
      </c>
    </row>
    <row r="126" spans="1:172" x14ac:dyDescent="0.2">
      <c r="A126" s="4"/>
      <c r="B126" s="4"/>
      <c r="C126" s="10">
        <f t="shared" ca="1" si="1"/>
        <v>40269</v>
      </c>
      <c r="D126" s="2">
        <v>6.042250700616901E-2</v>
      </c>
      <c r="E126" s="2">
        <v>4.4044999999999996</v>
      </c>
      <c r="F126" s="2">
        <v>0.24</v>
      </c>
      <c r="G126" s="2">
        <v>5.0000000000000001E-3</v>
      </c>
      <c r="I126" s="7"/>
      <c r="K126" s="1"/>
      <c r="Y126" s="7"/>
      <c r="AC126" s="7"/>
      <c r="AY126" s="1"/>
      <c r="FM126" s="4">
        <v>0</v>
      </c>
      <c r="FN126" s="4">
        <v>0</v>
      </c>
      <c r="FO126" s="4">
        <v>0</v>
      </c>
      <c r="FP126" s="4">
        <v>0</v>
      </c>
    </row>
    <row r="127" spans="1:172" x14ac:dyDescent="0.2">
      <c r="A127" s="4"/>
      <c r="B127" s="4"/>
      <c r="C127" s="10">
        <f t="shared" ca="1" si="1"/>
        <v>40299</v>
      </c>
      <c r="D127" s="2">
        <v>6.0474394465695004E-2</v>
      </c>
      <c r="E127" s="2">
        <v>4.3955000000000002</v>
      </c>
      <c r="F127" s="2">
        <v>0.19500000000000001</v>
      </c>
      <c r="G127" s="2">
        <v>5.0000000000000001E-3</v>
      </c>
      <c r="I127" s="7"/>
      <c r="K127" s="1"/>
      <c r="Y127" s="7"/>
      <c r="AC127" s="7"/>
      <c r="AY127" s="1"/>
      <c r="FM127" s="4">
        <v>0</v>
      </c>
      <c r="FN127" s="4">
        <v>0</v>
      </c>
      <c r="FO127" s="4">
        <v>0</v>
      </c>
      <c r="FP127" s="4">
        <v>0</v>
      </c>
    </row>
    <row r="128" spans="1:172" x14ac:dyDescent="0.2">
      <c r="A128" s="4"/>
      <c r="B128" s="4"/>
      <c r="C128" s="10">
        <f t="shared" ca="1" si="1"/>
        <v>40330</v>
      </c>
      <c r="D128" s="2">
        <v>6.0524608137056006E-2</v>
      </c>
      <c r="E128" s="2">
        <v>4.4205000000000005</v>
      </c>
      <c r="F128" s="2">
        <v>0.19500000000000001</v>
      </c>
      <c r="G128" s="2">
        <v>5.0000000000000001E-3</v>
      </c>
      <c r="I128" s="7"/>
      <c r="K128" s="1"/>
      <c r="Y128" s="7"/>
      <c r="AC128" s="7"/>
      <c r="AY128" s="1"/>
      <c r="FM128" s="4">
        <v>0</v>
      </c>
      <c r="FN128" s="4">
        <v>0</v>
      </c>
      <c r="FO128" s="4">
        <v>0</v>
      </c>
      <c r="FP128" s="4">
        <v>0</v>
      </c>
    </row>
    <row r="129" spans="1:172" x14ac:dyDescent="0.2">
      <c r="A129" s="4"/>
      <c r="B129" s="4"/>
      <c r="C129" s="10">
        <f t="shared" ca="1" si="1"/>
        <v>40360</v>
      </c>
      <c r="D129" s="2">
        <v>6.0576495598342002E-2</v>
      </c>
      <c r="E129" s="2">
        <v>4.4494999999999996</v>
      </c>
      <c r="F129" s="2">
        <v>0.26500000000000001</v>
      </c>
      <c r="G129" s="2">
        <v>7.4999999999999997E-3</v>
      </c>
      <c r="I129" s="7"/>
      <c r="K129" s="1"/>
      <c r="Y129" s="7"/>
      <c r="AC129" s="7"/>
      <c r="AY129" s="1"/>
      <c r="FM129" s="4">
        <v>0</v>
      </c>
      <c r="FN129" s="4">
        <v>0</v>
      </c>
      <c r="FO129" s="4">
        <v>0</v>
      </c>
      <c r="FP129" s="4">
        <v>0</v>
      </c>
    </row>
    <row r="130" spans="1:172" x14ac:dyDescent="0.2">
      <c r="A130" s="4"/>
      <c r="B130" s="4"/>
      <c r="C130" s="10">
        <f t="shared" ca="1" si="1"/>
        <v>40391</v>
      </c>
      <c r="D130" s="2">
        <v>6.0628383060522005E-2</v>
      </c>
      <c r="E130" s="2">
        <v>4.4675000000000002</v>
      </c>
      <c r="F130" s="2">
        <v>0.20499999999999999</v>
      </c>
      <c r="G130" s="2">
        <v>7.4999999999999997E-3</v>
      </c>
      <c r="I130" s="7"/>
      <c r="K130" s="1"/>
      <c r="Y130" s="7"/>
      <c r="AC130" s="7"/>
      <c r="AY130" s="1"/>
      <c r="FM130" s="4">
        <v>0</v>
      </c>
      <c r="FN130" s="4">
        <v>0</v>
      </c>
      <c r="FO130" s="4">
        <v>0</v>
      </c>
      <c r="FP130" s="4">
        <v>0</v>
      </c>
    </row>
    <row r="131" spans="1:172" x14ac:dyDescent="0.2">
      <c r="A131" s="4"/>
      <c r="B131" s="4"/>
      <c r="C131" s="10">
        <f t="shared" ca="1" si="1"/>
        <v>40422</v>
      </c>
      <c r="D131" s="2">
        <v>6.0678596734451022E-2</v>
      </c>
      <c r="E131" s="2">
        <v>4.4725000000000001</v>
      </c>
      <c r="F131" s="2">
        <v>0.185</v>
      </c>
      <c r="G131" s="2">
        <v>5.0000000000000001E-3</v>
      </c>
      <c r="I131" s="7"/>
      <c r="K131" s="1"/>
      <c r="Y131" s="7"/>
      <c r="AC131" s="7"/>
      <c r="AY131" s="1"/>
      <c r="FM131" s="4">
        <v>0</v>
      </c>
      <c r="FN131" s="4">
        <v>0</v>
      </c>
      <c r="FO131" s="4">
        <v>0</v>
      </c>
      <c r="FP131" s="4">
        <v>0</v>
      </c>
    </row>
    <row r="132" spans="1:172" x14ac:dyDescent="0.2">
      <c r="A132" s="4"/>
      <c r="B132" s="4"/>
      <c r="C132" s="10">
        <f t="shared" ca="1" si="1"/>
        <v>40452</v>
      </c>
      <c r="D132" s="2">
        <v>6.0730484198391013E-2</v>
      </c>
      <c r="E132" s="2">
        <v>4.5025000000000004</v>
      </c>
      <c r="F132" s="2">
        <v>0.20499999999999999</v>
      </c>
      <c r="G132" s="2">
        <v>2.5000000000000001E-3</v>
      </c>
      <c r="I132" s="7"/>
      <c r="K132" s="1"/>
      <c r="Y132" s="7"/>
      <c r="AC132" s="7"/>
      <c r="AY132" s="1"/>
      <c r="FM132" s="4">
        <v>0</v>
      </c>
      <c r="FN132" s="4">
        <v>0</v>
      </c>
      <c r="FO132" s="4">
        <v>0</v>
      </c>
      <c r="FP132" s="4">
        <v>0</v>
      </c>
    </row>
    <row r="133" spans="1:172" x14ac:dyDescent="0.2">
      <c r="A133" s="4"/>
      <c r="B133" s="4"/>
      <c r="C133" s="10">
        <f t="shared" ca="1" si="1"/>
        <v>40483</v>
      </c>
      <c r="D133" s="2">
        <v>6.0780697874023008E-2</v>
      </c>
      <c r="E133" s="2">
        <v>4.6425000000000001</v>
      </c>
      <c r="F133" s="2">
        <v>0.64500000000000002</v>
      </c>
      <c r="G133" s="2">
        <v>0.05</v>
      </c>
      <c r="I133" s="7"/>
      <c r="K133" s="1"/>
      <c r="Y133" s="7"/>
      <c r="AC133" s="7"/>
      <c r="AY133" s="1"/>
      <c r="FM133" s="4">
        <v>0</v>
      </c>
      <c r="FN133" s="4">
        <v>0</v>
      </c>
      <c r="FO133" s="4">
        <v>0</v>
      </c>
      <c r="FP133" s="4">
        <v>0</v>
      </c>
    </row>
    <row r="134" spans="1:172" x14ac:dyDescent="0.2">
      <c r="A134" s="4"/>
      <c r="B134" s="4"/>
      <c r="C134" s="10">
        <f t="shared" ca="1" si="1"/>
        <v>40513</v>
      </c>
      <c r="D134" s="2">
        <v>6.0832585339722009E-2</v>
      </c>
      <c r="E134" s="2">
        <v>4.7824999999999998</v>
      </c>
      <c r="F134" s="2">
        <v>0.98</v>
      </c>
      <c r="G134" s="2">
        <v>0.05</v>
      </c>
      <c r="I134" s="7"/>
      <c r="K134" s="1"/>
      <c r="Y134" s="7"/>
      <c r="AC134" s="7"/>
      <c r="AY134" s="1"/>
      <c r="FM134" s="4">
        <v>0</v>
      </c>
      <c r="FN134" s="4">
        <v>0</v>
      </c>
      <c r="FO134" s="4">
        <v>0</v>
      </c>
      <c r="FP134" s="4">
        <v>0</v>
      </c>
    </row>
    <row r="135" spans="1:172" x14ac:dyDescent="0.2">
      <c r="A135" s="4"/>
      <c r="B135" s="4"/>
      <c r="C135" s="10">
        <f t="shared" ca="1" si="1"/>
        <v>40544</v>
      </c>
      <c r="D135" s="2">
        <v>6.0884472806316009E-2</v>
      </c>
      <c r="E135" s="2">
        <v>4.8674999999999997</v>
      </c>
      <c r="F135" s="2">
        <v>1.2050000000000001</v>
      </c>
      <c r="G135" s="2">
        <v>0.05</v>
      </c>
      <c r="I135" s="7"/>
      <c r="K135" s="1"/>
      <c r="Y135" s="7"/>
      <c r="AC135" s="7"/>
      <c r="AY135" s="1"/>
      <c r="FM135" s="4">
        <v>0</v>
      </c>
      <c r="FN135" s="4">
        <v>0</v>
      </c>
      <c r="FO135" s="4">
        <v>0</v>
      </c>
      <c r="FP135" s="4">
        <v>0</v>
      </c>
    </row>
    <row r="136" spans="1:172" x14ac:dyDescent="0.2">
      <c r="A136" s="4"/>
      <c r="B136" s="4"/>
      <c r="C136" s="10">
        <f t="shared" ca="1" si="1"/>
        <v>40575</v>
      </c>
      <c r="D136" s="2">
        <v>6.0913625509984019E-2</v>
      </c>
      <c r="E136" s="2">
        <v>4.7394999999999996</v>
      </c>
      <c r="F136" s="2">
        <v>1.2050000000000001</v>
      </c>
      <c r="G136" s="2">
        <v>0.05</v>
      </c>
      <c r="I136" s="7"/>
      <c r="K136" s="1"/>
      <c r="Y136" s="7"/>
      <c r="AC136" s="7"/>
      <c r="AY136" s="1"/>
      <c r="FM136" s="4">
        <v>0</v>
      </c>
      <c r="FN136" s="4">
        <v>0</v>
      </c>
      <c r="FO136" s="4">
        <v>0</v>
      </c>
      <c r="FP136" s="4">
        <v>0</v>
      </c>
    </row>
    <row r="137" spans="1:172" x14ac:dyDescent="0.2">
      <c r="A137" s="4"/>
      <c r="B137" s="4"/>
      <c r="C137" s="10">
        <f t="shared" ca="1" si="1"/>
        <v>40603</v>
      </c>
      <c r="D137" s="2">
        <v>6.0940553192506006E-2</v>
      </c>
      <c r="E137" s="2">
        <v>4.6144999999999996</v>
      </c>
      <c r="F137" s="2">
        <v>0.81499999999999995</v>
      </c>
      <c r="G137" s="2">
        <v>0.05</v>
      </c>
      <c r="I137" s="7"/>
      <c r="K137" s="1"/>
      <c r="Y137" s="7"/>
      <c r="AC137" s="7"/>
      <c r="AY137" s="1"/>
      <c r="FM137" s="4">
        <v>0</v>
      </c>
      <c r="FN137" s="4">
        <v>0</v>
      </c>
      <c r="FO137" s="4">
        <v>0</v>
      </c>
      <c r="FP137" s="4">
        <v>0</v>
      </c>
    </row>
    <row r="138" spans="1:172" x14ac:dyDescent="0.2">
      <c r="A138" s="4"/>
      <c r="B138" s="4"/>
      <c r="C138" s="10">
        <f t="shared" ca="1" si="1"/>
        <v>40634</v>
      </c>
      <c r="D138" s="2">
        <v>6.0966612240337011E-2</v>
      </c>
      <c r="E138" s="2">
        <v>4.4894999999999996</v>
      </c>
      <c r="F138" s="2">
        <v>0.24</v>
      </c>
      <c r="G138" s="2">
        <v>5.0000000000000001E-3</v>
      </c>
      <c r="I138" s="7"/>
      <c r="K138" s="1"/>
      <c r="Y138" s="7"/>
      <c r="AC138" s="7"/>
      <c r="AY138" s="1"/>
      <c r="FM138" s="4">
        <v>0</v>
      </c>
      <c r="FN138" s="4">
        <v>0</v>
      </c>
      <c r="FO138" s="4">
        <v>0</v>
      </c>
      <c r="FP138" s="4">
        <v>0</v>
      </c>
    </row>
    <row r="139" spans="1:172" x14ac:dyDescent="0.2">
      <c r="A139" s="4"/>
      <c r="B139" s="4"/>
      <c r="C139" s="10">
        <f t="shared" ca="1" si="1"/>
        <v>40664</v>
      </c>
      <c r="D139" s="2">
        <v>6.0993539923333007E-2</v>
      </c>
      <c r="E139" s="2">
        <v>4.4805000000000001</v>
      </c>
      <c r="F139" s="2">
        <v>0.19500000000000001</v>
      </c>
      <c r="G139" s="2">
        <v>5.0000000000000001E-3</v>
      </c>
      <c r="I139" s="7"/>
      <c r="K139" s="1"/>
      <c r="Y139" s="7"/>
      <c r="AC139" s="7"/>
      <c r="AY139" s="1"/>
      <c r="FM139" s="4">
        <v>0</v>
      </c>
      <c r="FN139" s="4">
        <v>0</v>
      </c>
      <c r="FO139" s="4">
        <v>0</v>
      </c>
      <c r="FP139" s="4">
        <v>0</v>
      </c>
    </row>
    <row r="140" spans="1:172" x14ac:dyDescent="0.2">
      <c r="A140" s="4"/>
      <c r="B140" s="4"/>
      <c r="C140" s="10">
        <f t="shared" ca="1" si="1"/>
        <v>40695</v>
      </c>
      <c r="D140" s="2">
        <v>6.1019598971621999E-2</v>
      </c>
      <c r="E140" s="2">
        <v>4.5055000000000005</v>
      </c>
      <c r="F140" s="2">
        <v>0.19500000000000001</v>
      </c>
      <c r="G140" s="2">
        <v>5.0000000000000001E-3</v>
      </c>
      <c r="I140" s="7"/>
      <c r="K140" s="1"/>
      <c r="Y140" s="7"/>
      <c r="AC140" s="7"/>
      <c r="AY140" s="1"/>
      <c r="FM140" s="4">
        <v>0</v>
      </c>
      <c r="FN140" s="4">
        <v>0</v>
      </c>
      <c r="FO140" s="4">
        <v>0</v>
      </c>
      <c r="FP140" s="4">
        <v>0</v>
      </c>
    </row>
    <row r="141" spans="1:172" x14ac:dyDescent="0.2">
      <c r="A141" s="4"/>
      <c r="B141" s="4"/>
      <c r="C141" s="10">
        <f t="shared" ca="1" si="1"/>
        <v>40725</v>
      </c>
      <c r="D141" s="2">
        <v>6.1046526655092012E-2</v>
      </c>
      <c r="E141" s="2">
        <v>4.5345000000000004</v>
      </c>
      <c r="F141" s="2">
        <v>0.26500000000000001</v>
      </c>
      <c r="G141" s="2">
        <v>7.4999999999999997E-3</v>
      </c>
      <c r="I141" s="7"/>
      <c r="K141" s="1"/>
      <c r="Y141" s="7"/>
      <c r="AC141" s="7"/>
      <c r="AY141" s="1"/>
      <c r="FM141" s="4">
        <v>0</v>
      </c>
      <c r="FN141" s="4">
        <v>0</v>
      </c>
      <c r="FO141" s="4">
        <v>0</v>
      </c>
      <c r="FP141" s="4">
        <v>0</v>
      </c>
    </row>
    <row r="142" spans="1:172" x14ac:dyDescent="0.2">
      <c r="A142" s="4"/>
      <c r="B142" s="4"/>
      <c r="C142" s="10">
        <f t="shared" ca="1" si="1"/>
        <v>40756</v>
      </c>
      <c r="D142" s="2">
        <v>6.1073454338803006E-2</v>
      </c>
      <c r="E142" s="2">
        <v>4.5525000000000002</v>
      </c>
      <c r="F142" s="2">
        <v>0.20499999999999999</v>
      </c>
      <c r="G142" s="2">
        <v>7.4999999999999997E-3</v>
      </c>
      <c r="I142" s="7"/>
      <c r="K142" s="1"/>
      <c r="Y142" s="7"/>
      <c r="AC142" s="7"/>
      <c r="AY142" s="1"/>
      <c r="FM142" s="4">
        <v>0</v>
      </c>
      <c r="FN142" s="4">
        <v>0</v>
      </c>
      <c r="FO142" s="4">
        <v>0</v>
      </c>
      <c r="FP142" s="4">
        <v>0</v>
      </c>
    </row>
    <row r="143" spans="1:172" x14ac:dyDescent="0.2">
      <c r="A143" s="4"/>
      <c r="B143" s="4"/>
      <c r="C143" s="10">
        <f t="shared" ca="1" si="1"/>
        <v>40787</v>
      </c>
      <c r="D143" s="2">
        <v>6.1099513387783001E-2</v>
      </c>
      <c r="E143" s="2">
        <v>4.5575000000000001</v>
      </c>
      <c r="F143" s="2">
        <v>0.185</v>
      </c>
      <c r="G143" s="2">
        <v>5.0000000000000001E-3</v>
      </c>
      <c r="I143" s="7"/>
      <c r="K143" s="1"/>
      <c r="Y143" s="7"/>
      <c r="AC143" s="7"/>
      <c r="AY143" s="1"/>
      <c r="FM143" s="4">
        <v>0</v>
      </c>
      <c r="FN143" s="4">
        <v>0</v>
      </c>
      <c r="FO143" s="4">
        <v>0</v>
      </c>
      <c r="FP143" s="4">
        <v>0</v>
      </c>
    </row>
    <row r="144" spans="1:172" x14ac:dyDescent="0.2">
      <c r="A144" s="4"/>
      <c r="B144" s="4"/>
      <c r="C144" s="10">
        <f t="shared" ca="1" si="1"/>
        <v>40817</v>
      </c>
      <c r="D144" s="2">
        <v>6.1126441071968012E-2</v>
      </c>
      <c r="E144" s="2">
        <v>4.5875000000000004</v>
      </c>
      <c r="F144" s="2">
        <v>0.20499999999999999</v>
      </c>
      <c r="G144" s="2">
        <v>2.5000000000000001E-3</v>
      </c>
      <c r="I144" s="7"/>
      <c r="K144" s="1"/>
      <c r="Y144" s="7"/>
      <c r="AC144" s="7"/>
      <c r="AY144" s="1"/>
      <c r="FM144" s="4">
        <v>0</v>
      </c>
      <c r="FN144" s="4">
        <v>0</v>
      </c>
      <c r="FO144" s="4">
        <v>0</v>
      </c>
      <c r="FP144" s="4">
        <v>0</v>
      </c>
    </row>
    <row r="145" spans="1:172" x14ac:dyDescent="0.2">
      <c r="A145" s="4"/>
      <c r="B145" s="4"/>
      <c r="C145" s="10">
        <f t="shared" ca="1" si="1"/>
        <v>40848</v>
      </c>
      <c r="D145" s="2">
        <v>6.1152500121407015E-2</v>
      </c>
      <c r="E145" s="2">
        <v>4.7275</v>
      </c>
      <c r="F145" s="2">
        <v>0.64500000000000002</v>
      </c>
      <c r="G145" s="2">
        <v>0.05</v>
      </c>
      <c r="I145" s="7"/>
      <c r="K145" s="1"/>
      <c r="Y145" s="7"/>
      <c r="AC145" s="7"/>
      <c r="AY145" s="1"/>
      <c r="FM145" s="4">
        <v>0</v>
      </c>
      <c r="FN145" s="4">
        <v>0</v>
      </c>
      <c r="FO145" s="4">
        <v>0</v>
      </c>
      <c r="FP145" s="4">
        <v>0</v>
      </c>
    </row>
    <row r="146" spans="1:172" x14ac:dyDescent="0.2">
      <c r="A146" s="4"/>
      <c r="B146" s="4"/>
      <c r="C146" s="10">
        <f t="shared" ref="C146:C209" ca="1" si="2">NextMonth(C145)</f>
        <v>40878</v>
      </c>
      <c r="D146" s="2">
        <v>6.1179427806065008E-2</v>
      </c>
      <c r="E146" s="2">
        <v>4.8674999999999997</v>
      </c>
      <c r="F146" s="2">
        <v>0.98</v>
      </c>
      <c r="G146" s="2">
        <v>0.05</v>
      </c>
      <c r="I146" s="7"/>
      <c r="K146" s="1"/>
      <c r="Y146" s="7"/>
      <c r="AC146" s="7"/>
      <c r="AY146" s="1"/>
      <c r="FM146" s="4">
        <v>0</v>
      </c>
      <c r="FN146" s="4">
        <v>0</v>
      </c>
      <c r="FO146" s="4">
        <v>0</v>
      </c>
      <c r="FP146" s="4">
        <v>0</v>
      </c>
    </row>
    <row r="147" spans="1:172" x14ac:dyDescent="0.2">
      <c r="A147" s="4"/>
      <c r="B147" s="4"/>
      <c r="C147" s="10">
        <f t="shared" ca="1" si="2"/>
        <v>40909</v>
      </c>
      <c r="D147" s="2">
        <v>6.1206355490964003E-2</v>
      </c>
      <c r="E147" s="2">
        <v>4.9574999999999996</v>
      </c>
      <c r="F147" s="2">
        <v>1.2050000000000001</v>
      </c>
      <c r="G147" s="2">
        <v>0.05</v>
      </c>
      <c r="I147" s="7"/>
      <c r="K147" s="1"/>
      <c r="Y147" s="7"/>
      <c r="AC147" s="7"/>
      <c r="AY147" s="1"/>
      <c r="FM147" s="4">
        <v>0</v>
      </c>
      <c r="FN147" s="4">
        <v>0</v>
      </c>
      <c r="FO147" s="4">
        <v>0</v>
      </c>
      <c r="FP147" s="4">
        <v>0</v>
      </c>
    </row>
    <row r="148" spans="1:172" x14ac:dyDescent="0.2">
      <c r="A148" s="4"/>
      <c r="B148" s="4"/>
      <c r="C148" s="10">
        <f t="shared" ca="1" si="2"/>
        <v>40940</v>
      </c>
      <c r="D148" s="2">
        <v>6.1231545906088009E-2</v>
      </c>
      <c r="E148" s="2">
        <v>4.8295000000000003</v>
      </c>
      <c r="F148" s="2">
        <v>1.2050000000000001</v>
      </c>
      <c r="G148" s="2">
        <v>0.05</v>
      </c>
      <c r="I148" s="7"/>
      <c r="K148" s="1"/>
      <c r="Y148" s="7"/>
      <c r="AC148" s="7"/>
      <c r="AY148" s="1"/>
      <c r="FM148" s="4">
        <v>0</v>
      </c>
      <c r="FN148" s="4">
        <v>0</v>
      </c>
      <c r="FO148" s="4">
        <v>0</v>
      </c>
      <c r="FP148" s="4">
        <v>0</v>
      </c>
    </row>
    <row r="149" spans="1:172" x14ac:dyDescent="0.2">
      <c r="A149" s="4"/>
      <c r="B149" s="4"/>
      <c r="C149" s="10">
        <f t="shared" ca="1" si="2"/>
        <v>40969</v>
      </c>
      <c r="D149" s="2">
        <v>6.1258473591451999E-2</v>
      </c>
      <c r="E149" s="2">
        <v>4.7045000000000003</v>
      </c>
      <c r="F149" s="2">
        <v>0.81499999999999995</v>
      </c>
      <c r="G149" s="2">
        <v>0.05</v>
      </c>
      <c r="I149" s="7"/>
      <c r="K149" s="1"/>
      <c r="Y149" s="7"/>
      <c r="AC149" s="7"/>
      <c r="AY149" s="1"/>
      <c r="FM149" s="4">
        <v>0</v>
      </c>
      <c r="FN149" s="4">
        <v>0</v>
      </c>
      <c r="FO149" s="4">
        <v>0</v>
      </c>
      <c r="FP149" s="4">
        <v>0</v>
      </c>
    </row>
    <row r="150" spans="1:172" x14ac:dyDescent="0.2">
      <c r="A150" s="4"/>
      <c r="B150" s="4"/>
      <c r="C150" s="10">
        <f t="shared" ca="1" si="2"/>
        <v>41000</v>
      </c>
      <c r="D150" s="2">
        <v>6.1284532642034012E-2</v>
      </c>
      <c r="E150" s="2">
        <v>4.5795000000000003</v>
      </c>
      <c r="F150" s="2">
        <v>0.24</v>
      </c>
      <c r="G150" s="2">
        <v>5.0000000000000001E-3</v>
      </c>
      <c r="I150" s="7"/>
      <c r="K150" s="1"/>
      <c r="Y150" s="7"/>
      <c r="AC150" s="7"/>
      <c r="AY150" s="1"/>
      <c r="FM150" s="4">
        <v>0</v>
      </c>
      <c r="FN150" s="4">
        <v>0</v>
      </c>
      <c r="FO150" s="4">
        <v>0</v>
      </c>
      <c r="FP150" s="4">
        <v>0</v>
      </c>
    </row>
    <row r="151" spans="1:172" x14ac:dyDescent="0.2">
      <c r="A151" s="4"/>
      <c r="B151" s="4"/>
      <c r="C151" s="10">
        <f t="shared" ca="1" si="2"/>
        <v>41030</v>
      </c>
      <c r="D151" s="2">
        <v>6.1311460327873012E-2</v>
      </c>
      <c r="E151" s="2">
        <v>4.5705</v>
      </c>
      <c r="F151" s="2">
        <v>0.19500000000000001</v>
      </c>
      <c r="G151" s="2">
        <v>5.0000000000000001E-3</v>
      </c>
      <c r="I151" s="7"/>
      <c r="K151" s="1"/>
      <c r="Y151" s="7"/>
      <c r="AC151" s="7"/>
      <c r="AY151" s="1"/>
      <c r="FM151" s="4">
        <v>0</v>
      </c>
      <c r="FN151" s="4">
        <v>0</v>
      </c>
      <c r="FO151" s="4">
        <v>0</v>
      </c>
      <c r="FP151" s="4">
        <v>0</v>
      </c>
    </row>
    <row r="152" spans="1:172" x14ac:dyDescent="0.2">
      <c r="A152" s="4"/>
      <c r="B152" s="4"/>
      <c r="C152" s="10">
        <f t="shared" ca="1" si="2"/>
        <v>41061</v>
      </c>
      <c r="D152" s="2">
        <v>6.1337519378914011E-2</v>
      </c>
      <c r="E152" s="2">
        <v>4.5955000000000004</v>
      </c>
      <c r="F152" s="2">
        <v>0.19500000000000001</v>
      </c>
      <c r="G152" s="2">
        <v>5.0000000000000001E-3</v>
      </c>
      <c r="I152" s="7"/>
      <c r="K152" s="1"/>
      <c r="Y152" s="7"/>
      <c r="AC152" s="7"/>
      <c r="AY152" s="1"/>
      <c r="FM152" s="4">
        <v>0</v>
      </c>
      <c r="FN152" s="4">
        <v>0</v>
      </c>
      <c r="FO152" s="4">
        <v>0</v>
      </c>
      <c r="FP152" s="4">
        <v>0</v>
      </c>
    </row>
    <row r="153" spans="1:172" x14ac:dyDescent="0.2">
      <c r="A153" s="4"/>
      <c r="B153" s="4"/>
      <c r="C153" s="10">
        <f t="shared" ca="1" si="2"/>
        <v>41091</v>
      </c>
      <c r="D153" s="2">
        <v>6.1364447065226015E-2</v>
      </c>
      <c r="E153" s="2">
        <v>4.6245000000000003</v>
      </c>
      <c r="F153" s="2">
        <v>0.26500000000000001</v>
      </c>
      <c r="G153" s="2">
        <v>7.4999999999999997E-3</v>
      </c>
      <c r="I153" s="7"/>
      <c r="K153" s="1"/>
      <c r="Y153" s="7"/>
      <c r="AC153" s="7"/>
      <c r="AY153" s="1"/>
      <c r="FM153" s="4">
        <v>0</v>
      </c>
      <c r="FN153" s="4">
        <v>0</v>
      </c>
      <c r="FO153" s="4">
        <v>0</v>
      </c>
      <c r="FP153" s="4">
        <v>0</v>
      </c>
    </row>
    <row r="154" spans="1:172" x14ac:dyDescent="0.2">
      <c r="A154" s="4"/>
      <c r="B154" s="4"/>
      <c r="C154" s="10">
        <f t="shared" ca="1" si="2"/>
        <v>41122</v>
      </c>
      <c r="D154" s="2">
        <v>6.1391374751779026E-2</v>
      </c>
      <c r="E154" s="2">
        <v>4.6425000000000001</v>
      </c>
      <c r="F154" s="2">
        <v>0.20499999999999999</v>
      </c>
      <c r="G154" s="2">
        <v>7.4999999999999997E-3</v>
      </c>
      <c r="I154" s="7"/>
      <c r="K154" s="1"/>
      <c r="Y154" s="7"/>
      <c r="AC154" s="7"/>
      <c r="AY154" s="1"/>
      <c r="FM154" s="4">
        <v>0</v>
      </c>
      <c r="FN154" s="4">
        <v>0</v>
      </c>
      <c r="FO154" s="4">
        <v>0</v>
      </c>
      <c r="FP154" s="4">
        <v>0</v>
      </c>
    </row>
    <row r="155" spans="1:172" x14ac:dyDescent="0.2">
      <c r="A155" s="4"/>
      <c r="B155" s="4"/>
      <c r="C155" s="10">
        <f t="shared" ca="1" si="2"/>
        <v>41153</v>
      </c>
      <c r="D155" s="2">
        <v>6.1417433803511015E-2</v>
      </c>
      <c r="E155" s="2">
        <v>4.6475</v>
      </c>
      <c r="F155" s="2">
        <v>0.185</v>
      </c>
      <c r="G155" s="2">
        <v>5.0000000000000001E-3</v>
      </c>
      <c r="I155" s="7"/>
      <c r="K155" s="1"/>
      <c r="Y155" s="7"/>
      <c r="AC155" s="7"/>
      <c r="AY155" s="1"/>
      <c r="FM155" s="4">
        <v>0</v>
      </c>
      <c r="FN155" s="4">
        <v>0</v>
      </c>
      <c r="FO155" s="4">
        <v>0</v>
      </c>
      <c r="FP155" s="4">
        <v>0</v>
      </c>
    </row>
    <row r="156" spans="1:172" x14ac:dyDescent="0.2">
      <c r="A156" s="4"/>
      <c r="B156" s="4"/>
      <c r="C156" s="10">
        <f t="shared" ca="1" si="2"/>
        <v>41183</v>
      </c>
      <c r="D156" s="2">
        <v>6.1444361490538009E-2</v>
      </c>
      <c r="E156" s="2">
        <v>4.6775000000000002</v>
      </c>
      <c r="F156" s="2">
        <v>0.20499999999999999</v>
      </c>
      <c r="G156" s="2">
        <v>2.5000000000000001E-3</v>
      </c>
      <c r="I156" s="7"/>
      <c r="K156" s="1"/>
      <c r="Y156" s="7"/>
      <c r="AC156" s="7"/>
      <c r="AY156" s="1"/>
      <c r="FM156" s="4">
        <v>0</v>
      </c>
      <c r="FN156" s="4">
        <v>0</v>
      </c>
      <c r="FO156" s="4">
        <v>0</v>
      </c>
      <c r="FP156" s="4">
        <v>0</v>
      </c>
    </row>
    <row r="157" spans="1:172" x14ac:dyDescent="0.2">
      <c r="A157" s="4"/>
      <c r="B157" s="4"/>
      <c r="C157" s="10">
        <f t="shared" ca="1" si="2"/>
        <v>41214</v>
      </c>
      <c r="D157" s="2">
        <v>6.1470420542729019E-2</v>
      </c>
      <c r="E157" s="2">
        <v>4.8174999999999999</v>
      </c>
      <c r="F157" s="2">
        <v>0.64500000000000002</v>
      </c>
      <c r="G157" s="2">
        <v>0.05</v>
      </c>
      <c r="I157" s="7"/>
      <c r="K157" s="1"/>
      <c r="Y157" s="7"/>
      <c r="AC157" s="7"/>
      <c r="AY157" s="1"/>
      <c r="FM157" s="4">
        <v>0</v>
      </c>
      <c r="FN157" s="4">
        <v>0</v>
      </c>
      <c r="FO157" s="4">
        <v>0</v>
      </c>
      <c r="FP157" s="4">
        <v>0</v>
      </c>
    </row>
    <row r="158" spans="1:172" x14ac:dyDescent="0.2">
      <c r="A158" s="4"/>
      <c r="B158" s="4"/>
      <c r="C158" s="10">
        <f t="shared" ca="1" si="2"/>
        <v>41244</v>
      </c>
      <c r="D158" s="2">
        <v>6.149734823022901E-2</v>
      </c>
      <c r="E158" s="2">
        <v>4.9574999999999996</v>
      </c>
      <c r="F158" s="2">
        <v>0.98</v>
      </c>
      <c r="G158" s="2">
        <v>0.05</v>
      </c>
      <c r="I158" s="7"/>
      <c r="K158" s="1"/>
      <c r="Y158" s="7"/>
      <c r="AC158" s="7"/>
      <c r="AY158" s="1"/>
      <c r="FM158" s="4">
        <v>0</v>
      </c>
      <c r="FN158" s="4">
        <v>0</v>
      </c>
      <c r="FO158" s="4">
        <v>0</v>
      </c>
      <c r="FP158" s="4">
        <v>0</v>
      </c>
    </row>
    <row r="159" spans="1:172" x14ac:dyDescent="0.2">
      <c r="A159" s="4"/>
      <c r="B159" s="4"/>
      <c r="C159" s="10">
        <f t="shared" ca="1" si="2"/>
        <v>41275</v>
      </c>
      <c r="D159" s="2">
        <v>6.1524275917971015E-2</v>
      </c>
      <c r="E159" s="2">
        <v>5.0525000000000002</v>
      </c>
      <c r="F159" s="2">
        <v>1.2050000000000001</v>
      </c>
      <c r="G159" s="2">
        <v>0.05</v>
      </c>
      <c r="I159" s="7"/>
      <c r="K159" s="1"/>
      <c r="Y159" s="7"/>
      <c r="AC159" s="7"/>
      <c r="AY159" s="1"/>
      <c r="FM159" s="4">
        <v>0</v>
      </c>
      <c r="FN159" s="4">
        <v>0</v>
      </c>
      <c r="FO159" s="4">
        <v>0</v>
      </c>
      <c r="FP159" s="4">
        <v>0</v>
      </c>
    </row>
    <row r="160" spans="1:172" x14ac:dyDescent="0.2">
      <c r="A160" s="4"/>
      <c r="B160" s="4"/>
      <c r="C160" s="10">
        <f t="shared" ca="1" si="2"/>
        <v>41306</v>
      </c>
      <c r="D160" s="2">
        <v>6.1548597700654011E-2</v>
      </c>
      <c r="E160" s="2">
        <v>4.9245000000000001</v>
      </c>
      <c r="F160" s="2">
        <v>1.2050000000000001</v>
      </c>
      <c r="G160" s="2">
        <v>0.05</v>
      </c>
      <c r="I160" s="7"/>
      <c r="K160" s="1"/>
      <c r="Y160" s="7"/>
      <c r="AC160" s="7"/>
      <c r="AY160" s="1"/>
      <c r="FM160" s="4">
        <v>0</v>
      </c>
      <c r="FN160" s="4">
        <v>0</v>
      </c>
      <c r="FO160" s="4">
        <v>0</v>
      </c>
      <c r="FP160" s="4">
        <v>0</v>
      </c>
    </row>
    <row r="161" spans="1:172" x14ac:dyDescent="0.2">
      <c r="A161" s="4"/>
      <c r="B161" s="4"/>
      <c r="C161" s="10">
        <f t="shared" ca="1" si="2"/>
        <v>41334</v>
      </c>
      <c r="D161" s="2">
        <v>6.1575525388852997E-2</v>
      </c>
      <c r="E161" s="2">
        <v>4.7995000000000001</v>
      </c>
      <c r="F161" s="2">
        <v>0.81499999999999995</v>
      </c>
      <c r="G161" s="2">
        <v>0.05</v>
      </c>
      <c r="I161" s="7"/>
      <c r="K161" s="1"/>
      <c r="Y161" s="7"/>
      <c r="AC161" s="7"/>
      <c r="AY161" s="1"/>
      <c r="FM161" s="4">
        <v>0</v>
      </c>
      <c r="FN161" s="4">
        <v>0</v>
      </c>
      <c r="FO161" s="4">
        <v>0</v>
      </c>
      <c r="FP161" s="4">
        <v>0</v>
      </c>
    </row>
    <row r="162" spans="1:172" x14ac:dyDescent="0.2">
      <c r="A162" s="4"/>
      <c r="B162" s="4"/>
      <c r="C162" s="10">
        <f t="shared" ca="1" si="2"/>
        <v>41365</v>
      </c>
      <c r="D162" s="2">
        <v>6.1601584442179023E-2</v>
      </c>
      <c r="E162" s="2">
        <v>4.6745000000000001</v>
      </c>
      <c r="F162" s="2">
        <v>0.24</v>
      </c>
      <c r="G162" s="2">
        <v>5.0000000000000001E-3</v>
      </c>
      <c r="I162" s="7"/>
      <c r="K162" s="1"/>
      <c r="Y162" s="7"/>
      <c r="AC162" s="7"/>
      <c r="AY162" s="1"/>
      <c r="FM162" s="4">
        <v>0</v>
      </c>
      <c r="FN162" s="4">
        <v>0</v>
      </c>
      <c r="FO162" s="4">
        <v>0</v>
      </c>
      <c r="FP162" s="4">
        <v>0</v>
      </c>
    </row>
    <row r="163" spans="1:172" x14ac:dyDescent="0.2">
      <c r="A163" s="4"/>
      <c r="B163" s="4"/>
      <c r="C163" s="10">
        <f t="shared" ca="1" si="2"/>
        <v>41395</v>
      </c>
      <c r="D163" s="2">
        <v>6.162851213085202E-2</v>
      </c>
      <c r="E163" s="2">
        <v>4.6655000000000006</v>
      </c>
      <c r="F163" s="2">
        <v>0.19500000000000001</v>
      </c>
      <c r="G163" s="2">
        <v>5.0000000000000001E-3</v>
      </c>
      <c r="I163" s="7"/>
      <c r="K163" s="1"/>
      <c r="Y163" s="7"/>
      <c r="AC163" s="7"/>
      <c r="AY163" s="1"/>
      <c r="FM163" s="4">
        <v>0</v>
      </c>
      <c r="FN163" s="4">
        <v>0</v>
      </c>
      <c r="FO163" s="4">
        <v>0</v>
      </c>
      <c r="FP163" s="4">
        <v>0</v>
      </c>
    </row>
    <row r="164" spans="1:172" x14ac:dyDescent="0.2">
      <c r="A164" s="4"/>
      <c r="B164" s="4"/>
      <c r="C164" s="10">
        <f t="shared" ca="1" si="2"/>
        <v>41426</v>
      </c>
      <c r="D164" s="2">
        <v>6.165457118463602E-2</v>
      </c>
      <c r="E164" s="2">
        <v>4.6905000000000001</v>
      </c>
      <c r="F164" s="2">
        <v>0.19500000000000001</v>
      </c>
      <c r="G164" s="2">
        <v>5.0000000000000001E-3</v>
      </c>
      <c r="I164" s="7"/>
      <c r="K164" s="1"/>
      <c r="Y164" s="7"/>
      <c r="AC164" s="7"/>
      <c r="AY164" s="1"/>
      <c r="FM164" s="4">
        <v>0</v>
      </c>
      <c r="FN164" s="4">
        <v>0</v>
      </c>
      <c r="FO164" s="4">
        <v>0</v>
      </c>
      <c r="FP164" s="4">
        <v>0</v>
      </c>
    </row>
    <row r="165" spans="1:172" x14ac:dyDescent="0.2">
      <c r="A165" s="4"/>
      <c r="B165" s="4"/>
      <c r="C165" s="10">
        <f t="shared" ca="1" si="2"/>
        <v>41456</v>
      </c>
      <c r="D165" s="2">
        <v>6.1681498873783006E-2</v>
      </c>
      <c r="E165" s="2">
        <v>4.7195</v>
      </c>
      <c r="F165" s="2">
        <v>0.26500000000000001</v>
      </c>
      <c r="G165" s="2">
        <v>7.4999999999999997E-3</v>
      </c>
      <c r="I165" s="7"/>
      <c r="K165" s="1"/>
      <c r="Y165" s="7"/>
      <c r="AC165" s="7"/>
      <c r="AY165" s="1"/>
      <c r="FM165" s="4">
        <v>0</v>
      </c>
      <c r="FN165" s="4">
        <v>0</v>
      </c>
      <c r="FO165" s="4">
        <v>0</v>
      </c>
      <c r="FP165" s="4">
        <v>0</v>
      </c>
    </row>
    <row r="166" spans="1:172" x14ac:dyDescent="0.2">
      <c r="A166" s="4"/>
      <c r="B166" s="4"/>
      <c r="C166" s="10">
        <f t="shared" ca="1" si="2"/>
        <v>41487</v>
      </c>
      <c r="D166" s="2">
        <v>6.1708426563170014E-2</v>
      </c>
      <c r="E166" s="2">
        <v>4.7374999999999998</v>
      </c>
      <c r="F166" s="2">
        <v>0.20499999999999999</v>
      </c>
      <c r="G166" s="2">
        <v>7.4999999999999997E-3</v>
      </c>
      <c r="I166" s="7"/>
      <c r="K166" s="1"/>
      <c r="Y166" s="7"/>
      <c r="AC166" s="7"/>
      <c r="AY166" s="1"/>
      <c r="FM166" s="4">
        <v>0</v>
      </c>
      <c r="FN166" s="4">
        <v>0</v>
      </c>
      <c r="FO166" s="4">
        <v>0</v>
      </c>
      <c r="FP166" s="4">
        <v>0</v>
      </c>
    </row>
    <row r="167" spans="1:172" x14ac:dyDescent="0.2">
      <c r="A167" s="4"/>
      <c r="B167" s="4"/>
      <c r="C167" s="10">
        <f t="shared" ca="1" si="2"/>
        <v>41518</v>
      </c>
      <c r="D167" s="2">
        <v>6.1734485617646016E-2</v>
      </c>
      <c r="E167" s="2">
        <v>4.7424999999999997</v>
      </c>
      <c r="F167" s="2">
        <v>0.185</v>
      </c>
      <c r="G167" s="2">
        <v>5.0000000000000001E-3</v>
      </c>
      <c r="I167" s="7"/>
      <c r="K167" s="1"/>
      <c r="Y167" s="7"/>
      <c r="AC167" s="7"/>
      <c r="AY167" s="1"/>
      <c r="FM167" s="4">
        <v>0</v>
      </c>
      <c r="FN167" s="4">
        <v>0</v>
      </c>
      <c r="FO167" s="4">
        <v>0</v>
      </c>
      <c r="FP167" s="4">
        <v>0</v>
      </c>
    </row>
    <row r="168" spans="1:172" x14ac:dyDescent="0.2">
      <c r="A168" s="4"/>
      <c r="B168" s="4"/>
      <c r="C168" s="10">
        <f t="shared" ca="1" si="2"/>
        <v>41548</v>
      </c>
      <c r="D168" s="2">
        <v>6.1761413307507E-2</v>
      </c>
      <c r="E168" s="2">
        <v>4.7725</v>
      </c>
      <c r="F168" s="2">
        <v>0.20499999999999999</v>
      </c>
      <c r="G168" s="2">
        <v>2.5000000000000001E-3</v>
      </c>
      <c r="I168" s="7"/>
      <c r="K168" s="1"/>
      <c r="Y168" s="7"/>
      <c r="AC168" s="7"/>
      <c r="AY168" s="1"/>
      <c r="FM168" s="4">
        <v>0</v>
      </c>
      <c r="FN168" s="4">
        <v>0</v>
      </c>
      <c r="FO168" s="4">
        <v>0</v>
      </c>
      <c r="FP168" s="4">
        <v>0</v>
      </c>
    </row>
    <row r="169" spans="1:172" x14ac:dyDescent="0.2">
      <c r="A169" s="4"/>
      <c r="B169" s="4"/>
      <c r="C169" s="10">
        <f t="shared" ca="1" si="2"/>
        <v>41579</v>
      </c>
      <c r="D169" s="2">
        <v>6.1787472362441025E-2</v>
      </c>
      <c r="E169" s="2">
        <v>4.9124999999999996</v>
      </c>
      <c r="F169" s="2">
        <v>0.64500000000000002</v>
      </c>
      <c r="G169" s="2">
        <v>0.05</v>
      </c>
      <c r="I169" s="7"/>
      <c r="K169" s="1"/>
      <c r="Y169" s="7"/>
      <c r="AC169" s="7"/>
      <c r="AY169" s="1"/>
      <c r="FM169" s="4">
        <v>0</v>
      </c>
      <c r="FN169" s="4">
        <v>0</v>
      </c>
      <c r="FO169" s="4">
        <v>0</v>
      </c>
      <c r="FP169" s="4">
        <v>0</v>
      </c>
    </row>
    <row r="170" spans="1:172" x14ac:dyDescent="0.2">
      <c r="A170" s="4"/>
      <c r="B170" s="4"/>
      <c r="C170" s="10">
        <f t="shared" ca="1" si="2"/>
        <v>41609</v>
      </c>
      <c r="D170" s="2">
        <v>6.1814400052776025E-2</v>
      </c>
      <c r="E170" s="2">
        <v>5.0525000000000002</v>
      </c>
      <c r="F170" s="2">
        <v>0.98</v>
      </c>
      <c r="G170" s="2">
        <v>0.05</v>
      </c>
      <c r="I170" s="7"/>
      <c r="K170" s="1"/>
      <c r="Y170" s="7"/>
      <c r="AC170" s="7"/>
      <c r="AY170" s="1"/>
      <c r="FM170" s="4">
        <v>0</v>
      </c>
      <c r="FN170" s="4">
        <v>0</v>
      </c>
      <c r="FO170" s="4">
        <v>0</v>
      </c>
      <c r="FP170" s="4">
        <v>0</v>
      </c>
    </row>
    <row r="171" spans="1:172" x14ac:dyDescent="0.2">
      <c r="A171" s="4"/>
      <c r="B171" s="4"/>
      <c r="C171" s="10">
        <f t="shared" ca="1" si="2"/>
        <v>41640</v>
      </c>
      <c r="D171" s="2">
        <v>6.184132774335202E-2</v>
      </c>
      <c r="E171" s="2">
        <v>5.1524999999999999</v>
      </c>
      <c r="F171" s="2">
        <v>1.2050000000000001</v>
      </c>
      <c r="G171" s="2">
        <v>0.05</v>
      </c>
      <c r="I171" s="7"/>
      <c r="K171" s="1"/>
      <c r="Y171" s="7"/>
      <c r="AC171" s="7"/>
      <c r="AY171" s="1"/>
      <c r="FM171" s="4">
        <v>0</v>
      </c>
      <c r="FN171" s="4">
        <v>0</v>
      </c>
      <c r="FO171" s="4">
        <v>0</v>
      </c>
      <c r="FP171" s="4">
        <v>0</v>
      </c>
    </row>
    <row r="172" spans="1:172" x14ac:dyDescent="0.2">
      <c r="A172" s="4"/>
      <c r="B172" s="4"/>
      <c r="C172" s="10">
        <f t="shared" ca="1" si="2"/>
        <v>41671</v>
      </c>
      <c r="D172" s="2">
        <v>6.1865649528595017E-2</v>
      </c>
      <c r="E172" s="2">
        <v>5.0244999999999997</v>
      </c>
      <c r="F172" s="2">
        <v>1.2050000000000001</v>
      </c>
      <c r="G172" s="2">
        <v>0.05</v>
      </c>
      <c r="I172" s="7"/>
      <c r="K172" s="1"/>
      <c r="Y172" s="7"/>
      <c r="AC172" s="7"/>
      <c r="AY172" s="1"/>
      <c r="FM172" s="4">
        <v>0</v>
      </c>
      <c r="FN172" s="4">
        <v>0</v>
      </c>
      <c r="FO172" s="4">
        <v>0</v>
      </c>
      <c r="FP172" s="4">
        <v>0</v>
      </c>
    </row>
    <row r="173" spans="1:172" x14ac:dyDescent="0.2">
      <c r="A173" s="4"/>
      <c r="B173" s="4"/>
      <c r="C173" s="10">
        <f t="shared" ca="1" si="2"/>
        <v>41699</v>
      </c>
      <c r="D173" s="2">
        <v>6.1892577219629007E-2</v>
      </c>
      <c r="E173" s="2">
        <v>4.8994999999999997</v>
      </c>
      <c r="F173" s="2">
        <v>0.81499999999999995</v>
      </c>
      <c r="G173" s="2">
        <v>0.05</v>
      </c>
      <c r="I173" s="7"/>
      <c r="K173" s="1"/>
      <c r="Y173" s="7"/>
      <c r="AC173" s="7"/>
      <c r="AY173" s="1"/>
      <c r="FM173" s="4">
        <v>0</v>
      </c>
      <c r="FN173" s="4">
        <v>0</v>
      </c>
      <c r="FO173" s="4">
        <v>0</v>
      </c>
      <c r="FP173" s="4">
        <v>0</v>
      </c>
    </row>
    <row r="174" spans="1:172" x14ac:dyDescent="0.2">
      <c r="A174" s="4"/>
      <c r="B174" s="4"/>
      <c r="C174" s="10">
        <f t="shared" ca="1" si="2"/>
        <v>41730</v>
      </c>
      <c r="D174" s="2">
        <v>6.1918636275697006E-2</v>
      </c>
      <c r="E174" s="2">
        <v>4.7744999999999997</v>
      </c>
      <c r="F174" s="2">
        <v>0.24</v>
      </c>
      <c r="G174" s="2">
        <v>5.0000000000000001E-3</v>
      </c>
      <c r="I174" s="7"/>
      <c r="K174" s="1"/>
      <c r="Y174" s="7"/>
      <c r="AC174" s="7"/>
      <c r="AY174" s="1"/>
      <c r="FM174" s="4">
        <v>0</v>
      </c>
      <c r="FN174" s="4">
        <v>0</v>
      </c>
      <c r="FO174" s="4">
        <v>0</v>
      </c>
      <c r="FP174" s="4">
        <v>0</v>
      </c>
    </row>
    <row r="175" spans="1:172" x14ac:dyDescent="0.2">
      <c r="A175" s="4"/>
      <c r="B175" s="4"/>
      <c r="C175" s="10">
        <f t="shared" ca="1" si="2"/>
        <v>41760</v>
      </c>
      <c r="D175" s="2">
        <v>6.1945563967205006E-2</v>
      </c>
      <c r="E175" s="2">
        <v>4.7655000000000003</v>
      </c>
      <c r="F175" s="2">
        <v>0.19500000000000001</v>
      </c>
      <c r="G175" s="2">
        <v>5.0000000000000001E-3</v>
      </c>
      <c r="I175" s="7"/>
      <c r="K175" s="1"/>
      <c r="Y175" s="7"/>
      <c r="AC175" s="7"/>
      <c r="AY175" s="1"/>
      <c r="FM175" s="4">
        <v>0</v>
      </c>
      <c r="FN175" s="4">
        <v>0</v>
      </c>
      <c r="FO175" s="4">
        <v>0</v>
      </c>
      <c r="FP175" s="4">
        <v>0</v>
      </c>
    </row>
    <row r="176" spans="1:172" x14ac:dyDescent="0.2">
      <c r="A176" s="4"/>
      <c r="B176" s="4"/>
      <c r="C176" s="10">
        <f t="shared" ca="1" si="2"/>
        <v>41791</v>
      </c>
      <c r="D176" s="2">
        <v>6.1971623023731021E-2</v>
      </c>
      <c r="E176" s="2">
        <v>4.7905000000000006</v>
      </c>
      <c r="F176" s="2">
        <v>0.19500000000000001</v>
      </c>
      <c r="G176" s="2">
        <v>5.0000000000000001E-3</v>
      </c>
      <c r="I176" s="7"/>
      <c r="K176" s="1"/>
      <c r="Y176" s="7"/>
      <c r="AC176" s="7"/>
      <c r="AY176" s="1"/>
      <c r="FM176" s="4">
        <v>0</v>
      </c>
      <c r="FN176" s="4">
        <v>0</v>
      </c>
      <c r="FO176" s="4">
        <v>0</v>
      </c>
      <c r="FP176" s="4">
        <v>0</v>
      </c>
    </row>
    <row r="177" spans="1:172" x14ac:dyDescent="0.2">
      <c r="A177" s="4"/>
      <c r="B177" s="4"/>
      <c r="C177" s="10">
        <f t="shared" ca="1" si="2"/>
        <v>41821</v>
      </c>
      <c r="D177" s="2">
        <v>6.1998550715712995E-2</v>
      </c>
      <c r="E177" s="2">
        <v>4.8194999999999997</v>
      </c>
      <c r="F177" s="2">
        <v>0.26500000000000001</v>
      </c>
      <c r="G177" s="2">
        <v>7.4999999999999997E-3</v>
      </c>
      <c r="I177" s="7"/>
      <c r="K177" s="1"/>
      <c r="Y177" s="7"/>
      <c r="AC177" s="7"/>
      <c r="AY177" s="1"/>
      <c r="FM177" s="4">
        <v>0</v>
      </c>
      <c r="FN177" s="4">
        <v>0</v>
      </c>
      <c r="FO177" s="4">
        <v>0</v>
      </c>
      <c r="FP177" s="4">
        <v>0</v>
      </c>
    </row>
    <row r="178" spans="1:172" x14ac:dyDescent="0.2">
      <c r="A178" s="4"/>
      <c r="B178" s="4"/>
      <c r="C178" s="10">
        <f t="shared" ca="1" si="2"/>
        <v>41852</v>
      </c>
      <c r="D178" s="2">
        <v>6.2025478407935E-2</v>
      </c>
      <c r="E178" s="2">
        <v>4.8375000000000004</v>
      </c>
      <c r="F178" s="2">
        <v>0.20499999999999999</v>
      </c>
      <c r="G178" s="2">
        <v>7.4999999999999997E-3</v>
      </c>
      <c r="I178" s="7"/>
      <c r="K178" s="1"/>
      <c r="Y178" s="7"/>
      <c r="AC178" s="7"/>
      <c r="AY178" s="1"/>
      <c r="FM178" s="4">
        <v>0</v>
      </c>
      <c r="FN178" s="4">
        <v>0</v>
      </c>
      <c r="FO178" s="4">
        <v>0</v>
      </c>
      <c r="FP178" s="4">
        <v>0</v>
      </c>
    </row>
    <row r="179" spans="1:172" x14ac:dyDescent="0.2">
      <c r="A179" s="4"/>
      <c r="B179" s="4"/>
      <c r="C179" s="10">
        <f t="shared" ca="1" si="2"/>
        <v>41883</v>
      </c>
      <c r="D179" s="2">
        <v>6.2051537465152004E-2</v>
      </c>
      <c r="E179" s="2">
        <v>4.8425000000000002</v>
      </c>
      <c r="F179" s="2">
        <v>0.185</v>
      </c>
      <c r="G179" s="2">
        <v>5.0000000000000001E-3</v>
      </c>
      <c r="I179" s="7"/>
      <c r="K179" s="1"/>
      <c r="Y179" s="7"/>
      <c r="AC179" s="7"/>
      <c r="AY179" s="1"/>
      <c r="FM179" s="4">
        <v>0</v>
      </c>
      <c r="FN179" s="4">
        <v>0</v>
      </c>
      <c r="FO179" s="4">
        <v>0</v>
      </c>
      <c r="FP179" s="4">
        <v>0</v>
      </c>
    </row>
    <row r="180" spans="1:172" x14ac:dyDescent="0.2">
      <c r="A180" s="4"/>
      <c r="B180" s="4"/>
      <c r="C180" s="10">
        <f t="shared" ca="1" si="2"/>
        <v>41913</v>
      </c>
      <c r="D180" s="2">
        <v>6.2078465157848005E-2</v>
      </c>
      <c r="E180" s="2">
        <v>4.8724999999999996</v>
      </c>
      <c r="F180" s="2">
        <v>0.20499999999999999</v>
      </c>
      <c r="G180" s="2">
        <v>2.5000000000000001E-3</v>
      </c>
      <c r="I180" s="7"/>
      <c r="K180" s="1"/>
      <c r="Y180" s="7"/>
      <c r="AC180" s="7"/>
      <c r="AY180" s="1"/>
      <c r="FM180" s="4">
        <v>0</v>
      </c>
      <c r="FN180" s="4">
        <v>0</v>
      </c>
      <c r="FO180" s="4">
        <v>0</v>
      </c>
      <c r="FP180" s="4">
        <v>0</v>
      </c>
    </row>
    <row r="181" spans="1:172" x14ac:dyDescent="0.2">
      <c r="A181" s="4"/>
      <c r="B181" s="4"/>
      <c r="C181" s="10">
        <f t="shared" ca="1" si="2"/>
        <v>41944</v>
      </c>
      <c r="D181" s="2">
        <v>6.210452421552401E-2</v>
      </c>
      <c r="E181" s="2">
        <v>5.0125000000000002</v>
      </c>
      <c r="F181" s="2">
        <v>0.64500000000000002</v>
      </c>
      <c r="G181" s="2">
        <v>0.05</v>
      </c>
      <c r="I181" s="7"/>
      <c r="K181" s="1"/>
      <c r="Y181" s="7"/>
      <c r="AC181" s="7"/>
      <c r="AY181" s="1"/>
      <c r="FM181" s="4">
        <v>0</v>
      </c>
      <c r="FN181" s="4">
        <v>0</v>
      </c>
      <c r="FO181" s="4">
        <v>0</v>
      </c>
      <c r="FP181" s="4">
        <v>0</v>
      </c>
    </row>
    <row r="182" spans="1:172" x14ac:dyDescent="0.2">
      <c r="A182" s="4"/>
      <c r="B182" s="4"/>
      <c r="C182" s="10">
        <f t="shared" ca="1" si="2"/>
        <v>41974</v>
      </c>
      <c r="D182" s="2">
        <v>6.2131451908694013E-2</v>
      </c>
      <c r="E182" s="2">
        <v>5.1524999999999999</v>
      </c>
      <c r="F182" s="2">
        <v>0.98</v>
      </c>
      <c r="G182" s="2">
        <v>0.05</v>
      </c>
      <c r="I182" s="7"/>
      <c r="K182" s="1"/>
      <c r="Y182" s="7"/>
      <c r="AC182" s="7"/>
      <c r="AY182" s="1"/>
      <c r="FM182" s="4">
        <v>0</v>
      </c>
      <c r="FN182" s="4">
        <v>0</v>
      </c>
      <c r="FO182" s="4">
        <v>0</v>
      </c>
      <c r="FP182" s="4">
        <v>0</v>
      </c>
    </row>
    <row r="183" spans="1:172" x14ac:dyDescent="0.2">
      <c r="A183" s="4"/>
      <c r="B183" s="4"/>
      <c r="C183" s="10">
        <f t="shared" ca="1" si="2"/>
        <v>42005</v>
      </c>
      <c r="D183" s="2">
        <v>6.2158379602103006E-2</v>
      </c>
      <c r="E183" s="2">
        <v>5.2575000000000003</v>
      </c>
      <c r="F183" s="2">
        <v>1.2050000000000001</v>
      </c>
      <c r="G183" s="2">
        <v>0.05</v>
      </c>
      <c r="I183" s="7"/>
      <c r="K183" s="1"/>
      <c r="Y183" s="7"/>
      <c r="AC183" s="7"/>
      <c r="AY183" s="1"/>
      <c r="FM183" s="4">
        <v>0</v>
      </c>
      <c r="FN183" s="4">
        <v>0</v>
      </c>
      <c r="FO183" s="4">
        <v>0</v>
      </c>
      <c r="FP183" s="4">
        <v>0</v>
      </c>
    </row>
    <row r="184" spans="1:172" x14ac:dyDescent="0.2">
      <c r="A184" s="4"/>
      <c r="B184" s="4"/>
      <c r="C184" s="10">
        <f t="shared" ca="1" si="2"/>
        <v>42036</v>
      </c>
      <c r="D184" s="2">
        <v>6.2182701389906017E-2</v>
      </c>
      <c r="E184" s="2">
        <v>5.1295000000000002</v>
      </c>
      <c r="F184" s="2">
        <v>1.2050000000000001</v>
      </c>
      <c r="G184" s="2">
        <v>0.05</v>
      </c>
      <c r="I184" s="7"/>
      <c r="K184" s="1"/>
      <c r="Y184" s="7"/>
      <c r="AC184" s="7"/>
      <c r="AY184" s="1"/>
      <c r="FM184" s="4">
        <v>0</v>
      </c>
      <c r="FN184" s="4">
        <v>0</v>
      </c>
      <c r="FO184" s="4">
        <v>0</v>
      </c>
      <c r="FP184" s="4">
        <v>0</v>
      </c>
    </row>
    <row r="185" spans="1:172" x14ac:dyDescent="0.2">
      <c r="A185" s="4"/>
      <c r="B185" s="4"/>
      <c r="C185" s="10">
        <f t="shared" ca="1" si="2"/>
        <v>42064</v>
      </c>
      <c r="D185" s="2">
        <v>6.2209629083773026E-2</v>
      </c>
      <c r="E185" s="2">
        <v>5.0045000000000002</v>
      </c>
      <c r="F185" s="2">
        <v>0.81499999999999995</v>
      </c>
      <c r="G185" s="2">
        <v>0.05</v>
      </c>
      <c r="I185" s="7"/>
      <c r="K185" s="1"/>
      <c r="Y185" s="7"/>
      <c r="AC185" s="7"/>
      <c r="AY185" s="1"/>
      <c r="FM185" s="4">
        <v>0</v>
      </c>
      <c r="FN185" s="4">
        <v>0</v>
      </c>
      <c r="FO185" s="4">
        <v>0</v>
      </c>
      <c r="FP185" s="4">
        <v>0</v>
      </c>
    </row>
    <row r="186" spans="1:172" x14ac:dyDescent="0.2">
      <c r="A186" s="4"/>
      <c r="B186" s="4"/>
      <c r="C186" s="10">
        <f t="shared" ca="1" si="2"/>
        <v>42095</v>
      </c>
      <c r="D186" s="2">
        <v>6.2235688142584018E-2</v>
      </c>
      <c r="E186" s="2">
        <v>4.8795000000000002</v>
      </c>
      <c r="F186" s="2">
        <v>0.24</v>
      </c>
      <c r="G186" s="2">
        <v>5.0000000000000001E-3</v>
      </c>
      <c r="I186" s="7"/>
      <c r="K186" s="1"/>
      <c r="Y186" s="7"/>
      <c r="AC186" s="7"/>
      <c r="AY186" s="1"/>
      <c r="FM186" s="4">
        <v>0</v>
      </c>
      <c r="FN186" s="4">
        <v>0</v>
      </c>
      <c r="FO186" s="4">
        <v>0</v>
      </c>
      <c r="FP186" s="4">
        <v>0</v>
      </c>
    </row>
    <row r="187" spans="1:172" x14ac:dyDescent="0.2">
      <c r="A187" s="4"/>
      <c r="B187" s="4"/>
      <c r="C187" s="10">
        <f t="shared" ca="1" si="2"/>
        <v>42125</v>
      </c>
      <c r="D187" s="2">
        <v>6.2262615836925016E-2</v>
      </c>
      <c r="E187" s="2">
        <v>4.8704999999999998</v>
      </c>
      <c r="F187" s="2">
        <v>0.19500000000000001</v>
      </c>
      <c r="G187" s="2">
        <v>5.0000000000000001E-3</v>
      </c>
      <c r="I187" s="7"/>
      <c r="K187" s="1"/>
      <c r="Y187" s="7"/>
      <c r="AC187" s="7"/>
      <c r="AY187" s="1"/>
      <c r="FM187" s="4">
        <v>0</v>
      </c>
      <c r="FN187" s="4">
        <v>0</v>
      </c>
      <c r="FO187" s="4">
        <v>0</v>
      </c>
      <c r="FP187" s="4">
        <v>0</v>
      </c>
    </row>
    <row r="188" spans="1:172" x14ac:dyDescent="0.2">
      <c r="A188" s="4"/>
      <c r="B188" s="4"/>
      <c r="C188" s="10">
        <f t="shared" ca="1" si="2"/>
        <v>42156</v>
      </c>
      <c r="D188" s="2">
        <v>6.2288674896195009E-2</v>
      </c>
      <c r="E188" s="2">
        <v>4.8955000000000002</v>
      </c>
      <c r="F188" s="2">
        <v>0.19500000000000001</v>
      </c>
      <c r="G188" s="2">
        <v>5.0000000000000001E-3</v>
      </c>
      <c r="I188" s="7"/>
      <c r="K188" s="1"/>
      <c r="Y188" s="7"/>
      <c r="AC188" s="7"/>
      <c r="AY188" s="1"/>
      <c r="FM188" s="4">
        <v>0</v>
      </c>
      <c r="FN188" s="4">
        <v>0</v>
      </c>
      <c r="FO188" s="4">
        <v>0</v>
      </c>
      <c r="FP188" s="4">
        <v>0</v>
      </c>
    </row>
    <row r="189" spans="1:172" x14ac:dyDescent="0.2">
      <c r="A189" s="4"/>
      <c r="B189" s="4"/>
      <c r="C189" s="10">
        <f t="shared" ca="1" si="2"/>
        <v>42186</v>
      </c>
      <c r="D189" s="2">
        <v>6.231560259100901E-2</v>
      </c>
      <c r="E189" s="2">
        <v>4.9245000000000001</v>
      </c>
      <c r="F189" s="2">
        <v>0.26500000000000001</v>
      </c>
      <c r="G189" s="2">
        <v>7.4999999999999997E-3</v>
      </c>
      <c r="I189" s="7"/>
      <c r="K189" s="1"/>
      <c r="Y189" s="7"/>
      <c r="AC189" s="7"/>
      <c r="AY189" s="1"/>
      <c r="FM189" s="4">
        <v>0</v>
      </c>
      <c r="FN189" s="4">
        <v>0</v>
      </c>
      <c r="FO189" s="4">
        <v>0</v>
      </c>
      <c r="FP189" s="4">
        <v>0</v>
      </c>
    </row>
    <row r="190" spans="1:172" x14ac:dyDescent="0.2">
      <c r="A190" s="4"/>
      <c r="B190" s="4"/>
      <c r="C190" s="10">
        <f t="shared" ca="1" si="2"/>
        <v>42217</v>
      </c>
      <c r="D190" s="2">
        <v>6.2342530286065012E-2</v>
      </c>
      <c r="E190" s="2">
        <v>4.9424999999999999</v>
      </c>
      <c r="F190" s="2">
        <v>0.20499999999999999</v>
      </c>
      <c r="G190" s="2">
        <v>7.4999999999999997E-3</v>
      </c>
      <c r="I190" s="7"/>
      <c r="K190" s="1"/>
      <c r="Y190" s="7"/>
      <c r="AC190" s="7"/>
      <c r="AY190" s="1"/>
      <c r="FM190" s="4">
        <v>0</v>
      </c>
      <c r="FN190" s="4">
        <v>0</v>
      </c>
      <c r="FO190" s="4">
        <v>0</v>
      </c>
      <c r="FP190" s="4">
        <v>0</v>
      </c>
    </row>
    <row r="191" spans="1:172" x14ac:dyDescent="0.2">
      <c r="A191" s="4"/>
      <c r="B191" s="4"/>
      <c r="C191" s="10">
        <f t="shared" ca="1" si="2"/>
        <v>42248</v>
      </c>
      <c r="D191" s="2">
        <v>6.2368589346025002E-2</v>
      </c>
      <c r="E191" s="2">
        <v>4.9474999999999998</v>
      </c>
      <c r="F191" s="2">
        <v>0.185</v>
      </c>
      <c r="G191" s="2">
        <v>5.0000000000000001E-3</v>
      </c>
      <c r="I191" s="7"/>
      <c r="K191" s="1"/>
      <c r="Y191" s="7"/>
      <c r="AC191" s="7"/>
      <c r="AY191" s="1"/>
      <c r="FM191" s="4">
        <v>0</v>
      </c>
      <c r="FN191" s="4">
        <v>0</v>
      </c>
      <c r="FO191" s="4">
        <v>0</v>
      </c>
      <c r="FP191" s="4">
        <v>0</v>
      </c>
    </row>
    <row r="192" spans="1:172" x14ac:dyDescent="0.2">
      <c r="A192" s="4"/>
      <c r="B192" s="4"/>
      <c r="C192" s="10">
        <f t="shared" ca="1" si="2"/>
        <v>42278</v>
      </c>
      <c r="D192" s="2">
        <v>6.2395517041554015E-2</v>
      </c>
      <c r="E192" s="2">
        <v>4.9775</v>
      </c>
      <c r="F192" s="2">
        <v>0.20499999999999999</v>
      </c>
      <c r="G192" s="2">
        <v>2.5000000000000001E-3</v>
      </c>
      <c r="I192" s="7"/>
      <c r="K192" s="1"/>
      <c r="Y192" s="7"/>
      <c r="AC192" s="7"/>
      <c r="AY192" s="1"/>
      <c r="FM192" s="4">
        <v>0</v>
      </c>
      <c r="FN192" s="4">
        <v>0</v>
      </c>
      <c r="FO192" s="4">
        <v>0</v>
      </c>
      <c r="FP192" s="4">
        <v>0</v>
      </c>
    </row>
    <row r="193" spans="1:172" x14ac:dyDescent="0.2">
      <c r="A193" s="4"/>
      <c r="B193" s="4"/>
      <c r="C193" s="10">
        <f t="shared" ca="1" si="2"/>
        <v>42309</v>
      </c>
      <c r="D193" s="2">
        <v>6.2421576101973006E-2</v>
      </c>
      <c r="E193" s="2">
        <v>5.1174999999999997</v>
      </c>
      <c r="F193" s="2">
        <v>0.64500000000000002</v>
      </c>
      <c r="G193" s="2">
        <v>0.05</v>
      </c>
      <c r="I193" s="7"/>
      <c r="K193" s="1"/>
      <c r="Y193" s="7"/>
      <c r="AC193" s="7"/>
      <c r="AY193" s="1"/>
      <c r="FM193" s="4">
        <v>0</v>
      </c>
      <c r="FN193" s="4">
        <v>0</v>
      </c>
      <c r="FO193" s="4">
        <v>0</v>
      </c>
      <c r="FP193" s="4">
        <v>0</v>
      </c>
    </row>
    <row r="194" spans="1:172" x14ac:dyDescent="0.2">
      <c r="A194" s="4"/>
      <c r="B194" s="4"/>
      <c r="C194" s="10">
        <f t="shared" ca="1" si="2"/>
        <v>42339</v>
      </c>
      <c r="D194" s="2">
        <v>6.2448503797976E-2</v>
      </c>
      <c r="E194" s="2">
        <v>5.2575000000000003</v>
      </c>
      <c r="F194" s="2">
        <v>0.98</v>
      </c>
      <c r="G194" s="2">
        <v>0.05</v>
      </c>
      <c r="I194" s="7"/>
      <c r="K194" s="1"/>
      <c r="Y194" s="7"/>
      <c r="AC194" s="7"/>
      <c r="AY194" s="1"/>
      <c r="FM194" s="4">
        <v>0</v>
      </c>
      <c r="FN194" s="4">
        <v>0</v>
      </c>
      <c r="FO194" s="4">
        <v>0</v>
      </c>
      <c r="FP194" s="4">
        <v>0</v>
      </c>
    </row>
    <row r="195" spans="1:172" x14ac:dyDescent="0.2">
      <c r="A195" s="4"/>
      <c r="B195" s="4"/>
      <c r="C195" s="10">
        <f t="shared" ca="1" si="2"/>
        <v>42370</v>
      </c>
      <c r="D195" s="2">
        <v>6.2475431494219011E-2</v>
      </c>
      <c r="E195" s="2">
        <v>5.3674999999999997</v>
      </c>
      <c r="F195" s="2">
        <v>1.2050000000000001</v>
      </c>
      <c r="G195" s="2">
        <v>0.05</v>
      </c>
      <c r="I195" s="7"/>
      <c r="K195" s="1"/>
      <c r="Y195" s="7"/>
      <c r="AC195" s="7"/>
      <c r="AY195" s="1"/>
      <c r="FM195" s="4">
        <v>0</v>
      </c>
      <c r="FN195" s="4">
        <v>0</v>
      </c>
      <c r="FO195" s="4">
        <v>0</v>
      </c>
      <c r="FP195" s="4">
        <v>0</v>
      </c>
    </row>
    <row r="196" spans="1:172" x14ac:dyDescent="0.2">
      <c r="A196" s="4"/>
      <c r="B196" s="4"/>
      <c r="C196" s="10">
        <f t="shared" ca="1" si="2"/>
        <v>42401</v>
      </c>
      <c r="D196" s="2">
        <v>6.2500621919955021E-2</v>
      </c>
      <c r="E196" s="2">
        <v>5.2395000000000005</v>
      </c>
      <c r="F196" s="2">
        <v>1.2050000000000001</v>
      </c>
      <c r="G196" s="2">
        <v>0.05</v>
      </c>
      <c r="I196" s="7"/>
      <c r="K196" s="1"/>
      <c r="Y196" s="7"/>
      <c r="AC196" s="7"/>
      <c r="AY196" s="1"/>
      <c r="FM196" s="4">
        <v>0</v>
      </c>
      <c r="FN196" s="4">
        <v>0</v>
      </c>
      <c r="FO196" s="4">
        <v>0</v>
      </c>
      <c r="FP196" s="4">
        <v>0</v>
      </c>
    </row>
    <row r="197" spans="1:172" x14ac:dyDescent="0.2">
      <c r="A197" s="4"/>
      <c r="B197" s="4"/>
      <c r="C197" s="10">
        <f t="shared" ca="1" si="2"/>
        <v>42430</v>
      </c>
      <c r="D197" s="2">
        <v>6.2527549616663014E-2</v>
      </c>
      <c r="E197" s="2">
        <v>5.1144999999999996</v>
      </c>
      <c r="F197" s="2">
        <v>0.81499999999999995</v>
      </c>
      <c r="G197" s="2">
        <v>0.05</v>
      </c>
      <c r="I197" s="7"/>
      <c r="K197" s="1"/>
      <c r="Y197" s="7"/>
      <c r="AC197" s="7"/>
      <c r="AY197" s="1"/>
      <c r="FM197" s="4">
        <v>0</v>
      </c>
      <c r="FN197" s="4">
        <v>0</v>
      </c>
      <c r="FO197" s="4">
        <v>0</v>
      </c>
      <c r="FP197" s="4">
        <v>0</v>
      </c>
    </row>
    <row r="198" spans="1:172" x14ac:dyDescent="0.2">
      <c r="A198" s="4"/>
      <c r="B198" s="4"/>
      <c r="C198" s="10">
        <f t="shared" ca="1" si="2"/>
        <v>42461</v>
      </c>
      <c r="D198" s="2">
        <v>6.2553608678224001E-2</v>
      </c>
      <c r="E198" s="2">
        <v>4.9894999999999996</v>
      </c>
      <c r="F198" s="2">
        <v>0.24</v>
      </c>
      <c r="G198" s="2">
        <v>5.0000000000000001E-3</v>
      </c>
      <c r="I198" s="7"/>
      <c r="K198" s="1"/>
      <c r="AY198" s="1"/>
      <c r="FM198" s="4">
        <v>0</v>
      </c>
      <c r="FN198" s="4">
        <v>0</v>
      </c>
      <c r="FO198" s="4">
        <v>0</v>
      </c>
      <c r="FP198" s="4">
        <v>0</v>
      </c>
    </row>
    <row r="199" spans="1:172" x14ac:dyDescent="0.2">
      <c r="A199" s="4"/>
      <c r="B199" s="4"/>
      <c r="C199" s="10">
        <f t="shared" ca="1" si="2"/>
        <v>42491</v>
      </c>
      <c r="D199" s="2">
        <v>6.2580536375406018E-2</v>
      </c>
      <c r="E199" s="2">
        <v>4.9805000000000001</v>
      </c>
      <c r="F199" s="2">
        <v>0.19500000000000001</v>
      </c>
      <c r="G199" s="2">
        <v>5.0000000000000001E-3</v>
      </c>
      <c r="I199" s="7"/>
      <c r="K199" s="1"/>
      <c r="AY199" s="1"/>
      <c r="FM199" s="4">
        <v>0</v>
      </c>
      <c r="FN199" s="4">
        <v>0</v>
      </c>
      <c r="FO199" s="4">
        <v>0</v>
      </c>
      <c r="FP199" s="4">
        <v>0</v>
      </c>
    </row>
    <row r="200" spans="1:172" x14ac:dyDescent="0.2">
      <c r="A200" s="4"/>
      <c r="B200" s="4"/>
      <c r="C200" s="10">
        <f t="shared" ca="1" si="2"/>
        <v>42522</v>
      </c>
      <c r="D200" s="2">
        <v>6.2606595437425E-2</v>
      </c>
      <c r="E200" s="2">
        <v>5.0055000000000005</v>
      </c>
      <c r="F200" s="2">
        <v>0.19500000000000001</v>
      </c>
      <c r="G200" s="2">
        <v>5.0000000000000001E-3</v>
      </c>
      <c r="I200" s="7"/>
      <c r="K200" s="1"/>
      <c r="AY200" s="1"/>
      <c r="FM200" s="4">
        <v>0</v>
      </c>
      <c r="FN200" s="4">
        <v>0</v>
      </c>
      <c r="FO200" s="4">
        <v>0</v>
      </c>
      <c r="FP200" s="4">
        <v>0</v>
      </c>
    </row>
    <row r="201" spans="1:172" x14ac:dyDescent="0.2">
      <c r="A201" s="4"/>
      <c r="B201" s="4"/>
      <c r="C201" s="10">
        <f t="shared" ca="1" si="2"/>
        <v>42552</v>
      </c>
      <c r="D201" s="2">
        <v>6.2633523135080013E-2</v>
      </c>
      <c r="E201" s="2">
        <v>5.0345000000000004</v>
      </c>
      <c r="F201" s="2">
        <v>0.26500000000000001</v>
      </c>
      <c r="G201" s="2">
        <v>7.4999999999999997E-3</v>
      </c>
      <c r="I201" s="7"/>
      <c r="K201" s="1"/>
      <c r="AY201" s="1"/>
      <c r="FM201" s="4">
        <v>0</v>
      </c>
      <c r="FN201" s="4">
        <v>0</v>
      </c>
      <c r="FO201" s="4">
        <v>0</v>
      </c>
      <c r="FP201" s="4">
        <v>0</v>
      </c>
    </row>
    <row r="202" spans="1:172" x14ac:dyDescent="0.2">
      <c r="A202" s="4"/>
      <c r="B202" s="4"/>
      <c r="C202" s="10">
        <f t="shared" ca="1" si="2"/>
        <v>42583</v>
      </c>
      <c r="D202" s="2">
        <v>6.2660450832977027E-2</v>
      </c>
      <c r="E202" s="2">
        <v>5.0525000000000002</v>
      </c>
      <c r="F202" s="2">
        <v>0.20499999999999999</v>
      </c>
      <c r="G202" s="2">
        <v>7.4999999999999997E-3</v>
      </c>
      <c r="I202" s="7"/>
      <c r="K202" s="1"/>
      <c r="AY202" s="1"/>
      <c r="FM202" s="4">
        <v>0</v>
      </c>
      <c r="FN202" s="4">
        <v>0</v>
      </c>
      <c r="FO202" s="4">
        <v>0</v>
      </c>
      <c r="FP202" s="4">
        <v>0</v>
      </c>
    </row>
    <row r="203" spans="1:172" x14ac:dyDescent="0.2">
      <c r="A203" s="4"/>
      <c r="B203" s="4"/>
      <c r="C203" s="10">
        <f t="shared" ca="1" si="2"/>
        <v>42614</v>
      </c>
      <c r="D203" s="2">
        <v>6.2686509895687012E-2</v>
      </c>
      <c r="E203" s="2">
        <v>5.0575000000000001</v>
      </c>
      <c r="F203" s="2">
        <v>0.185</v>
      </c>
      <c r="G203" s="2">
        <v>5.0000000000000001E-3</v>
      </c>
      <c r="I203" s="7"/>
      <c r="K203" s="1"/>
      <c r="AY203" s="1"/>
      <c r="FM203" s="4">
        <v>0</v>
      </c>
      <c r="FN203" s="4">
        <v>0</v>
      </c>
      <c r="FO203" s="4">
        <v>0</v>
      </c>
      <c r="FP203" s="4">
        <v>0</v>
      </c>
    </row>
    <row r="204" spans="1:172" x14ac:dyDescent="0.2">
      <c r="A204" s="4"/>
      <c r="B204" s="4"/>
      <c r="C204" s="10">
        <f t="shared" ca="1" si="2"/>
        <v>42644</v>
      </c>
      <c r="D204" s="2">
        <v>6.2713437594056023E-2</v>
      </c>
      <c r="E204" s="2">
        <v>5.0875000000000004</v>
      </c>
      <c r="F204" s="2">
        <v>0.20499999999999999</v>
      </c>
      <c r="G204" s="2">
        <v>2.5000000000000001E-3</v>
      </c>
      <c r="I204" s="7"/>
      <c r="K204" s="1"/>
      <c r="AY204" s="1"/>
      <c r="FM204" s="4">
        <v>0</v>
      </c>
      <c r="FN204" s="4">
        <v>0</v>
      </c>
      <c r="FO204" s="4">
        <v>0</v>
      </c>
      <c r="FP204" s="4">
        <v>0</v>
      </c>
    </row>
    <row r="205" spans="1:172" x14ac:dyDescent="0.2">
      <c r="A205" s="4"/>
      <c r="B205" s="4"/>
      <c r="C205" s="10">
        <f t="shared" ca="1" si="2"/>
        <v>42675</v>
      </c>
      <c r="D205" s="2">
        <v>6.2739496657225002E-2</v>
      </c>
      <c r="E205" s="2">
        <v>5.2275</v>
      </c>
      <c r="F205" s="2">
        <v>0.64500000000000002</v>
      </c>
      <c r="G205" s="2">
        <v>0.05</v>
      </c>
      <c r="I205" s="7"/>
      <c r="K205" s="1"/>
      <c r="AY205" s="1"/>
      <c r="FM205" s="4">
        <v>0</v>
      </c>
      <c r="FN205" s="4">
        <v>0</v>
      </c>
      <c r="FO205" s="4">
        <v>0</v>
      </c>
      <c r="FP205" s="4">
        <v>0</v>
      </c>
    </row>
    <row r="206" spans="1:172" x14ac:dyDescent="0.2">
      <c r="A206" s="4"/>
      <c r="B206" s="4"/>
      <c r="C206" s="10">
        <f t="shared" ca="1" si="2"/>
        <v>42705</v>
      </c>
      <c r="D206" s="2">
        <v>6.276642435606801E-2</v>
      </c>
      <c r="E206" s="2">
        <v>5.3674999999999997</v>
      </c>
      <c r="F206" s="2">
        <v>0.98</v>
      </c>
      <c r="G206" s="2">
        <v>0.05</v>
      </c>
      <c r="I206" s="7"/>
      <c r="K206" s="1"/>
      <c r="AY206" s="1"/>
      <c r="FM206" s="4">
        <v>0</v>
      </c>
      <c r="FN206" s="4">
        <v>0</v>
      </c>
      <c r="FO206" s="4">
        <v>0</v>
      </c>
      <c r="FP206" s="4">
        <v>0</v>
      </c>
    </row>
    <row r="207" spans="1:172" x14ac:dyDescent="0.2">
      <c r="A207" s="4"/>
      <c r="B207" s="4"/>
      <c r="C207" s="10">
        <f t="shared" ca="1" si="2"/>
        <v>42736</v>
      </c>
      <c r="D207" s="2">
        <v>6.2793352055152005E-2</v>
      </c>
      <c r="E207" s="2">
        <v>5.4824999999999999</v>
      </c>
      <c r="F207" s="2">
        <v>1.2050000000000001</v>
      </c>
      <c r="G207" s="2">
        <v>0.05</v>
      </c>
      <c r="I207" s="7"/>
      <c r="K207" s="1"/>
      <c r="AY207" s="1"/>
      <c r="FM207" s="4">
        <v>0</v>
      </c>
      <c r="FN207" s="4">
        <v>0</v>
      </c>
      <c r="FO207" s="4">
        <v>0</v>
      </c>
      <c r="FP207" s="4">
        <v>0</v>
      </c>
    </row>
    <row r="208" spans="1:172" x14ac:dyDescent="0.2">
      <c r="A208" s="4"/>
      <c r="B208" s="4"/>
      <c r="C208" s="10">
        <f t="shared" ca="1" si="2"/>
        <v>42767</v>
      </c>
      <c r="D208" s="2">
        <v>6.2817673848080013E-2</v>
      </c>
      <c r="E208" s="2">
        <v>5.3545000000000007</v>
      </c>
      <c r="F208" s="2">
        <v>1.2050000000000001</v>
      </c>
      <c r="G208" s="2">
        <v>0.05</v>
      </c>
      <c r="I208" s="7"/>
      <c r="K208" s="1"/>
      <c r="AY208" s="1"/>
      <c r="FM208" s="4">
        <v>0</v>
      </c>
      <c r="FN208" s="4">
        <v>0</v>
      </c>
      <c r="FO208" s="4">
        <v>0</v>
      </c>
      <c r="FP208" s="4">
        <v>0</v>
      </c>
    </row>
    <row r="209" spans="1:172" x14ac:dyDescent="0.2">
      <c r="A209" s="4"/>
      <c r="B209" s="4"/>
      <c r="C209" s="10">
        <f t="shared" ca="1" si="2"/>
        <v>42795</v>
      </c>
      <c r="D209" s="2">
        <v>6.2844601547622003E-2</v>
      </c>
      <c r="E209" s="2">
        <v>5.2295000000000007</v>
      </c>
      <c r="F209" s="2">
        <v>0.81499999999999995</v>
      </c>
      <c r="G209" s="2">
        <v>0.05</v>
      </c>
      <c r="I209" s="7"/>
      <c r="K209" s="1"/>
      <c r="AY209" s="1"/>
      <c r="FM209" s="4">
        <v>0</v>
      </c>
      <c r="FN209" s="4">
        <v>0</v>
      </c>
      <c r="FO209" s="4">
        <v>0</v>
      </c>
      <c r="FP209" s="4">
        <v>0</v>
      </c>
    </row>
    <row r="210" spans="1:172" x14ac:dyDescent="0.2">
      <c r="A210" s="4"/>
      <c r="B210" s="4"/>
      <c r="C210" s="10">
        <f t="shared" ref="C210:C273" ca="1" si="3">NextMonth(C209)</f>
        <v>42826</v>
      </c>
      <c r="D210" s="2">
        <v>6.2870660611924006E-2</v>
      </c>
      <c r="E210" s="2">
        <v>5.1044999999999998</v>
      </c>
      <c r="F210" s="2">
        <v>0.24</v>
      </c>
      <c r="G210" s="2">
        <v>5.0000000000000001E-3</v>
      </c>
      <c r="I210" s="7"/>
      <c r="K210" s="1"/>
      <c r="AY210" s="1"/>
      <c r="FM210" s="4">
        <v>0</v>
      </c>
      <c r="FN210" s="4">
        <v>0</v>
      </c>
      <c r="FO210" s="4">
        <v>0</v>
      </c>
      <c r="FP210" s="4">
        <v>0</v>
      </c>
    </row>
    <row r="211" spans="1:172" x14ac:dyDescent="0.2">
      <c r="A211" s="4"/>
      <c r="B211" s="4"/>
      <c r="C211" s="10">
        <f t="shared" ca="1" si="3"/>
        <v>42856</v>
      </c>
      <c r="D211" s="2">
        <v>6.2897588311939007E-2</v>
      </c>
      <c r="E211" s="2">
        <v>5.0955000000000004</v>
      </c>
      <c r="F211" s="2">
        <v>0.19500000000000001</v>
      </c>
      <c r="G211" s="2">
        <v>5.0000000000000001E-3</v>
      </c>
      <c r="I211" s="7"/>
      <c r="K211" s="1"/>
      <c r="AY211" s="1"/>
      <c r="FM211" s="4">
        <v>0</v>
      </c>
      <c r="FN211" s="4">
        <v>0</v>
      </c>
      <c r="FO211" s="4">
        <v>0</v>
      </c>
      <c r="FP211" s="4">
        <v>0</v>
      </c>
    </row>
    <row r="212" spans="1:172" x14ac:dyDescent="0.2">
      <c r="A212" s="4"/>
      <c r="B212" s="4"/>
      <c r="C212" s="10">
        <f t="shared" ca="1" si="3"/>
        <v>42887</v>
      </c>
      <c r="D212" s="2">
        <v>6.2923647376699018E-2</v>
      </c>
      <c r="E212" s="2">
        <v>5.1204999999999998</v>
      </c>
      <c r="F212" s="2">
        <v>0.19500000000000001</v>
      </c>
      <c r="G212" s="2">
        <v>5.0000000000000001E-3</v>
      </c>
      <c r="I212" s="7"/>
      <c r="K212" s="1"/>
      <c r="AY212" s="1"/>
      <c r="FM212" s="4">
        <v>0</v>
      </c>
      <c r="FN212" s="4">
        <v>0</v>
      </c>
      <c r="FO212" s="4">
        <v>0</v>
      </c>
      <c r="FP212" s="4">
        <v>0</v>
      </c>
    </row>
    <row r="213" spans="1:172" x14ac:dyDescent="0.2">
      <c r="A213" s="4"/>
      <c r="B213" s="4"/>
      <c r="C213" s="10">
        <f t="shared" ca="1" si="3"/>
        <v>42917</v>
      </c>
      <c r="D213" s="2">
        <v>6.2950575077188015E-2</v>
      </c>
      <c r="E213" s="2">
        <v>5.1495000000000006</v>
      </c>
      <c r="F213" s="2">
        <v>0.26500000000000001</v>
      </c>
      <c r="G213" s="2">
        <v>7.4999999999999997E-3</v>
      </c>
      <c r="I213" s="7"/>
      <c r="K213" s="1"/>
      <c r="AY213" s="1"/>
      <c r="FM213" s="4">
        <v>0</v>
      </c>
      <c r="FN213" s="4">
        <v>0</v>
      </c>
      <c r="FO213" s="4">
        <v>0</v>
      </c>
      <c r="FP213" s="4">
        <v>0</v>
      </c>
    </row>
    <row r="214" spans="1:172" x14ac:dyDescent="0.2">
      <c r="A214" s="4"/>
      <c r="B214" s="4"/>
      <c r="C214" s="10">
        <f t="shared" ca="1" si="3"/>
        <v>42948</v>
      </c>
      <c r="D214" s="2">
        <v>6.2977502777918012E-2</v>
      </c>
      <c r="E214" s="2">
        <v>5.1675000000000004</v>
      </c>
      <c r="F214" s="2">
        <v>0.20499999999999999</v>
      </c>
      <c r="G214" s="2">
        <v>7.4999999999999997E-3</v>
      </c>
      <c r="I214" s="7"/>
      <c r="K214" s="1"/>
      <c r="AY214" s="1"/>
      <c r="FM214" s="4">
        <v>0</v>
      </c>
      <c r="FN214" s="4">
        <v>0</v>
      </c>
      <c r="FO214" s="4">
        <v>0</v>
      </c>
      <c r="FP214" s="4">
        <v>0</v>
      </c>
    </row>
    <row r="215" spans="1:172" x14ac:dyDescent="0.2">
      <c r="A215" s="4"/>
      <c r="B215" s="4"/>
      <c r="C215" s="10">
        <f t="shared" ca="1" si="3"/>
        <v>42979</v>
      </c>
      <c r="D215" s="2">
        <v>6.3003561843369027E-2</v>
      </c>
      <c r="E215" s="2">
        <v>5.1725000000000003</v>
      </c>
      <c r="F215" s="2">
        <v>0.185</v>
      </c>
      <c r="G215" s="2">
        <v>5.0000000000000001E-3</v>
      </c>
      <c r="I215" s="7"/>
      <c r="K215" s="1"/>
      <c r="AY215" s="1"/>
      <c r="FM215" s="4">
        <v>0</v>
      </c>
      <c r="FN215" s="4">
        <v>0</v>
      </c>
      <c r="FO215" s="4">
        <v>0</v>
      </c>
      <c r="FP215" s="4">
        <v>0</v>
      </c>
    </row>
    <row r="216" spans="1:172" x14ac:dyDescent="0.2">
      <c r="A216" s="4"/>
      <c r="B216" s="4"/>
      <c r="C216" s="10">
        <f t="shared" ca="1" si="3"/>
        <v>43009</v>
      </c>
      <c r="D216" s="2">
        <v>6.3030489544572021E-2</v>
      </c>
      <c r="E216" s="2">
        <v>5.2024999999999997</v>
      </c>
      <c r="F216" s="2">
        <v>0.20499999999999999</v>
      </c>
      <c r="G216" s="2">
        <v>2.5000000000000001E-3</v>
      </c>
      <c r="I216" s="7"/>
      <c r="K216" s="1"/>
      <c r="AY216" s="1"/>
      <c r="FM216" s="4">
        <v>0</v>
      </c>
      <c r="FN216" s="4">
        <v>0</v>
      </c>
      <c r="FO216" s="4">
        <v>0</v>
      </c>
      <c r="FP216" s="4">
        <v>0</v>
      </c>
    </row>
    <row r="217" spans="1:172" x14ac:dyDescent="0.2">
      <c r="A217" s="4"/>
      <c r="B217" s="4"/>
      <c r="C217" s="10">
        <f t="shared" ca="1" si="3"/>
        <v>43040</v>
      </c>
      <c r="D217" s="2">
        <v>6.3056548610481031E-2</v>
      </c>
      <c r="E217" s="2">
        <v>5.3425000000000002</v>
      </c>
      <c r="F217" s="2">
        <v>0.64500000000000002</v>
      </c>
      <c r="G217" s="2">
        <v>0.05</v>
      </c>
      <c r="I217" s="7"/>
      <c r="K217" s="1"/>
      <c r="AY217" s="1"/>
      <c r="FM217" s="4">
        <v>0</v>
      </c>
      <c r="FN217" s="4">
        <v>0</v>
      </c>
      <c r="FO217" s="4">
        <v>0</v>
      </c>
      <c r="FP217" s="4">
        <v>0</v>
      </c>
    </row>
    <row r="218" spans="1:172" x14ac:dyDescent="0.2">
      <c r="A218" s="4"/>
      <c r="B218" s="4"/>
      <c r="C218" s="10">
        <f t="shared" ca="1" si="3"/>
        <v>43070</v>
      </c>
      <c r="D218" s="2">
        <v>6.3083476312157008E-2</v>
      </c>
      <c r="E218" s="2">
        <v>5.4824999999999999</v>
      </c>
      <c r="F218" s="2">
        <v>0.98</v>
      </c>
      <c r="G218" s="2">
        <v>0.05</v>
      </c>
      <c r="I218" s="7"/>
      <c r="K218" s="1"/>
      <c r="AY218" s="1"/>
      <c r="FM218" s="4">
        <v>0</v>
      </c>
      <c r="FN218" s="4">
        <v>0</v>
      </c>
      <c r="FO218" s="4">
        <v>0</v>
      </c>
      <c r="FP218" s="4">
        <v>0</v>
      </c>
    </row>
    <row r="219" spans="1:172" x14ac:dyDescent="0.2">
      <c r="A219" s="4"/>
      <c r="B219" s="4"/>
      <c r="C219" s="10">
        <f t="shared" ca="1" si="3"/>
        <v>43101</v>
      </c>
      <c r="D219" s="2">
        <v>6.3110404014074015E-2</v>
      </c>
      <c r="E219" s="2">
        <v>5.6025</v>
      </c>
      <c r="F219" s="2">
        <v>1.2050000000000001</v>
      </c>
      <c r="G219" s="2">
        <v>0.05</v>
      </c>
      <c r="I219" s="7"/>
      <c r="K219" s="1"/>
      <c r="AY219" s="1"/>
      <c r="FM219" s="4">
        <v>0</v>
      </c>
      <c r="FN219" s="4">
        <v>0</v>
      </c>
      <c r="FO219" s="4">
        <v>0</v>
      </c>
      <c r="FP219" s="4">
        <v>0</v>
      </c>
    </row>
    <row r="220" spans="1:172" x14ac:dyDescent="0.2">
      <c r="A220" s="4"/>
      <c r="B220" s="4"/>
      <c r="C220" s="10">
        <f t="shared" ca="1" si="3"/>
        <v>43132</v>
      </c>
      <c r="D220" s="2">
        <v>6.3134725809560005E-2</v>
      </c>
      <c r="E220" s="2">
        <v>5.4745000000000008</v>
      </c>
      <c r="F220" s="2">
        <v>1.2050000000000001</v>
      </c>
      <c r="G220" s="2">
        <v>0.05</v>
      </c>
      <c r="I220" s="7"/>
      <c r="K220" s="1"/>
      <c r="AY220" s="1"/>
      <c r="FM220" s="4">
        <v>0</v>
      </c>
      <c r="FN220" s="4">
        <v>0</v>
      </c>
      <c r="FO220" s="4">
        <v>0</v>
      </c>
      <c r="FP220" s="4">
        <v>0</v>
      </c>
    </row>
    <row r="221" spans="1:172" x14ac:dyDescent="0.2">
      <c r="A221" s="4"/>
      <c r="B221" s="4"/>
      <c r="C221" s="10">
        <f t="shared" ca="1" si="3"/>
        <v>43160</v>
      </c>
      <c r="D221" s="2">
        <v>6.3161653511934007E-2</v>
      </c>
      <c r="E221" s="2">
        <v>5.3495000000000008</v>
      </c>
      <c r="F221" s="2">
        <v>0.81499999999999995</v>
      </c>
      <c r="G221" s="2">
        <v>0.05</v>
      </c>
      <c r="I221" s="7"/>
      <c r="K221" s="1"/>
      <c r="AY221" s="1"/>
      <c r="FM221" s="4">
        <v>0</v>
      </c>
      <c r="FN221" s="4">
        <v>0</v>
      </c>
      <c r="FO221" s="4">
        <v>0</v>
      </c>
      <c r="FP221" s="4">
        <v>0</v>
      </c>
    </row>
    <row r="222" spans="1:172" x14ac:dyDescent="0.2">
      <c r="A222" s="4"/>
      <c r="B222" s="4"/>
      <c r="C222" s="10">
        <f t="shared" ca="1" si="3"/>
        <v>43191</v>
      </c>
      <c r="D222" s="2">
        <v>6.3187712578978011E-2</v>
      </c>
      <c r="E222" s="2">
        <v>5.2245000000000008</v>
      </c>
      <c r="F222" s="2">
        <v>0.24</v>
      </c>
      <c r="G222" s="2">
        <v>5.0000000000000001E-3</v>
      </c>
      <c r="I222" s="7"/>
      <c r="K222" s="1"/>
      <c r="AY222" s="1"/>
      <c r="FM222" s="4">
        <v>0</v>
      </c>
      <c r="FN222" s="4">
        <v>0</v>
      </c>
      <c r="FO222" s="4">
        <v>0</v>
      </c>
      <c r="FP222" s="4">
        <v>0</v>
      </c>
    </row>
    <row r="223" spans="1:172" x14ac:dyDescent="0.2">
      <c r="A223" s="4"/>
      <c r="B223" s="4"/>
      <c r="C223" s="10">
        <f t="shared" ca="1" si="3"/>
        <v>43221</v>
      </c>
      <c r="D223" s="2">
        <v>6.3214640281825024E-2</v>
      </c>
      <c r="E223" s="2">
        <v>5.2154999999999996</v>
      </c>
      <c r="F223" s="2">
        <v>0.19500000000000001</v>
      </c>
      <c r="G223" s="2">
        <v>5.0000000000000001E-3</v>
      </c>
      <c r="I223" s="7"/>
      <c r="K223" s="1"/>
      <c r="AY223" s="1"/>
      <c r="FM223" s="4">
        <v>0</v>
      </c>
      <c r="FN223" s="4">
        <v>0</v>
      </c>
      <c r="FO223" s="4">
        <v>0</v>
      </c>
      <c r="FP223" s="4">
        <v>0</v>
      </c>
    </row>
    <row r="224" spans="1:172" x14ac:dyDescent="0.2">
      <c r="A224" s="4"/>
      <c r="B224" s="4"/>
      <c r="C224" s="10">
        <f t="shared" ca="1" si="3"/>
        <v>43252</v>
      </c>
      <c r="D224" s="2">
        <v>6.3240699349327009E-2</v>
      </c>
      <c r="E224" s="2">
        <v>5.2404999999999999</v>
      </c>
      <c r="F224" s="2">
        <v>0.19500000000000001</v>
      </c>
      <c r="G224" s="2">
        <v>5.0000000000000001E-3</v>
      </c>
      <c r="I224" s="7"/>
      <c r="K224" s="1"/>
      <c r="AY224" s="1"/>
      <c r="FM224" s="4">
        <v>0</v>
      </c>
      <c r="FN224" s="4">
        <v>0</v>
      </c>
      <c r="FO224" s="4">
        <v>0</v>
      </c>
      <c r="FP224" s="4">
        <v>0</v>
      </c>
    </row>
    <row r="225" spans="1:172" x14ac:dyDescent="0.2">
      <c r="A225" s="4"/>
      <c r="B225" s="4"/>
      <c r="C225" s="10">
        <f t="shared" ca="1" si="3"/>
        <v>43282</v>
      </c>
      <c r="D225" s="2">
        <v>6.3267627052648018E-2</v>
      </c>
      <c r="E225" s="2">
        <v>5.2695000000000007</v>
      </c>
      <c r="F225" s="2">
        <v>0.26500000000000001</v>
      </c>
      <c r="G225" s="2">
        <v>7.4999999999999997E-3</v>
      </c>
      <c r="I225" s="7"/>
      <c r="K225" s="1"/>
      <c r="AY225" s="1"/>
      <c r="FM225" s="4">
        <v>0</v>
      </c>
      <c r="FN225" s="4">
        <v>0</v>
      </c>
      <c r="FO225" s="4">
        <v>0</v>
      </c>
      <c r="FP225" s="4">
        <v>0</v>
      </c>
    </row>
    <row r="226" spans="1:172" x14ac:dyDescent="0.2">
      <c r="A226" s="4"/>
      <c r="B226" s="4"/>
      <c r="C226" s="10">
        <f t="shared" ca="1" si="3"/>
        <v>43313</v>
      </c>
      <c r="D226" s="2">
        <v>6.3294554756210014E-2</v>
      </c>
      <c r="E226" s="2">
        <v>5.2874999999999996</v>
      </c>
      <c r="F226" s="2">
        <v>0.20499999999999999</v>
      </c>
      <c r="G226" s="2">
        <v>7.4999999999999997E-3</v>
      </c>
      <c r="I226" s="7"/>
      <c r="K226" s="1"/>
      <c r="AY226" s="1"/>
      <c r="FM226" s="4">
        <v>0</v>
      </c>
      <c r="FN226" s="4">
        <v>0</v>
      </c>
      <c r="FO226" s="4">
        <v>0</v>
      </c>
      <c r="FP226" s="4">
        <v>0</v>
      </c>
    </row>
    <row r="227" spans="1:172" x14ac:dyDescent="0.2">
      <c r="A227" s="4"/>
      <c r="B227" s="4"/>
      <c r="C227" s="10">
        <f t="shared" ca="1" si="3"/>
        <v>43344</v>
      </c>
      <c r="D227" s="2">
        <v>6.3320613824401017E-2</v>
      </c>
      <c r="E227" s="2">
        <v>5.2925000000000004</v>
      </c>
      <c r="F227" s="2">
        <v>0.185</v>
      </c>
      <c r="G227" s="2">
        <v>5.0000000000000001E-3</v>
      </c>
      <c r="I227" s="7"/>
      <c r="K227" s="1"/>
      <c r="AY227" s="1"/>
      <c r="FM227" s="4">
        <v>0</v>
      </c>
      <c r="FN227" s="4">
        <v>0</v>
      </c>
      <c r="FO227" s="4">
        <v>0</v>
      </c>
      <c r="FP227" s="4">
        <v>0</v>
      </c>
    </row>
    <row r="228" spans="1:172" x14ac:dyDescent="0.2">
      <c r="A228" s="4"/>
      <c r="B228" s="4"/>
      <c r="C228" s="10">
        <f t="shared" ca="1" si="3"/>
        <v>43374</v>
      </c>
      <c r="D228" s="2">
        <v>6.334754152843701E-2</v>
      </c>
      <c r="E228" s="2">
        <v>5.3224999999999998</v>
      </c>
      <c r="F228" s="2">
        <v>0.20499999999999999</v>
      </c>
      <c r="G228" s="2">
        <v>2.5000000000000001E-3</v>
      </c>
      <c r="I228" s="7"/>
      <c r="K228" s="1"/>
      <c r="AY228" s="1"/>
      <c r="FM228" s="4">
        <v>0</v>
      </c>
      <c r="FN228" s="4">
        <v>0</v>
      </c>
      <c r="FO228" s="4">
        <v>0</v>
      </c>
      <c r="FP228" s="4">
        <v>0</v>
      </c>
    </row>
    <row r="229" spans="1:172" x14ac:dyDescent="0.2">
      <c r="A229" s="4"/>
      <c r="B229" s="4"/>
      <c r="C229" s="10">
        <f t="shared" ca="1" si="3"/>
        <v>43405</v>
      </c>
      <c r="D229" s="2">
        <v>6.3373600597087021E-2</v>
      </c>
      <c r="E229" s="2">
        <v>5.4625000000000004</v>
      </c>
      <c r="F229" s="2">
        <v>0.64500000000000002</v>
      </c>
      <c r="G229" s="2">
        <v>0.05</v>
      </c>
      <c r="I229" s="7"/>
      <c r="K229" s="1"/>
      <c r="AY229" s="1"/>
      <c r="FM229" s="4">
        <v>0</v>
      </c>
      <c r="FN229" s="4">
        <v>0</v>
      </c>
      <c r="FO229" s="4">
        <v>0</v>
      </c>
      <c r="FP229" s="4">
        <v>0</v>
      </c>
    </row>
    <row r="230" spans="1:172" x14ac:dyDescent="0.2">
      <c r="A230" s="4"/>
      <c r="B230" s="4"/>
      <c r="C230" s="10">
        <f t="shared" ca="1" si="3"/>
        <v>43435</v>
      </c>
      <c r="D230" s="2">
        <v>6.3400528301595011E-2</v>
      </c>
      <c r="E230" s="2">
        <v>5.6025</v>
      </c>
      <c r="F230" s="2">
        <v>0.98</v>
      </c>
      <c r="G230" s="2">
        <v>0.05</v>
      </c>
      <c r="I230" s="7"/>
      <c r="K230" s="1"/>
      <c r="AY230" s="1"/>
      <c r="FM230" s="4">
        <v>0</v>
      </c>
      <c r="FN230" s="4">
        <v>0</v>
      </c>
      <c r="FO230" s="4">
        <v>0</v>
      </c>
      <c r="FP230" s="4">
        <v>0</v>
      </c>
    </row>
    <row r="231" spans="1:172" x14ac:dyDescent="0.2">
      <c r="A231" s="4"/>
      <c r="B231" s="4"/>
      <c r="C231" s="10">
        <f t="shared" ca="1" si="3"/>
        <v>43466</v>
      </c>
      <c r="D231" s="2">
        <v>6.3427456006345015E-2</v>
      </c>
      <c r="E231" s="2">
        <v>5.7225000000000001</v>
      </c>
      <c r="F231" s="2">
        <v>1.2050000000000001</v>
      </c>
      <c r="G231" s="2">
        <v>0.05</v>
      </c>
      <c r="I231" s="7"/>
      <c r="K231" s="1"/>
      <c r="AY231" s="1"/>
      <c r="FM231" s="4">
        <v>0</v>
      </c>
      <c r="FN231" s="4">
        <v>0</v>
      </c>
      <c r="FO231" s="4">
        <v>0</v>
      </c>
      <c r="FP231" s="4">
        <v>0</v>
      </c>
    </row>
    <row r="232" spans="1:172" x14ac:dyDescent="0.2">
      <c r="A232" s="4"/>
      <c r="B232" s="4"/>
      <c r="C232" s="10">
        <f t="shared" ca="1" si="3"/>
        <v>43497</v>
      </c>
      <c r="D232" s="2">
        <v>6.3451777804388015E-2</v>
      </c>
      <c r="E232" s="2">
        <v>5.5945000000000009</v>
      </c>
      <c r="F232" s="2">
        <v>1.2050000000000001</v>
      </c>
      <c r="G232" s="2">
        <v>0.05</v>
      </c>
      <c r="I232" s="7"/>
      <c r="K232" s="1"/>
      <c r="AY232" s="1"/>
      <c r="FM232" s="4">
        <v>0</v>
      </c>
      <c r="FN232" s="4">
        <v>0</v>
      </c>
      <c r="FO232" s="4">
        <v>0</v>
      </c>
      <c r="FP232" s="4">
        <v>0</v>
      </c>
    </row>
    <row r="233" spans="1:172" x14ac:dyDescent="0.2">
      <c r="A233" s="4"/>
      <c r="B233" s="4"/>
      <c r="C233" s="10">
        <f t="shared" ca="1" si="3"/>
        <v>43525</v>
      </c>
      <c r="D233" s="2">
        <v>6.3478705509596028E-2</v>
      </c>
      <c r="E233" s="2">
        <v>5.4695000000000009</v>
      </c>
      <c r="F233" s="2">
        <v>0.81499999999999995</v>
      </c>
      <c r="G233" s="2">
        <v>0.05</v>
      </c>
      <c r="I233" s="7"/>
      <c r="K233" s="1"/>
      <c r="AY233" s="1"/>
      <c r="FM233" s="4">
        <v>0</v>
      </c>
      <c r="FN233" s="4">
        <v>0</v>
      </c>
      <c r="FO233" s="4">
        <v>0</v>
      </c>
      <c r="FP233" s="4">
        <v>0</v>
      </c>
    </row>
    <row r="234" spans="1:172" x14ac:dyDescent="0.2">
      <c r="A234" s="4"/>
      <c r="B234" s="4"/>
      <c r="C234" s="10">
        <f t="shared" ca="1" si="3"/>
        <v>43556</v>
      </c>
      <c r="D234" s="2">
        <v>6.3504764579379008E-2</v>
      </c>
      <c r="E234" s="2">
        <v>5.3445000000000009</v>
      </c>
      <c r="F234" s="2">
        <v>0.24</v>
      </c>
      <c r="G234" s="2">
        <v>5.0000000000000001E-3</v>
      </c>
      <c r="I234" s="7"/>
      <c r="K234" s="1"/>
      <c r="AY234" s="1"/>
      <c r="FM234" s="4">
        <v>0</v>
      </c>
      <c r="FN234" s="4">
        <v>0</v>
      </c>
      <c r="FO234" s="4">
        <v>0</v>
      </c>
      <c r="FP234" s="4">
        <v>0</v>
      </c>
    </row>
    <row r="235" spans="1:172" x14ac:dyDescent="0.2">
      <c r="A235" s="4"/>
      <c r="B235" s="4"/>
      <c r="C235" s="10">
        <f t="shared" ca="1" si="3"/>
        <v>43586</v>
      </c>
      <c r="D235" s="2">
        <v>6.3531692285060004E-2</v>
      </c>
      <c r="E235" s="2">
        <v>5.3354999999999997</v>
      </c>
      <c r="F235" s="2">
        <v>0.19500000000000001</v>
      </c>
      <c r="G235" s="2">
        <v>5.0000000000000001E-3</v>
      </c>
      <c r="I235" s="7"/>
      <c r="K235" s="1"/>
      <c r="AY235" s="1"/>
      <c r="FM235" s="4">
        <v>0</v>
      </c>
      <c r="FN235" s="4">
        <v>0</v>
      </c>
      <c r="FO235" s="4">
        <v>0</v>
      </c>
      <c r="FP235" s="4">
        <v>0</v>
      </c>
    </row>
    <row r="236" spans="1:172" x14ac:dyDescent="0.2">
      <c r="A236" s="4"/>
      <c r="B236" s="4"/>
      <c r="C236" s="10">
        <f t="shared" ca="1" si="3"/>
        <v>43617</v>
      </c>
      <c r="D236" s="2">
        <v>6.355775135530102E-2</v>
      </c>
      <c r="E236" s="2">
        <v>5.3605</v>
      </c>
      <c r="F236" s="2">
        <v>0.19500000000000001</v>
      </c>
      <c r="G236" s="2">
        <v>5.0000000000000001E-3</v>
      </c>
      <c r="I236" s="7"/>
      <c r="K236" s="1"/>
      <c r="AY236" s="1"/>
      <c r="FM236" s="4">
        <v>0</v>
      </c>
      <c r="FN236" s="4">
        <v>0</v>
      </c>
      <c r="FO236" s="4">
        <v>0</v>
      </c>
      <c r="FP236" s="4">
        <v>0</v>
      </c>
    </row>
    <row r="237" spans="1:172" x14ac:dyDescent="0.2">
      <c r="A237" s="4"/>
      <c r="B237" s="4"/>
      <c r="C237" s="10">
        <f t="shared" ca="1" si="3"/>
        <v>43647</v>
      </c>
      <c r="D237" s="2">
        <v>6.3584679061454014E-2</v>
      </c>
      <c r="E237" s="2">
        <v>5.3895000000000008</v>
      </c>
      <c r="F237" s="2">
        <v>0.26500000000000001</v>
      </c>
      <c r="G237" s="2">
        <v>7.4999999999999997E-3</v>
      </c>
      <c r="I237" s="7"/>
      <c r="K237" s="1"/>
      <c r="AY237" s="1"/>
      <c r="FM237" s="4">
        <v>0</v>
      </c>
      <c r="FN237" s="4">
        <v>0</v>
      </c>
      <c r="FO237" s="4">
        <v>0</v>
      </c>
      <c r="FP237" s="4">
        <v>0</v>
      </c>
    </row>
    <row r="238" spans="1:172" x14ac:dyDescent="0.2">
      <c r="A238" s="4"/>
      <c r="B238" s="4"/>
      <c r="C238" s="10">
        <f t="shared" ca="1" si="3"/>
        <v>43678</v>
      </c>
      <c r="D238" s="2">
        <v>6.3611606767848008E-2</v>
      </c>
      <c r="E238" s="2">
        <v>5.4074999999999998</v>
      </c>
      <c r="F238" s="2">
        <v>0.20499999999999999</v>
      </c>
      <c r="G238" s="2">
        <v>7.4999999999999997E-3</v>
      </c>
      <c r="I238" s="7"/>
      <c r="K238" s="1"/>
      <c r="AY238" s="1"/>
      <c r="FM238" s="4">
        <v>0</v>
      </c>
      <c r="FN238" s="4">
        <v>0</v>
      </c>
      <c r="FO238" s="4">
        <v>0</v>
      </c>
      <c r="FP238" s="4">
        <v>0</v>
      </c>
    </row>
    <row r="239" spans="1:172" x14ac:dyDescent="0.2">
      <c r="A239" s="4"/>
      <c r="B239" s="4"/>
      <c r="C239" s="10">
        <f t="shared" ca="1" si="3"/>
        <v>43709</v>
      </c>
      <c r="D239" s="2">
        <v>6.363766583878E-2</v>
      </c>
      <c r="E239" s="2">
        <v>5.4124999999999996</v>
      </c>
      <c r="F239" s="2">
        <v>0.185</v>
      </c>
      <c r="G239" s="2">
        <v>5.0000000000000001E-3</v>
      </c>
      <c r="I239" s="7"/>
      <c r="K239" s="1"/>
      <c r="AY239" s="1"/>
      <c r="FM239" s="4">
        <v>0</v>
      </c>
      <c r="FN239" s="4">
        <v>0</v>
      </c>
      <c r="FO239" s="4">
        <v>0</v>
      </c>
      <c r="FP239" s="4">
        <v>0</v>
      </c>
    </row>
    <row r="240" spans="1:172" x14ac:dyDescent="0.2">
      <c r="A240" s="4"/>
      <c r="B240" s="4"/>
      <c r="C240" s="10">
        <f t="shared" ca="1" si="3"/>
        <v>43739</v>
      </c>
      <c r="D240" s="2">
        <v>6.3664593545648004E-2</v>
      </c>
      <c r="E240" s="2">
        <v>5.4424999999999999</v>
      </c>
      <c r="F240" s="2">
        <v>0.20499999999999999</v>
      </c>
      <c r="G240" s="2">
        <v>2.5000000000000001E-3</v>
      </c>
      <c r="I240" s="7"/>
      <c r="K240" s="1"/>
      <c r="AY240" s="1"/>
      <c r="FM240" s="4">
        <v>0</v>
      </c>
      <c r="FN240" s="4">
        <v>0</v>
      </c>
      <c r="FO240" s="4">
        <v>0</v>
      </c>
      <c r="FP240" s="4">
        <v>0</v>
      </c>
    </row>
    <row r="241" spans="1:172" x14ac:dyDescent="0.2">
      <c r="A241" s="4"/>
      <c r="B241" s="4"/>
      <c r="C241" s="10">
        <f t="shared" ca="1" si="3"/>
        <v>43770</v>
      </c>
      <c r="D241" s="2">
        <v>6.3690652617038004E-2</v>
      </c>
      <c r="E241" s="2">
        <v>5.5824999999999996</v>
      </c>
      <c r="F241" s="2">
        <v>0.64500000000000002</v>
      </c>
      <c r="G241" s="2">
        <v>0.05</v>
      </c>
      <c r="I241" s="7"/>
      <c r="K241" s="1"/>
      <c r="AY241" s="1"/>
      <c r="FM241" s="4">
        <v>0</v>
      </c>
      <c r="FN241" s="4">
        <v>0</v>
      </c>
      <c r="FO241" s="4">
        <v>0</v>
      </c>
      <c r="FP241" s="4">
        <v>0</v>
      </c>
    </row>
    <row r="242" spans="1:172" x14ac:dyDescent="0.2">
      <c r="A242" s="4"/>
      <c r="B242" s="4"/>
      <c r="C242" s="10">
        <f t="shared" ca="1" si="3"/>
        <v>43800</v>
      </c>
      <c r="D242" s="2">
        <v>6.3717580324379006E-2</v>
      </c>
      <c r="E242" s="2">
        <v>5.7225000000000001</v>
      </c>
      <c r="F242" s="2">
        <v>0.98</v>
      </c>
      <c r="G242" s="2">
        <v>0.05</v>
      </c>
      <c r="I242" s="7"/>
      <c r="K242" s="1"/>
      <c r="AY242" s="1"/>
      <c r="FM242" s="4">
        <v>0</v>
      </c>
      <c r="FN242" s="4">
        <v>0</v>
      </c>
      <c r="FO242" s="4">
        <v>0</v>
      </c>
      <c r="FP242" s="4">
        <v>0</v>
      </c>
    </row>
    <row r="243" spans="1:172" x14ac:dyDescent="0.2">
      <c r="A243" s="4"/>
      <c r="B243" s="4"/>
      <c r="C243" s="10">
        <f t="shared" ca="1" si="3"/>
        <v>43831</v>
      </c>
      <c r="D243" s="2">
        <v>6.374450803195901E-2</v>
      </c>
      <c r="E243" s="2">
        <v>5.8425000000000002</v>
      </c>
      <c r="F243" s="2">
        <v>1.2050000000000001</v>
      </c>
      <c r="G243" s="2">
        <v>0.05</v>
      </c>
      <c r="I243" s="7"/>
      <c r="K243" s="1"/>
      <c r="AY243" s="1"/>
      <c r="FM243" s="4">
        <v>0</v>
      </c>
      <c r="FN243" s="4">
        <v>0</v>
      </c>
      <c r="FO243" s="4">
        <v>0</v>
      </c>
      <c r="FP243" s="4">
        <v>0</v>
      </c>
    </row>
    <row r="244" spans="1:172" x14ac:dyDescent="0.2">
      <c r="A244" s="4"/>
      <c r="B244" s="4"/>
      <c r="C244" s="10">
        <f t="shared" ca="1" si="3"/>
        <v>43862</v>
      </c>
      <c r="D244" s="2">
        <v>6.3769698468301009E-2</v>
      </c>
      <c r="E244" s="2">
        <v>5.7145000000000001</v>
      </c>
      <c r="F244" s="2">
        <v>1.2050000000000001</v>
      </c>
      <c r="G244" s="2">
        <v>0.05</v>
      </c>
      <c r="I244" s="7"/>
      <c r="K244" s="1"/>
      <c r="AY244" s="1"/>
      <c r="FM244" s="4">
        <v>0</v>
      </c>
      <c r="FN244" s="4">
        <v>0</v>
      </c>
      <c r="FO244" s="4">
        <v>0</v>
      </c>
      <c r="FP244" s="4">
        <v>0</v>
      </c>
    </row>
    <row r="245" spans="1:172" x14ac:dyDescent="0.2">
      <c r="A245" s="4"/>
      <c r="B245" s="4"/>
      <c r="C245" s="10">
        <f t="shared" ca="1" si="3"/>
        <v>43891</v>
      </c>
      <c r="D245" s="2">
        <v>6.3796626176347015E-2</v>
      </c>
      <c r="E245" s="2">
        <v>5.5895000000000001</v>
      </c>
      <c r="F245" s="2">
        <v>0.81499999999999995</v>
      </c>
      <c r="G245" s="2">
        <v>0.05</v>
      </c>
      <c r="I245" s="7"/>
      <c r="K245" s="1"/>
      <c r="AY245" s="1"/>
      <c r="FM245" s="4">
        <v>0</v>
      </c>
      <c r="FN245" s="4">
        <v>0</v>
      </c>
      <c r="FO245" s="4">
        <v>0</v>
      </c>
      <c r="FP245" s="4">
        <v>0</v>
      </c>
    </row>
    <row r="246" spans="1:172" x14ac:dyDescent="0.2">
      <c r="A246" s="4"/>
      <c r="B246" s="4"/>
      <c r="C246" s="10">
        <f t="shared" ca="1" si="3"/>
        <v>43922</v>
      </c>
      <c r="D246" s="2">
        <v>6.3822685248879005E-2</v>
      </c>
      <c r="E246" s="2">
        <v>5.4645000000000001</v>
      </c>
      <c r="F246" s="2">
        <v>0.24</v>
      </c>
      <c r="G246" s="2">
        <v>5.0000000000000001E-3</v>
      </c>
      <c r="I246" s="7"/>
      <c r="K246" s="1"/>
      <c r="AY246" s="1"/>
      <c r="FM246" s="4">
        <v>0</v>
      </c>
      <c r="FN246" s="4">
        <v>0</v>
      </c>
      <c r="FO246" s="4">
        <v>0</v>
      </c>
      <c r="FP246" s="4">
        <v>0</v>
      </c>
    </row>
    <row r="247" spans="1:172" x14ac:dyDescent="0.2">
      <c r="A247" s="4"/>
      <c r="B247" s="4"/>
      <c r="C247" s="10">
        <f t="shared" ca="1" si="3"/>
        <v>43952</v>
      </c>
      <c r="D247" s="2">
        <v>6.3849612957398008E-2</v>
      </c>
      <c r="E247" s="2">
        <v>5.4554999999999998</v>
      </c>
      <c r="F247" s="2">
        <v>0.19500000000000001</v>
      </c>
      <c r="G247" s="2">
        <v>5.0000000000000001E-3</v>
      </c>
      <c r="I247" s="7"/>
      <c r="K247" s="1"/>
      <c r="AY247" s="1"/>
      <c r="FM247" s="4">
        <v>0</v>
      </c>
      <c r="FN247" s="4">
        <v>0</v>
      </c>
      <c r="FO247" s="4">
        <v>0</v>
      </c>
      <c r="FP247" s="4">
        <v>0</v>
      </c>
    </row>
    <row r="248" spans="1:172" x14ac:dyDescent="0.2">
      <c r="A248" s="4"/>
      <c r="B248" s="4"/>
      <c r="C248" s="10">
        <f t="shared" ca="1" si="3"/>
        <v>43983</v>
      </c>
      <c r="D248" s="2">
        <v>6.3875672030387992E-2</v>
      </c>
      <c r="E248" s="2">
        <v>5.480500000000001</v>
      </c>
      <c r="F248" s="2">
        <v>0.19500000000000001</v>
      </c>
      <c r="G248" s="2">
        <v>5.0000000000000001E-3</v>
      </c>
      <c r="I248" s="7"/>
      <c r="K248" s="1"/>
      <c r="AY248" s="1"/>
      <c r="FM248" s="4">
        <v>0</v>
      </c>
      <c r="FN248" s="4">
        <v>0</v>
      </c>
      <c r="FO248" s="4">
        <v>0</v>
      </c>
      <c r="FP248" s="4">
        <v>0</v>
      </c>
    </row>
    <row r="249" spans="1:172" x14ac:dyDescent="0.2">
      <c r="A249" s="4"/>
      <c r="B249" s="4"/>
      <c r="C249" s="10">
        <f t="shared" ca="1" si="3"/>
        <v>44013</v>
      </c>
      <c r="D249" s="2">
        <v>6.3902599739381005E-2</v>
      </c>
      <c r="E249" s="2">
        <v>5.509500000000001</v>
      </c>
      <c r="F249" s="2">
        <v>0.26500000000000001</v>
      </c>
      <c r="G249" s="2">
        <v>7.4999999999999997E-3</v>
      </c>
      <c r="I249" s="7"/>
      <c r="K249" s="1"/>
      <c r="AY249" s="1"/>
      <c r="FM249" s="4">
        <v>0</v>
      </c>
      <c r="FN249" s="4">
        <v>0</v>
      </c>
      <c r="FO249" s="4">
        <v>0</v>
      </c>
      <c r="FP249" s="4">
        <v>0</v>
      </c>
    </row>
    <row r="250" spans="1:172" x14ac:dyDescent="0.2">
      <c r="A250" s="4"/>
      <c r="B250" s="4"/>
      <c r="C250" s="10">
        <f t="shared" ca="1" si="3"/>
        <v>44044</v>
      </c>
      <c r="D250" s="2">
        <v>6.3929527448614021E-2</v>
      </c>
      <c r="E250" s="2">
        <v>5.5274999999999999</v>
      </c>
      <c r="F250" s="2">
        <v>0.20499999999999999</v>
      </c>
      <c r="G250" s="2">
        <v>7.4999999999999997E-3</v>
      </c>
      <c r="I250" s="7"/>
      <c r="K250" s="1"/>
      <c r="AY250" s="1"/>
      <c r="FM250" s="4">
        <v>0</v>
      </c>
      <c r="FN250" s="4">
        <v>0</v>
      </c>
      <c r="FO250" s="4">
        <v>0</v>
      </c>
      <c r="FP250" s="4">
        <v>0</v>
      </c>
    </row>
    <row r="251" spans="1:172" x14ac:dyDescent="0.2">
      <c r="A251" s="4"/>
      <c r="B251" s="4"/>
      <c r="C251" s="10">
        <f t="shared" ca="1" si="3"/>
        <v>44075</v>
      </c>
      <c r="D251" s="2">
        <v>6.3955586522294022E-2</v>
      </c>
      <c r="E251" s="2">
        <v>5.5324999999999998</v>
      </c>
      <c r="F251" s="2">
        <v>0.185</v>
      </c>
      <c r="G251" s="2">
        <v>5.0000000000000001E-3</v>
      </c>
      <c r="I251" s="7"/>
      <c r="K251" s="1"/>
      <c r="AY251" s="1"/>
      <c r="FM251" s="4">
        <v>0</v>
      </c>
      <c r="FN251" s="4">
        <v>0</v>
      </c>
      <c r="FO251" s="4">
        <v>0</v>
      </c>
      <c r="FP251" s="4">
        <v>0</v>
      </c>
    </row>
    <row r="252" spans="1:172" x14ac:dyDescent="0.2">
      <c r="A252" s="4"/>
      <c r="B252" s="4"/>
      <c r="C252" s="10">
        <f t="shared" ca="1" si="3"/>
        <v>44105</v>
      </c>
      <c r="D252" s="2">
        <v>6.3982514232000007E-2</v>
      </c>
      <c r="E252" s="2">
        <v>5.5625</v>
      </c>
      <c r="F252" s="2">
        <v>0.20499999999999999</v>
      </c>
      <c r="G252" s="2">
        <v>2.5000000000000001E-3</v>
      </c>
      <c r="I252" s="7"/>
      <c r="K252" s="1"/>
      <c r="AY252" s="1"/>
      <c r="FM252" s="4">
        <v>0</v>
      </c>
      <c r="FN252" s="4">
        <v>0</v>
      </c>
      <c r="FO252" s="4">
        <v>0</v>
      </c>
      <c r="FP252" s="4">
        <v>0</v>
      </c>
    </row>
    <row r="253" spans="1:172" x14ac:dyDescent="0.2">
      <c r="A253" s="4"/>
      <c r="B253" s="4"/>
      <c r="C253" s="10">
        <f t="shared" ca="1" si="3"/>
        <v>44136</v>
      </c>
      <c r="D253" s="2">
        <v>6.4008573306138003E-2</v>
      </c>
      <c r="E253" s="2">
        <v>5.7024999999999997</v>
      </c>
      <c r="F253" s="2">
        <v>0.64500000000000002</v>
      </c>
      <c r="G253" s="2">
        <v>0.05</v>
      </c>
      <c r="I253" s="7"/>
      <c r="K253" s="1"/>
      <c r="AY253" s="1"/>
      <c r="FM253" s="4">
        <v>0</v>
      </c>
      <c r="FN253" s="4">
        <v>0</v>
      </c>
      <c r="FO253" s="4">
        <v>0</v>
      </c>
      <c r="FP253" s="4">
        <v>0</v>
      </c>
    </row>
    <row r="254" spans="1:172" x14ac:dyDescent="0.2">
      <c r="A254" s="4"/>
      <c r="B254" s="4"/>
      <c r="C254" s="10">
        <f t="shared" ca="1" si="3"/>
        <v>44166</v>
      </c>
      <c r="D254" s="2">
        <v>6.4035501016317997E-2</v>
      </c>
      <c r="E254" s="2">
        <v>5.8425000000000002</v>
      </c>
      <c r="F254" s="2">
        <v>0.98</v>
      </c>
      <c r="G254" s="2">
        <v>0.05</v>
      </c>
      <c r="I254" s="7"/>
      <c r="K254" s="1"/>
      <c r="AY254" s="1"/>
      <c r="FM254" s="4">
        <v>0</v>
      </c>
      <c r="FN254" s="4">
        <v>0</v>
      </c>
      <c r="FO254" s="4">
        <v>0</v>
      </c>
      <c r="FP254" s="4">
        <v>0</v>
      </c>
    </row>
    <row r="255" spans="1:172" x14ac:dyDescent="0.2">
      <c r="A255" s="4"/>
      <c r="B255" s="4"/>
      <c r="C255" s="10">
        <f t="shared" ca="1" si="3"/>
        <v>44197</v>
      </c>
      <c r="D255" s="2">
        <v>6.4062428726736995E-2</v>
      </c>
      <c r="E255" s="2">
        <v>5.9625000000000004</v>
      </c>
      <c r="F255" s="2">
        <v>1.2050000000000001</v>
      </c>
      <c r="G255" s="2">
        <v>0.05</v>
      </c>
      <c r="I255" s="7"/>
      <c r="K255" s="1"/>
      <c r="AY255" s="1"/>
      <c r="FM255" s="4">
        <v>0</v>
      </c>
      <c r="FN255" s="4">
        <v>0</v>
      </c>
      <c r="FO255" s="4">
        <v>0</v>
      </c>
      <c r="FP255" s="4">
        <v>0</v>
      </c>
    </row>
    <row r="256" spans="1:172" x14ac:dyDescent="0.2">
      <c r="A256" s="4"/>
      <c r="B256" s="4"/>
      <c r="C256" s="10">
        <f t="shared" ca="1" si="3"/>
        <v>44228</v>
      </c>
      <c r="D256" s="2">
        <v>6.4069914875429998E-2</v>
      </c>
      <c r="E256" s="2">
        <v>5.8345000000000002</v>
      </c>
      <c r="F256" s="2">
        <v>1.2050000000000001</v>
      </c>
      <c r="G256" s="2">
        <v>0.05</v>
      </c>
      <c r="I256" s="7"/>
      <c r="K256" s="1"/>
      <c r="AY256" s="1"/>
      <c r="FM256" s="4">
        <v>0</v>
      </c>
      <c r="FN256" s="4">
        <v>0</v>
      </c>
      <c r="FO256" s="4">
        <v>0</v>
      </c>
      <c r="FP256" s="4">
        <v>0</v>
      </c>
    </row>
    <row r="257" spans="1:172" x14ac:dyDescent="0.2">
      <c r="A257" s="4"/>
      <c r="B257" s="4"/>
      <c r="C257" s="10">
        <f t="shared" ca="1" si="3"/>
        <v>44256</v>
      </c>
      <c r="D257" s="2">
        <v>6.4071989953312022E-2</v>
      </c>
      <c r="E257" s="2">
        <v>5.7095000000000002</v>
      </c>
      <c r="F257" s="2">
        <v>0.81499999999999995</v>
      </c>
      <c r="G257" s="2">
        <v>0.05</v>
      </c>
      <c r="I257" s="7"/>
      <c r="K257" s="1"/>
      <c r="AY257" s="1"/>
      <c r="FM257" s="4">
        <v>0</v>
      </c>
      <c r="FN257" s="4">
        <v>0</v>
      </c>
      <c r="FO257" s="4">
        <v>0</v>
      </c>
      <c r="FP257" s="4">
        <v>0</v>
      </c>
    </row>
    <row r="258" spans="1:172" x14ac:dyDescent="0.2">
      <c r="A258" s="4"/>
      <c r="B258" s="4"/>
      <c r="C258" s="10">
        <f t="shared" ca="1" si="3"/>
        <v>44287</v>
      </c>
      <c r="D258" s="2">
        <v>6.4073998093199011E-2</v>
      </c>
      <c r="E258" s="2">
        <v>5.5845000000000002</v>
      </c>
      <c r="F258" s="2">
        <v>0.24</v>
      </c>
      <c r="G258" s="2">
        <v>5.0000000000000001E-3</v>
      </c>
      <c r="I258" s="7"/>
      <c r="K258" s="1"/>
      <c r="AY258" s="1"/>
      <c r="FM258" s="4">
        <v>0</v>
      </c>
      <c r="FN258" s="4">
        <v>0</v>
      </c>
      <c r="FO258" s="4">
        <v>0</v>
      </c>
      <c r="FP258" s="4">
        <v>0</v>
      </c>
    </row>
    <row r="259" spans="1:172" x14ac:dyDescent="0.2">
      <c r="A259" s="4"/>
      <c r="B259" s="4"/>
      <c r="C259" s="10">
        <f t="shared" ca="1" si="3"/>
        <v>44317</v>
      </c>
      <c r="D259" s="2">
        <v>6.4076073171085005E-2</v>
      </c>
      <c r="E259" s="2">
        <v>5.5755000000000008</v>
      </c>
      <c r="F259" s="2">
        <v>0.19500000000000001</v>
      </c>
      <c r="G259" s="2">
        <v>5.0000000000000001E-3</v>
      </c>
      <c r="I259" s="7"/>
      <c r="K259" s="1"/>
      <c r="AY259" s="1"/>
      <c r="FM259" s="4">
        <v>0</v>
      </c>
      <c r="FN259" s="4">
        <v>0</v>
      </c>
      <c r="FO259" s="4">
        <v>0</v>
      </c>
      <c r="FP259" s="4">
        <v>0</v>
      </c>
    </row>
    <row r="260" spans="1:172" x14ac:dyDescent="0.2">
      <c r="A260" s="4"/>
      <c r="B260" s="4"/>
      <c r="C260" s="10">
        <f t="shared" ca="1" si="3"/>
        <v>44348</v>
      </c>
      <c r="D260" s="2">
        <v>6.4078081310975005E-2</v>
      </c>
      <c r="E260" s="2">
        <v>5.6005000000000011</v>
      </c>
      <c r="F260" s="2">
        <v>0.19500000000000001</v>
      </c>
      <c r="G260" s="2">
        <v>5.0000000000000001E-3</v>
      </c>
      <c r="I260" s="7"/>
      <c r="K260" s="1"/>
      <c r="AY260" s="1"/>
      <c r="FM260" s="4">
        <v>0</v>
      </c>
      <c r="FN260" s="4">
        <v>0</v>
      </c>
      <c r="FO260" s="4">
        <v>0</v>
      </c>
      <c r="FP260" s="4">
        <v>0</v>
      </c>
    </row>
    <row r="261" spans="1:172" x14ac:dyDescent="0.2">
      <c r="A261" s="4"/>
      <c r="B261" s="4"/>
      <c r="C261" s="10">
        <f t="shared" ca="1" si="3"/>
        <v>44378</v>
      </c>
      <c r="D261" s="2">
        <v>6.4080156388862011E-2</v>
      </c>
      <c r="E261" s="2">
        <v>5.6295000000000002</v>
      </c>
      <c r="F261" s="2">
        <v>0.26500000000000001</v>
      </c>
      <c r="G261" s="2">
        <v>7.4999999999999997E-3</v>
      </c>
      <c r="I261" s="7"/>
      <c r="K261" s="1"/>
      <c r="AY261" s="1"/>
      <c r="FM261" s="4">
        <v>0</v>
      </c>
      <c r="FN261" s="4">
        <v>0</v>
      </c>
      <c r="FO261" s="4">
        <v>0</v>
      </c>
      <c r="FP261" s="4">
        <v>0</v>
      </c>
    </row>
    <row r="262" spans="1:172" x14ac:dyDescent="0.2">
      <c r="A262" s="4"/>
      <c r="B262" s="4"/>
      <c r="C262" s="10">
        <f t="shared" ca="1" si="3"/>
        <v>44409</v>
      </c>
      <c r="D262" s="2">
        <v>6.4082231466752002E-2</v>
      </c>
      <c r="E262" s="2">
        <v>5.6475</v>
      </c>
      <c r="F262" s="2">
        <v>0.20499999999999999</v>
      </c>
      <c r="G262" s="2">
        <v>7.4999999999999997E-3</v>
      </c>
      <c r="I262" s="7"/>
      <c r="K262" s="1"/>
      <c r="AY262" s="1"/>
      <c r="FM262" s="4">
        <v>0</v>
      </c>
      <c r="FN262" s="4">
        <v>0</v>
      </c>
      <c r="FO262" s="4">
        <v>0</v>
      </c>
      <c r="FP262" s="4">
        <v>0</v>
      </c>
    </row>
    <row r="263" spans="1:172" x14ac:dyDescent="0.2">
      <c r="A263" s="4"/>
      <c r="B263" s="4"/>
      <c r="C263" s="10">
        <f t="shared" ca="1" si="3"/>
        <v>44440</v>
      </c>
      <c r="D263" s="2">
        <v>6.4084239606646012E-2</v>
      </c>
      <c r="E263" s="2">
        <v>5.6524999999999999</v>
      </c>
      <c r="F263" s="2">
        <v>0.185</v>
      </c>
      <c r="G263" s="2">
        <v>5.0000000000000001E-3</v>
      </c>
      <c r="I263" s="7"/>
      <c r="K263" s="1"/>
      <c r="AY263" s="1"/>
      <c r="FM263" s="4">
        <v>0</v>
      </c>
      <c r="FN263" s="4">
        <v>0</v>
      </c>
      <c r="FO263" s="4">
        <v>0</v>
      </c>
      <c r="FP263" s="4">
        <v>0</v>
      </c>
    </row>
    <row r="264" spans="1:172" x14ac:dyDescent="0.2">
      <c r="A264" s="4"/>
      <c r="B264" s="4"/>
      <c r="C264" s="10">
        <f t="shared" ca="1" si="3"/>
        <v>44470</v>
      </c>
      <c r="D264" s="2">
        <v>6.4086314684538015E-2</v>
      </c>
      <c r="E264" s="2">
        <v>5.6825000000000001</v>
      </c>
      <c r="F264" s="2">
        <v>0.20499999999999999</v>
      </c>
      <c r="G264" s="2">
        <v>2.5000000000000001E-3</v>
      </c>
      <c r="I264" s="7"/>
      <c r="K264" s="1"/>
      <c r="AY264" s="1"/>
      <c r="FM264" s="4">
        <v>0</v>
      </c>
      <c r="FN264" s="4">
        <v>0</v>
      </c>
      <c r="FO264" s="4">
        <v>0</v>
      </c>
      <c r="FP264" s="4">
        <v>0</v>
      </c>
    </row>
    <row r="265" spans="1:172" x14ac:dyDescent="0.2">
      <c r="A265" s="4"/>
      <c r="B265" s="4"/>
      <c r="C265" s="10">
        <f t="shared" ca="1" si="3"/>
        <v>44501</v>
      </c>
      <c r="D265" s="2">
        <v>6.4088322824434996E-2</v>
      </c>
      <c r="E265" s="2">
        <v>5.8224999999999998</v>
      </c>
      <c r="F265" s="2">
        <v>0.64500000000000002</v>
      </c>
      <c r="G265" s="2">
        <v>0.05</v>
      </c>
      <c r="I265" s="7"/>
      <c r="K265" s="1"/>
      <c r="AY265" s="1"/>
      <c r="FM265" s="4">
        <v>0</v>
      </c>
      <c r="FN265" s="4">
        <v>0</v>
      </c>
      <c r="FO265" s="4">
        <v>0</v>
      </c>
      <c r="FP265" s="4">
        <v>0</v>
      </c>
    </row>
    <row r="266" spans="1:172" x14ac:dyDescent="0.2">
      <c r="A266" s="4"/>
      <c r="B266" s="4"/>
      <c r="C266" s="10">
        <f t="shared" ca="1" si="3"/>
        <v>44531</v>
      </c>
      <c r="D266" s="2">
        <v>6.409039790232901E-2</v>
      </c>
      <c r="E266" s="2">
        <v>5.9625000000000004</v>
      </c>
      <c r="F266" s="2">
        <v>0.98</v>
      </c>
      <c r="G266" s="2">
        <v>0.05</v>
      </c>
      <c r="I266" s="7"/>
      <c r="K266" s="1"/>
      <c r="AY266" s="1"/>
      <c r="FM266" s="4">
        <v>0</v>
      </c>
      <c r="FN266" s="4">
        <v>0</v>
      </c>
      <c r="FO266" s="4">
        <v>0</v>
      </c>
      <c r="FP266" s="4">
        <v>0</v>
      </c>
    </row>
    <row r="267" spans="1:172" x14ac:dyDescent="0.2">
      <c r="A267" s="4"/>
      <c r="B267" s="4"/>
      <c r="C267" s="10">
        <f t="shared" ca="1" si="3"/>
        <v>44562</v>
      </c>
      <c r="D267" s="2">
        <v>6.4092472980226009E-2</v>
      </c>
      <c r="E267" s="2">
        <v>6.0824999999999996</v>
      </c>
      <c r="F267" s="2">
        <v>1.2050000000000001</v>
      </c>
      <c r="G267" s="2">
        <v>0.05</v>
      </c>
      <c r="I267" s="7"/>
      <c r="K267" s="1"/>
      <c r="AY267" s="1"/>
      <c r="FM267" s="4">
        <v>0</v>
      </c>
      <c r="FN267" s="4">
        <v>0</v>
      </c>
      <c r="FO267" s="4">
        <v>0</v>
      </c>
      <c r="FP267" s="4">
        <v>0</v>
      </c>
    </row>
    <row r="268" spans="1:172" x14ac:dyDescent="0.2">
      <c r="A268" s="4"/>
      <c r="B268" s="4"/>
      <c r="C268" s="10">
        <f t="shared" ca="1" si="3"/>
        <v>44593</v>
      </c>
      <c r="D268" s="2">
        <v>6.4094347244133015E-2</v>
      </c>
      <c r="E268" s="2">
        <v>5.9545000000000003</v>
      </c>
      <c r="F268" s="2">
        <v>1.2050000000000001</v>
      </c>
      <c r="G268" s="2">
        <v>0.05</v>
      </c>
      <c r="I268" s="7"/>
      <c r="K268" s="1"/>
      <c r="AY268" s="1"/>
      <c r="FM268" s="4">
        <v>0</v>
      </c>
      <c r="FN268" s="4">
        <v>0</v>
      </c>
      <c r="FO268" s="4">
        <v>0</v>
      </c>
      <c r="FP268" s="4">
        <v>0</v>
      </c>
    </row>
    <row r="269" spans="1:172" x14ac:dyDescent="0.2">
      <c r="A269" s="4"/>
      <c r="B269" s="4"/>
      <c r="C269" s="10">
        <f t="shared" ca="1" si="3"/>
        <v>44621</v>
      </c>
      <c r="D269" s="2">
        <v>6.4096422322032012E-2</v>
      </c>
      <c r="E269" s="2">
        <v>5.8295000000000003</v>
      </c>
      <c r="F269" s="2">
        <v>0.81499999999999995</v>
      </c>
      <c r="G269" s="2">
        <v>0.05</v>
      </c>
      <c r="I269" s="7"/>
      <c r="K269" s="1"/>
      <c r="AY269" s="1"/>
      <c r="FM269" s="4">
        <v>0</v>
      </c>
      <c r="FN269" s="4">
        <v>0</v>
      </c>
      <c r="FO269" s="4">
        <v>0</v>
      </c>
      <c r="FP269" s="4">
        <v>0</v>
      </c>
    </row>
    <row r="270" spans="1:172" x14ac:dyDescent="0.2">
      <c r="A270" s="4"/>
      <c r="B270" s="4"/>
      <c r="C270" s="10">
        <f t="shared" ca="1" si="3"/>
        <v>44652</v>
      </c>
      <c r="D270" s="2">
        <v>6.4098430461936001E-2</v>
      </c>
      <c r="E270" s="2">
        <v>5.7045000000000003</v>
      </c>
      <c r="F270" s="2">
        <v>0.24</v>
      </c>
      <c r="G270" s="2">
        <v>5.0000000000000001E-3</v>
      </c>
      <c r="I270" s="7"/>
      <c r="K270" s="1"/>
      <c r="AY270" s="1"/>
      <c r="FM270" s="4">
        <v>0</v>
      </c>
      <c r="FN270" s="4">
        <v>0</v>
      </c>
      <c r="FO270" s="4">
        <v>0</v>
      </c>
      <c r="FP270" s="4">
        <v>0</v>
      </c>
    </row>
    <row r="271" spans="1:172" x14ac:dyDescent="0.2">
      <c r="A271" s="4"/>
      <c r="B271" s="4"/>
      <c r="C271" s="10">
        <f t="shared" ca="1" si="3"/>
        <v>44682</v>
      </c>
      <c r="D271" s="2">
        <v>6.410050553983701E-2</v>
      </c>
      <c r="E271" s="2">
        <v>5.6955000000000009</v>
      </c>
      <c r="F271" s="2">
        <v>0.19500000000000001</v>
      </c>
      <c r="G271" s="2">
        <v>5.0000000000000001E-3</v>
      </c>
      <c r="I271" s="7"/>
      <c r="K271" s="1"/>
      <c r="AY271" s="1"/>
      <c r="FM271" s="4">
        <v>0</v>
      </c>
      <c r="FN271" s="4">
        <v>0</v>
      </c>
      <c r="FO271" s="4">
        <v>0</v>
      </c>
      <c r="FP271" s="4">
        <v>0</v>
      </c>
    </row>
    <row r="272" spans="1:172" x14ac:dyDescent="0.2">
      <c r="A272" s="4"/>
      <c r="B272" s="4"/>
      <c r="C272" s="10">
        <f t="shared" ca="1" si="3"/>
        <v>44713</v>
      </c>
      <c r="D272" s="2">
        <v>6.4102513679744011E-2</v>
      </c>
      <c r="E272" s="2">
        <v>5.7205000000000004</v>
      </c>
      <c r="F272" s="2">
        <v>0.19500000000000001</v>
      </c>
      <c r="G272" s="2">
        <v>5.0000000000000001E-3</v>
      </c>
      <c r="I272" s="7"/>
      <c r="K272" s="1"/>
      <c r="AY272" s="1"/>
      <c r="FM272" s="4">
        <v>0</v>
      </c>
      <c r="FN272" s="4">
        <v>0</v>
      </c>
      <c r="FO272" s="4">
        <v>0</v>
      </c>
      <c r="FP272" s="4">
        <v>0</v>
      </c>
    </row>
    <row r="273" spans="1:172" x14ac:dyDescent="0.2">
      <c r="A273" s="4"/>
      <c r="B273" s="4"/>
      <c r="C273" s="10">
        <f t="shared" ca="1" si="3"/>
        <v>44743</v>
      </c>
      <c r="D273" s="2">
        <v>6.4104588757648004E-2</v>
      </c>
      <c r="E273" s="2">
        <v>5.7495000000000003</v>
      </c>
      <c r="F273" s="2">
        <v>0.26500000000000001</v>
      </c>
      <c r="G273" s="2">
        <v>7.4999999999999997E-3</v>
      </c>
      <c r="I273" s="7"/>
      <c r="K273" s="1"/>
      <c r="AY273" s="1"/>
      <c r="FM273" s="4">
        <v>0</v>
      </c>
      <c r="FN273" s="4">
        <v>0</v>
      </c>
      <c r="FO273" s="4">
        <v>0</v>
      </c>
      <c r="FP273" s="4">
        <v>0</v>
      </c>
    </row>
    <row r="274" spans="1:172" x14ac:dyDescent="0.2">
      <c r="A274" s="4"/>
      <c r="B274" s="4"/>
      <c r="C274" s="10">
        <f t="shared" ref="C274:C337" ca="1" si="4">NextMonth(C273)</f>
        <v>44774</v>
      </c>
      <c r="D274" s="2">
        <v>6.4106663835554023E-2</v>
      </c>
      <c r="E274" s="2">
        <v>5.7675000000000001</v>
      </c>
      <c r="F274" s="2">
        <v>0.20499999999999999</v>
      </c>
      <c r="G274" s="2">
        <v>7.4999999999999997E-3</v>
      </c>
      <c r="I274" s="7"/>
      <c r="K274" s="1"/>
      <c r="AY274" s="1"/>
      <c r="FM274" s="4">
        <v>0</v>
      </c>
      <c r="FN274" s="4">
        <v>0</v>
      </c>
      <c r="FO274" s="4">
        <v>0</v>
      </c>
      <c r="FP274" s="4">
        <v>0</v>
      </c>
    </row>
    <row r="275" spans="1:172" x14ac:dyDescent="0.2">
      <c r="A275" s="4"/>
      <c r="B275" s="4"/>
      <c r="C275" s="10">
        <f t="shared" ca="1" si="4"/>
        <v>44805</v>
      </c>
      <c r="D275" s="2">
        <v>6.4108671975464993E-2</v>
      </c>
      <c r="E275" s="2">
        <v>5.7725</v>
      </c>
      <c r="F275" s="2">
        <v>0.185</v>
      </c>
      <c r="G275" s="2">
        <v>5.0000000000000001E-3</v>
      </c>
      <c r="I275" s="7"/>
      <c r="K275" s="1"/>
      <c r="AY275" s="1"/>
      <c r="FM275" s="4">
        <v>0</v>
      </c>
      <c r="FN275" s="4">
        <v>0</v>
      </c>
      <c r="FO275" s="4">
        <v>0</v>
      </c>
      <c r="FP275" s="4">
        <v>0</v>
      </c>
    </row>
    <row r="276" spans="1:172" x14ac:dyDescent="0.2">
      <c r="A276" s="4"/>
      <c r="B276" s="4"/>
      <c r="C276" s="10">
        <f t="shared" ca="1" si="4"/>
        <v>44835</v>
      </c>
      <c r="D276" s="2">
        <v>6.4110747053374009E-2</v>
      </c>
      <c r="E276" s="2">
        <v>5.8025000000000002</v>
      </c>
      <c r="F276" s="2">
        <v>0.20499999999999999</v>
      </c>
      <c r="G276" s="2">
        <v>2.5000000000000001E-3</v>
      </c>
      <c r="I276" s="7"/>
      <c r="K276" s="1"/>
      <c r="AY276" s="1"/>
      <c r="FM276" s="4">
        <v>0</v>
      </c>
      <c r="FN276" s="4">
        <v>0</v>
      </c>
      <c r="FO276" s="4">
        <v>0</v>
      </c>
      <c r="FP276" s="4">
        <v>0</v>
      </c>
    </row>
    <row r="277" spans="1:172" x14ac:dyDescent="0.2">
      <c r="A277" s="4"/>
      <c r="B277" s="4"/>
      <c r="C277" s="10">
        <f t="shared" ca="1" si="4"/>
        <v>44866</v>
      </c>
      <c r="D277" s="2">
        <v>6.4112755193287005E-2</v>
      </c>
      <c r="E277" s="2">
        <v>5.9424999999999999</v>
      </c>
      <c r="F277" s="2">
        <v>0.64500000000000002</v>
      </c>
      <c r="G277" s="2">
        <v>0.05</v>
      </c>
      <c r="I277" s="7"/>
      <c r="K277" s="1"/>
      <c r="AY277" s="1"/>
      <c r="FM277" s="4">
        <v>0</v>
      </c>
      <c r="FN277" s="4">
        <v>0</v>
      </c>
      <c r="FO277" s="4">
        <v>0</v>
      </c>
      <c r="FP277" s="4">
        <v>0</v>
      </c>
    </row>
    <row r="278" spans="1:172" x14ac:dyDescent="0.2">
      <c r="A278" s="4"/>
      <c r="B278" s="4"/>
      <c r="C278" s="10">
        <f t="shared" ca="1" si="4"/>
        <v>44896</v>
      </c>
      <c r="D278" s="2">
        <v>6.4114830271199019E-2</v>
      </c>
      <c r="E278" s="2">
        <v>6.0824999999999996</v>
      </c>
      <c r="F278" s="2">
        <v>0.98</v>
      </c>
      <c r="G278" s="2">
        <v>0.05</v>
      </c>
      <c r="I278" s="7"/>
      <c r="K278" s="1"/>
      <c r="AY278" s="1"/>
      <c r="FM278" s="4">
        <v>0</v>
      </c>
      <c r="FN278" s="4">
        <v>0</v>
      </c>
      <c r="FO278" s="4">
        <v>0</v>
      </c>
      <c r="FP278" s="4">
        <v>0</v>
      </c>
    </row>
    <row r="279" spans="1:172" x14ac:dyDescent="0.2">
      <c r="A279" s="4"/>
      <c r="B279" s="4"/>
      <c r="C279" s="10">
        <f t="shared" ca="1" si="4"/>
        <v>44927</v>
      </c>
      <c r="D279" s="2">
        <v>6.4116905349112005E-2</v>
      </c>
      <c r="E279" s="2">
        <v>6.2024999999999997</v>
      </c>
      <c r="F279" s="2">
        <v>1.2050000000000001</v>
      </c>
      <c r="G279" s="2">
        <v>0.05</v>
      </c>
      <c r="I279" s="7"/>
      <c r="K279" s="1"/>
      <c r="AY279" s="1"/>
      <c r="FM279" s="4">
        <v>0</v>
      </c>
      <c r="FN279" s="4">
        <v>0</v>
      </c>
      <c r="FO279" s="4">
        <v>0</v>
      </c>
      <c r="FP279" s="4">
        <v>0</v>
      </c>
    </row>
    <row r="280" spans="1:172" x14ac:dyDescent="0.2">
      <c r="A280" s="4"/>
      <c r="B280" s="4"/>
      <c r="C280" s="10">
        <f t="shared" ca="1" si="4"/>
        <v>44958</v>
      </c>
      <c r="D280" s="2">
        <v>6.4118779613034013E-2</v>
      </c>
      <c r="E280" s="2">
        <v>6.0745000000000005</v>
      </c>
      <c r="F280" s="2">
        <v>1.2050000000000001</v>
      </c>
      <c r="G280" s="2">
        <v>0.05</v>
      </c>
      <c r="I280" s="7"/>
      <c r="K280" s="1"/>
      <c r="AY280" s="1"/>
      <c r="FM280" s="4">
        <v>0</v>
      </c>
      <c r="FN280" s="4">
        <v>0</v>
      </c>
      <c r="FO280" s="4">
        <v>0</v>
      </c>
      <c r="FP280" s="4">
        <v>0</v>
      </c>
    </row>
    <row r="281" spans="1:172" x14ac:dyDescent="0.2">
      <c r="A281" s="4"/>
      <c r="B281" s="4"/>
      <c r="C281" s="10">
        <f t="shared" ca="1" si="4"/>
        <v>44986</v>
      </c>
      <c r="D281" s="2">
        <v>6.412085469095001E-2</v>
      </c>
      <c r="E281" s="2">
        <v>5.9495000000000005</v>
      </c>
      <c r="F281" s="2">
        <v>0.81499999999999995</v>
      </c>
      <c r="G281" s="2">
        <v>0.05</v>
      </c>
      <c r="I281" s="7"/>
      <c r="K281" s="1"/>
      <c r="AY281" s="1"/>
      <c r="FM281" s="4">
        <v>0</v>
      </c>
      <c r="FN281" s="4">
        <v>0</v>
      </c>
      <c r="FO281" s="4">
        <v>0</v>
      </c>
      <c r="FP281" s="4">
        <v>0</v>
      </c>
    </row>
    <row r="282" spans="1:172" x14ac:dyDescent="0.2">
      <c r="A282" s="4"/>
      <c r="B282" s="4"/>
      <c r="C282" s="10">
        <f t="shared" ca="1" si="4"/>
        <v>45017</v>
      </c>
      <c r="D282" s="2">
        <v>6.4122862830870014E-2</v>
      </c>
      <c r="E282" s="2">
        <v>5.8245000000000005</v>
      </c>
      <c r="F282" s="2">
        <v>0.24</v>
      </c>
      <c r="G282" s="2">
        <v>5.0000000000000001E-3</v>
      </c>
      <c r="I282" s="7"/>
      <c r="K282" s="1"/>
      <c r="AY282" s="1"/>
      <c r="FM282" s="4">
        <v>0</v>
      </c>
      <c r="FN282" s="4">
        <v>0</v>
      </c>
      <c r="FO282" s="4">
        <v>0</v>
      </c>
      <c r="FP282" s="4">
        <v>0</v>
      </c>
    </row>
    <row r="283" spans="1:172" x14ac:dyDescent="0.2">
      <c r="A283" s="4"/>
      <c r="B283" s="4"/>
      <c r="C283" s="10">
        <f t="shared" ca="1" si="4"/>
        <v>45047</v>
      </c>
      <c r="D283" s="2">
        <v>6.412493790878801E-2</v>
      </c>
      <c r="E283" s="2">
        <v>5.815500000000001</v>
      </c>
      <c r="F283" s="2">
        <v>0.19500000000000001</v>
      </c>
      <c r="G283" s="2">
        <v>5.0000000000000001E-3</v>
      </c>
      <c r="I283" s="7"/>
      <c r="K283" s="1"/>
      <c r="AY283" s="1"/>
      <c r="FM283" s="4">
        <v>0</v>
      </c>
      <c r="FN283" s="4">
        <v>0</v>
      </c>
      <c r="FO283" s="4">
        <v>0</v>
      </c>
      <c r="FP283" s="4">
        <v>0</v>
      </c>
    </row>
    <row r="284" spans="1:172" x14ac:dyDescent="0.2">
      <c r="A284" s="4"/>
      <c r="B284" s="4"/>
      <c r="C284" s="10">
        <f t="shared" ca="1" si="4"/>
        <v>45078</v>
      </c>
      <c r="D284" s="2">
        <v>6.4126946048711012E-2</v>
      </c>
      <c r="E284" s="2">
        <v>5.8405000000000005</v>
      </c>
      <c r="F284" s="2">
        <v>0.19500000000000001</v>
      </c>
      <c r="G284" s="2">
        <v>5.0000000000000001E-3</v>
      </c>
      <c r="I284" s="7"/>
      <c r="K284" s="1"/>
      <c r="AY284" s="1"/>
      <c r="FM284" s="4">
        <v>0</v>
      </c>
      <c r="FN284" s="4">
        <v>0</v>
      </c>
      <c r="FO284" s="4">
        <v>0</v>
      </c>
      <c r="FP284" s="4">
        <v>0</v>
      </c>
    </row>
    <row r="285" spans="1:172" x14ac:dyDescent="0.2">
      <c r="A285" s="4"/>
      <c r="B285" s="4"/>
      <c r="C285" s="10">
        <f t="shared" ca="1" si="4"/>
        <v>45108</v>
      </c>
      <c r="D285" s="2">
        <v>6.4129021126633004E-2</v>
      </c>
      <c r="E285" s="2">
        <v>5.8695000000000004</v>
      </c>
      <c r="F285" s="2">
        <v>0.26500000000000001</v>
      </c>
      <c r="G285" s="2">
        <v>7.4999999999999997E-3</v>
      </c>
      <c r="I285" s="7"/>
      <c r="K285" s="1"/>
      <c r="AY285" s="1"/>
      <c r="FM285" s="4">
        <v>0</v>
      </c>
      <c r="FN285" s="4">
        <v>0</v>
      </c>
      <c r="FO285" s="4">
        <v>0</v>
      </c>
      <c r="FP285" s="4">
        <v>0</v>
      </c>
    </row>
    <row r="286" spans="1:172" x14ac:dyDescent="0.2">
      <c r="A286" s="4"/>
      <c r="B286" s="4"/>
      <c r="C286" s="10">
        <f t="shared" ca="1" si="4"/>
        <v>45139</v>
      </c>
      <c r="D286" s="2">
        <v>6.413109620455501E-2</v>
      </c>
      <c r="E286" s="2">
        <v>5.8875000000000002</v>
      </c>
      <c r="F286" s="2">
        <v>0.20499999999999999</v>
      </c>
      <c r="G286" s="2">
        <v>7.4999999999999997E-3</v>
      </c>
      <c r="I286" s="7"/>
      <c r="K286" s="1"/>
      <c r="AY286" s="1"/>
      <c r="FM286" s="4">
        <v>0</v>
      </c>
      <c r="FN286" s="4">
        <v>0</v>
      </c>
      <c r="FO286" s="4">
        <v>0</v>
      </c>
      <c r="FP286" s="4">
        <v>0</v>
      </c>
    </row>
    <row r="287" spans="1:172" x14ac:dyDescent="0.2">
      <c r="A287" s="4"/>
      <c r="B287" s="4"/>
      <c r="C287" s="10">
        <f t="shared" ca="1" si="4"/>
        <v>45170</v>
      </c>
      <c r="D287" s="2">
        <v>6.4133104344482009E-2</v>
      </c>
      <c r="E287" s="2">
        <v>5.8925000000000001</v>
      </c>
      <c r="F287" s="2">
        <v>0.185</v>
      </c>
      <c r="G287" s="2">
        <v>5.0000000000000001E-3</v>
      </c>
      <c r="I287" s="7"/>
      <c r="K287" s="1"/>
      <c r="AY287" s="1"/>
      <c r="FM287" s="4">
        <v>0</v>
      </c>
      <c r="FN287" s="4">
        <v>0</v>
      </c>
      <c r="FO287" s="4">
        <v>0</v>
      </c>
      <c r="FP287" s="4">
        <v>0</v>
      </c>
    </row>
    <row r="288" spans="1:172" x14ac:dyDescent="0.2">
      <c r="A288" s="4"/>
      <c r="B288" s="4"/>
      <c r="C288" s="10">
        <f t="shared" ca="1" si="4"/>
        <v>45200</v>
      </c>
      <c r="D288" s="2">
        <v>6.4135179422407013E-2</v>
      </c>
      <c r="E288" s="2">
        <v>5.9225000000000003</v>
      </c>
      <c r="F288" s="2">
        <v>0.20499999999999999</v>
      </c>
      <c r="G288" s="2">
        <v>2.5000000000000001E-3</v>
      </c>
      <c r="I288" s="7"/>
      <c r="K288" s="1"/>
      <c r="AY288" s="1"/>
      <c r="FM288" s="4">
        <v>0</v>
      </c>
      <c r="FN288" s="4">
        <v>0</v>
      </c>
      <c r="FO288" s="4">
        <v>0</v>
      </c>
      <c r="FP288" s="4">
        <v>0</v>
      </c>
    </row>
    <row r="289" spans="1:172" x14ac:dyDescent="0.2">
      <c r="A289" s="4"/>
      <c r="B289" s="4"/>
      <c r="C289" s="10">
        <f t="shared" ca="1" si="4"/>
        <v>45231</v>
      </c>
      <c r="D289" s="2">
        <v>6.4137187562337009E-2</v>
      </c>
      <c r="E289" s="2">
        <v>6.0625</v>
      </c>
      <c r="F289" s="2">
        <v>0.64500000000000002</v>
      </c>
      <c r="G289" s="2">
        <v>0.05</v>
      </c>
      <c r="I289" s="7"/>
      <c r="K289" s="1"/>
      <c r="AY289" s="1"/>
      <c r="FM289" s="4">
        <v>0</v>
      </c>
      <c r="FN289" s="4">
        <v>0</v>
      </c>
      <c r="FO289" s="4">
        <v>0</v>
      </c>
      <c r="FP289" s="4">
        <v>0</v>
      </c>
    </row>
    <row r="290" spans="1:172" x14ac:dyDescent="0.2">
      <c r="A290" s="4"/>
      <c r="B290" s="4"/>
      <c r="C290" s="10">
        <f t="shared" ca="1" si="4"/>
        <v>45261</v>
      </c>
      <c r="D290" s="2">
        <v>6.413926264026501E-2</v>
      </c>
      <c r="E290" s="2">
        <v>6.2024999999999997</v>
      </c>
      <c r="F290" s="2">
        <v>0.98</v>
      </c>
      <c r="G290" s="2">
        <v>0.05</v>
      </c>
      <c r="I290" s="7"/>
      <c r="K290" s="1"/>
      <c r="AY290" s="1"/>
      <c r="FM290" s="4">
        <v>0</v>
      </c>
      <c r="FN290" s="4">
        <v>0</v>
      </c>
      <c r="FO290" s="4">
        <v>0</v>
      </c>
      <c r="FP290" s="4">
        <v>0</v>
      </c>
    </row>
    <row r="291" spans="1:172" x14ac:dyDescent="0.2">
      <c r="A291" s="4"/>
      <c r="B291" s="4"/>
      <c r="C291" s="10">
        <f t="shared" ca="1" si="4"/>
        <v>45292</v>
      </c>
      <c r="D291" s="2">
        <v>6.414133771819501E-2</v>
      </c>
      <c r="E291" s="2">
        <v>6.3224999999999998</v>
      </c>
      <c r="F291" s="2">
        <v>1.2050000000000001</v>
      </c>
      <c r="G291" s="2">
        <v>0.05</v>
      </c>
      <c r="I291" s="7"/>
      <c r="K291" s="1"/>
      <c r="AY291" s="1"/>
      <c r="FM291" s="4">
        <v>0</v>
      </c>
      <c r="FN291" s="4">
        <v>0</v>
      </c>
      <c r="FO291" s="4">
        <v>0</v>
      </c>
      <c r="FP291" s="4">
        <v>0</v>
      </c>
    </row>
    <row r="292" spans="1:172" x14ac:dyDescent="0.2">
      <c r="A292" s="4"/>
      <c r="B292" s="4"/>
      <c r="C292" s="10">
        <f t="shared" ca="1" si="4"/>
        <v>45323</v>
      </c>
      <c r="D292" s="2">
        <v>6.4143278920131025E-2</v>
      </c>
      <c r="E292" s="2">
        <v>6.1945000000000006</v>
      </c>
      <c r="F292" s="2">
        <v>1.2050000000000001</v>
      </c>
      <c r="G292" s="2">
        <v>0.05</v>
      </c>
      <c r="I292" s="7"/>
      <c r="K292" s="1"/>
      <c r="AY292" s="1"/>
      <c r="FM292" s="4">
        <v>0</v>
      </c>
      <c r="FN292" s="4">
        <v>0</v>
      </c>
      <c r="FO292" s="4">
        <v>0</v>
      </c>
      <c r="FP292" s="4">
        <v>0</v>
      </c>
    </row>
    <row r="293" spans="1:172" x14ac:dyDescent="0.2">
      <c r="A293" s="4"/>
      <c r="B293" s="4"/>
      <c r="C293" s="10">
        <f t="shared" ca="1" si="4"/>
        <v>45352</v>
      </c>
      <c r="D293" s="2">
        <v>6.4145353998064009E-2</v>
      </c>
      <c r="E293" s="2">
        <v>6.0695000000000006</v>
      </c>
      <c r="F293" s="2">
        <v>0.81499999999999995</v>
      </c>
      <c r="G293" s="2">
        <v>0.05</v>
      </c>
      <c r="I293" s="7"/>
      <c r="K293" s="1"/>
      <c r="AY293" s="1"/>
      <c r="FM293" s="4">
        <v>0</v>
      </c>
      <c r="FN293" s="4">
        <v>0</v>
      </c>
      <c r="FO293" s="4">
        <v>0</v>
      </c>
      <c r="FP293" s="4">
        <v>0</v>
      </c>
    </row>
    <row r="294" spans="1:172" x14ac:dyDescent="0.2">
      <c r="A294" s="4"/>
      <c r="B294" s="4"/>
      <c r="C294" s="10">
        <f t="shared" ca="1" si="4"/>
        <v>45383</v>
      </c>
      <c r="D294" s="2">
        <v>6.4147362138E-2</v>
      </c>
      <c r="E294" s="2">
        <v>5.9445000000000006</v>
      </c>
      <c r="F294" s="2">
        <v>0.24</v>
      </c>
      <c r="G294" s="2">
        <v>5.0000000000000001E-3</v>
      </c>
      <c r="I294" s="7"/>
      <c r="K294" s="1"/>
      <c r="AY294" s="1"/>
      <c r="FM294" s="4">
        <v>0</v>
      </c>
      <c r="FN294" s="4">
        <v>0</v>
      </c>
      <c r="FO294" s="4">
        <v>0</v>
      </c>
      <c r="FP294" s="4">
        <v>0</v>
      </c>
    </row>
    <row r="295" spans="1:172" x14ac:dyDescent="0.2">
      <c r="A295" s="4"/>
      <c r="B295" s="4"/>
      <c r="C295" s="10">
        <f t="shared" ca="1" si="4"/>
        <v>45413</v>
      </c>
      <c r="D295" s="2">
        <v>6.414943721593501E-2</v>
      </c>
      <c r="E295" s="2">
        <v>5.9355000000000011</v>
      </c>
      <c r="F295" s="2">
        <v>0.19500000000000001</v>
      </c>
      <c r="G295" s="2">
        <v>5.0000000000000001E-3</v>
      </c>
      <c r="I295" s="7"/>
      <c r="K295" s="1"/>
      <c r="AY295" s="1"/>
      <c r="FM295" s="4">
        <v>0</v>
      </c>
      <c r="FN295" s="4">
        <v>0</v>
      </c>
      <c r="FO295" s="4">
        <v>0</v>
      </c>
      <c r="FP295" s="4">
        <v>0</v>
      </c>
    </row>
    <row r="296" spans="1:172" x14ac:dyDescent="0.2">
      <c r="A296" s="4"/>
      <c r="B296" s="4"/>
      <c r="C296" s="10">
        <f t="shared" ca="1" si="4"/>
        <v>45444</v>
      </c>
      <c r="D296" s="2">
        <v>6.4151445355874012E-2</v>
      </c>
      <c r="E296" s="2">
        <v>5.9605000000000006</v>
      </c>
      <c r="F296" s="2">
        <v>0.19500000000000001</v>
      </c>
      <c r="G296" s="2">
        <v>5.0000000000000001E-3</v>
      </c>
      <c r="I296" s="7"/>
      <c r="K296" s="1"/>
      <c r="AY296" s="1"/>
      <c r="FM296" s="4">
        <v>0</v>
      </c>
      <c r="FN296" s="4">
        <v>0</v>
      </c>
      <c r="FO296" s="4">
        <v>0</v>
      </c>
      <c r="FP296" s="4">
        <v>0</v>
      </c>
    </row>
    <row r="297" spans="1:172" x14ac:dyDescent="0.2">
      <c r="A297" s="4"/>
      <c r="B297" s="4"/>
      <c r="C297" s="10">
        <f t="shared" ca="1" si="4"/>
        <v>45474</v>
      </c>
      <c r="D297" s="2">
        <v>6.4153520433813005E-2</v>
      </c>
      <c r="E297" s="2">
        <v>5.9895000000000005</v>
      </c>
      <c r="F297" s="2">
        <v>0.26500000000000001</v>
      </c>
      <c r="G297" s="2">
        <v>7.4999999999999997E-3</v>
      </c>
      <c r="I297" s="7"/>
      <c r="K297" s="1"/>
      <c r="AY297" s="1"/>
      <c r="FM297" s="4">
        <v>0</v>
      </c>
      <c r="FN297" s="4">
        <v>0</v>
      </c>
      <c r="FO297" s="4">
        <v>0</v>
      </c>
      <c r="FP297" s="4">
        <v>0</v>
      </c>
    </row>
    <row r="298" spans="1:172" x14ac:dyDescent="0.2">
      <c r="A298" s="4"/>
      <c r="B298" s="4"/>
      <c r="C298" s="10">
        <f t="shared" ca="1" si="4"/>
        <v>45505</v>
      </c>
      <c r="D298" s="2">
        <v>6.4155595511752012E-2</v>
      </c>
      <c r="E298" s="2">
        <v>6.0075000000000003</v>
      </c>
      <c r="F298" s="2">
        <v>0.20499999999999999</v>
      </c>
      <c r="G298" s="2">
        <v>7.4999999999999997E-3</v>
      </c>
      <c r="I298" s="7"/>
      <c r="K298" s="1"/>
      <c r="AY298" s="1"/>
      <c r="FM298" s="4">
        <v>0</v>
      </c>
      <c r="FN298" s="4">
        <v>0</v>
      </c>
      <c r="FO298" s="4">
        <v>0</v>
      </c>
      <c r="FP298" s="4">
        <v>0</v>
      </c>
    </row>
    <row r="299" spans="1:172" x14ac:dyDescent="0.2">
      <c r="A299" s="4"/>
      <c r="B299" s="4"/>
      <c r="C299" s="10">
        <f t="shared" ca="1" si="4"/>
        <v>45536</v>
      </c>
      <c r="D299" s="2">
        <v>6.4157603651696024E-2</v>
      </c>
      <c r="E299" s="2">
        <v>6.0125000000000002</v>
      </c>
      <c r="F299" s="2">
        <v>0.185</v>
      </c>
      <c r="G299" s="2">
        <v>5.0000000000000001E-3</v>
      </c>
      <c r="I299" s="7"/>
      <c r="K299" s="1"/>
      <c r="AY299" s="1"/>
      <c r="FM299" s="4">
        <v>0</v>
      </c>
      <c r="FN299" s="4">
        <v>0</v>
      </c>
      <c r="FO299" s="4">
        <v>0</v>
      </c>
      <c r="FP299" s="4">
        <v>0</v>
      </c>
    </row>
    <row r="300" spans="1:172" x14ac:dyDescent="0.2">
      <c r="A300" s="4"/>
      <c r="B300" s="4"/>
      <c r="C300" s="10">
        <f t="shared" ca="1" si="4"/>
        <v>45566</v>
      </c>
      <c r="D300" s="2">
        <v>6.4159678729638014E-2</v>
      </c>
      <c r="E300" s="2">
        <v>6.0425000000000004</v>
      </c>
      <c r="F300" s="2">
        <v>0.20499999999999999</v>
      </c>
      <c r="G300" s="2">
        <v>2.5000000000000001E-3</v>
      </c>
      <c r="I300" s="7"/>
      <c r="K300" s="1"/>
      <c r="AY300" s="1"/>
      <c r="FM300" s="4">
        <v>0</v>
      </c>
      <c r="FN300" s="4">
        <v>0</v>
      </c>
      <c r="FO300" s="4">
        <v>0</v>
      </c>
      <c r="FP300" s="4">
        <v>0</v>
      </c>
    </row>
    <row r="301" spans="1:172" x14ac:dyDescent="0.2">
      <c r="A301" s="4"/>
      <c r="B301" s="4"/>
      <c r="C301" s="10">
        <f t="shared" ca="1" si="4"/>
        <v>45597</v>
      </c>
      <c r="D301" s="2">
        <v>6.4161686869583012E-2</v>
      </c>
      <c r="E301" s="2">
        <v>6.1825000000000001</v>
      </c>
      <c r="F301" s="2">
        <v>0.64500000000000002</v>
      </c>
      <c r="G301" s="2">
        <v>0.05</v>
      </c>
      <c r="I301" s="7"/>
      <c r="K301" s="1"/>
      <c r="AY301" s="1"/>
      <c r="FM301" s="4">
        <v>0</v>
      </c>
      <c r="FN301" s="4">
        <v>0</v>
      </c>
      <c r="FO301" s="4">
        <v>0</v>
      </c>
      <c r="FP301" s="4">
        <v>0</v>
      </c>
    </row>
    <row r="302" spans="1:172" x14ac:dyDescent="0.2">
      <c r="A302" s="4"/>
      <c r="B302" s="4"/>
      <c r="C302" s="10">
        <f t="shared" ca="1" si="4"/>
        <v>45627</v>
      </c>
      <c r="D302" s="2">
        <v>6.4163761947528014E-2</v>
      </c>
      <c r="E302" s="2">
        <v>6.3224999999999998</v>
      </c>
      <c r="F302" s="2">
        <v>0.98</v>
      </c>
      <c r="G302" s="2">
        <v>0.05</v>
      </c>
      <c r="I302" s="7"/>
      <c r="K302" s="1"/>
      <c r="AY302" s="1"/>
      <c r="FM302" s="4">
        <v>0</v>
      </c>
      <c r="FN302" s="4">
        <v>0</v>
      </c>
      <c r="FO302" s="4">
        <v>0</v>
      </c>
      <c r="FP302" s="4">
        <v>0</v>
      </c>
    </row>
    <row r="303" spans="1:172" x14ac:dyDescent="0.2">
      <c r="A303" s="4"/>
      <c r="B303" s="4"/>
      <c r="C303" s="10">
        <f t="shared" ca="1" si="4"/>
        <v>45658</v>
      </c>
      <c r="D303" s="2">
        <v>6.4165837025476014E-2</v>
      </c>
      <c r="F303" s="2">
        <v>1.2050000000000001</v>
      </c>
      <c r="G303" s="2">
        <v>0.05</v>
      </c>
      <c r="I303" s="7"/>
      <c r="K303" s="1"/>
      <c r="AY303" s="1"/>
      <c r="FM303" s="4">
        <v>0</v>
      </c>
      <c r="FN303" s="4">
        <v>0</v>
      </c>
      <c r="FO303" s="4">
        <v>0</v>
      </c>
      <c r="FP303" s="4">
        <v>0</v>
      </c>
    </row>
    <row r="304" spans="1:172" x14ac:dyDescent="0.2">
      <c r="A304" s="4"/>
      <c r="B304" s="4"/>
      <c r="C304" s="10">
        <f t="shared" ca="1" si="4"/>
        <v>45689</v>
      </c>
      <c r="D304" s="2">
        <v>6.4167711289428012E-2</v>
      </c>
      <c r="F304" s="2">
        <v>1.2050000000000001</v>
      </c>
      <c r="G304" s="2">
        <v>0.05</v>
      </c>
      <c r="I304" s="7"/>
      <c r="K304" s="1"/>
      <c r="AY304" s="1"/>
      <c r="FM304" s="4">
        <v>0</v>
      </c>
      <c r="FN304" s="4">
        <v>0</v>
      </c>
      <c r="FO304" s="4">
        <v>0</v>
      </c>
      <c r="FP304" s="4">
        <v>0</v>
      </c>
    </row>
    <row r="305" spans="1:172" x14ac:dyDescent="0.2">
      <c r="A305" s="4"/>
      <c r="B305" s="4"/>
      <c r="C305" s="10">
        <f t="shared" ca="1" si="4"/>
        <v>45717</v>
      </c>
      <c r="D305" s="2">
        <v>6.4169786367378009E-2</v>
      </c>
      <c r="F305" s="2">
        <v>0.81499999999999995</v>
      </c>
      <c r="G305" s="2">
        <v>0.05</v>
      </c>
      <c r="I305" s="7"/>
      <c r="K305" s="1"/>
      <c r="AY305" s="1"/>
      <c r="FM305" s="4">
        <v>0</v>
      </c>
      <c r="FN305" s="4">
        <v>0</v>
      </c>
      <c r="FO305" s="4">
        <v>0</v>
      </c>
      <c r="FP305" s="4">
        <v>0</v>
      </c>
    </row>
    <row r="306" spans="1:172" x14ac:dyDescent="0.2">
      <c r="A306" s="4"/>
      <c r="B306" s="4"/>
      <c r="C306" s="10">
        <f t="shared" ca="1" si="4"/>
        <v>45748</v>
      </c>
      <c r="D306" s="2">
        <v>6.4171794507330002E-2</v>
      </c>
      <c r="F306" s="2">
        <v>0.24</v>
      </c>
      <c r="G306" s="2">
        <v>5.0000000000000001E-3</v>
      </c>
      <c r="I306" s="7"/>
      <c r="K306" s="1"/>
      <c r="AY306" s="1"/>
      <c r="FM306" s="4">
        <v>0</v>
      </c>
      <c r="FN306" s="4">
        <v>0</v>
      </c>
      <c r="FO306" s="4">
        <v>0</v>
      </c>
      <c r="FP306" s="4">
        <v>0</v>
      </c>
    </row>
    <row r="307" spans="1:172" x14ac:dyDescent="0.2">
      <c r="A307" s="4"/>
      <c r="B307" s="4"/>
      <c r="C307" s="10">
        <f t="shared" ca="1" si="4"/>
        <v>45778</v>
      </c>
      <c r="D307" s="2">
        <v>6.4173869585282997E-2</v>
      </c>
      <c r="F307" s="2">
        <v>0.19500000000000001</v>
      </c>
      <c r="G307" s="2">
        <v>5.0000000000000001E-3</v>
      </c>
      <c r="I307" s="7"/>
      <c r="K307" s="1"/>
      <c r="AY307" s="1"/>
      <c r="FM307" s="4">
        <v>0</v>
      </c>
      <c r="FN307" s="4">
        <v>0</v>
      </c>
      <c r="FO307" s="4">
        <v>0</v>
      </c>
      <c r="FP307" s="4">
        <v>0</v>
      </c>
    </row>
    <row r="308" spans="1:172" x14ac:dyDescent="0.2">
      <c r="A308" s="4"/>
      <c r="B308" s="4"/>
      <c r="C308" s="10">
        <f t="shared" ca="1" si="4"/>
        <v>45809</v>
      </c>
      <c r="D308" s="2">
        <v>6.4175877725238001E-2</v>
      </c>
      <c r="F308" s="2">
        <v>0.19500000000000001</v>
      </c>
      <c r="G308" s="2">
        <v>5.0000000000000001E-3</v>
      </c>
      <c r="I308" s="7"/>
      <c r="K308" s="1"/>
      <c r="AY308" s="1"/>
      <c r="FM308" s="4">
        <v>0</v>
      </c>
      <c r="FN308" s="4">
        <v>0</v>
      </c>
      <c r="FO308" s="4">
        <v>0</v>
      </c>
      <c r="FP308" s="4">
        <v>0</v>
      </c>
    </row>
    <row r="309" spans="1:172" x14ac:dyDescent="0.2">
      <c r="A309" s="4"/>
      <c r="B309" s="4"/>
      <c r="C309" s="10">
        <f t="shared" ca="1" si="4"/>
        <v>45839</v>
      </c>
      <c r="D309" s="2">
        <v>6.4177952803193009E-2</v>
      </c>
      <c r="F309" s="2">
        <v>0.26500000000000001</v>
      </c>
      <c r="G309" s="2">
        <v>7.4999999999999997E-3</v>
      </c>
      <c r="I309" s="7"/>
      <c r="K309" s="1"/>
      <c r="AY309" s="1"/>
      <c r="FM309" s="4">
        <v>0</v>
      </c>
      <c r="FN309" s="4">
        <v>0</v>
      </c>
      <c r="FO309" s="4">
        <v>0</v>
      </c>
      <c r="FP309" s="4">
        <v>0</v>
      </c>
    </row>
    <row r="310" spans="1:172" x14ac:dyDescent="0.2">
      <c r="A310" s="4"/>
      <c r="B310" s="4"/>
      <c r="C310" s="10">
        <f t="shared" ca="1" si="4"/>
        <v>45870</v>
      </c>
      <c r="D310" s="2">
        <v>6.4180027881150029E-2</v>
      </c>
      <c r="F310" s="2">
        <v>0.20499999999999999</v>
      </c>
      <c r="G310" s="2">
        <v>7.4999999999999997E-3</v>
      </c>
      <c r="I310" s="7"/>
      <c r="K310" s="1"/>
      <c r="AY310" s="1"/>
      <c r="FM310" s="4">
        <v>0</v>
      </c>
      <c r="FN310" s="4">
        <v>0</v>
      </c>
      <c r="FO310" s="4">
        <v>0</v>
      </c>
      <c r="FP310" s="4">
        <v>0</v>
      </c>
    </row>
    <row r="311" spans="1:172" x14ac:dyDescent="0.2">
      <c r="A311" s="4"/>
      <c r="B311" s="4"/>
      <c r="C311" s="10">
        <f t="shared" ca="1" si="4"/>
        <v>45901</v>
      </c>
      <c r="D311" s="2">
        <v>6.4182036021108016E-2</v>
      </c>
      <c r="F311" s="2">
        <v>0.185</v>
      </c>
      <c r="G311" s="2">
        <v>5.0000000000000001E-3</v>
      </c>
      <c r="I311" s="7"/>
      <c r="K311" s="1"/>
      <c r="AY311" s="1"/>
      <c r="FM311" s="4">
        <v>0</v>
      </c>
      <c r="FN311" s="4">
        <v>0</v>
      </c>
      <c r="FO311" s="4">
        <v>0</v>
      </c>
      <c r="FP311" s="4">
        <v>0</v>
      </c>
    </row>
    <row r="312" spans="1:172" x14ac:dyDescent="0.2">
      <c r="A312" s="4"/>
      <c r="B312" s="4"/>
      <c r="C312" s="10">
        <f t="shared" ca="1" si="4"/>
        <v>45931</v>
      </c>
      <c r="D312" s="2">
        <v>6.4184111099068006E-2</v>
      </c>
      <c r="F312" s="2">
        <v>0.20499999999999999</v>
      </c>
      <c r="G312" s="2">
        <v>2.5000000000000001E-3</v>
      </c>
      <c r="I312" s="7"/>
      <c r="K312" s="1"/>
      <c r="AY312" s="1"/>
      <c r="FM312" s="4">
        <v>0</v>
      </c>
      <c r="FN312" s="4">
        <v>0</v>
      </c>
      <c r="FO312" s="4">
        <v>0</v>
      </c>
      <c r="FP312" s="4">
        <v>0</v>
      </c>
    </row>
    <row r="313" spans="1:172" x14ac:dyDescent="0.2">
      <c r="A313" s="4"/>
      <c r="B313" s="4"/>
      <c r="C313" s="10">
        <f t="shared" ca="1" si="4"/>
        <v>45962</v>
      </c>
      <c r="D313" s="2">
        <v>6.4186119239030004E-2</v>
      </c>
      <c r="F313" s="2">
        <v>0.64500000000000002</v>
      </c>
      <c r="G313" s="2">
        <v>0.05</v>
      </c>
      <c r="I313" s="7"/>
      <c r="K313" s="1"/>
      <c r="AY313" s="1"/>
      <c r="FM313" s="4">
        <v>0</v>
      </c>
      <c r="FN313" s="4">
        <v>0</v>
      </c>
      <c r="FO313" s="4">
        <v>0</v>
      </c>
      <c r="FP313" s="4">
        <v>0</v>
      </c>
    </row>
    <row r="314" spans="1:172" x14ac:dyDescent="0.2">
      <c r="A314" s="4"/>
      <c r="B314" s="4"/>
      <c r="C314" s="10">
        <f t="shared" ca="1" si="4"/>
        <v>45992</v>
      </c>
      <c r="D314" s="2">
        <v>6.4188194317E-2</v>
      </c>
      <c r="F314" s="2">
        <v>0.98</v>
      </c>
      <c r="G314" s="2">
        <v>0.05</v>
      </c>
      <c r="I314" s="7"/>
      <c r="K314" s="1"/>
      <c r="AY314" s="1"/>
      <c r="FM314" s="4">
        <v>0</v>
      </c>
      <c r="FN314" s="4">
        <v>0</v>
      </c>
      <c r="FO314" s="4">
        <v>0</v>
      </c>
      <c r="FP314" s="4">
        <v>0</v>
      </c>
    </row>
    <row r="315" spans="1:172" x14ac:dyDescent="0.2">
      <c r="A315" s="4"/>
      <c r="B315" s="4"/>
      <c r="C315" s="10">
        <f t="shared" ca="1" si="4"/>
        <v>46023</v>
      </c>
      <c r="D315" s="2">
        <v>6.4190269394956007E-2</v>
      </c>
      <c r="F315" s="2">
        <v>1.2050000000000001</v>
      </c>
      <c r="G315" s="2">
        <v>0.05</v>
      </c>
      <c r="I315" s="7"/>
      <c r="K315" s="1"/>
      <c r="AY315" s="1"/>
      <c r="FM315" s="4">
        <v>0</v>
      </c>
      <c r="FN315" s="4">
        <v>0</v>
      </c>
      <c r="FO315" s="4">
        <v>0</v>
      </c>
      <c r="FP315" s="4">
        <v>0</v>
      </c>
    </row>
    <row r="316" spans="1:172" x14ac:dyDescent="0.2">
      <c r="A316" s="4"/>
      <c r="B316" s="4"/>
      <c r="C316" s="10">
        <f t="shared" ca="1" si="4"/>
        <v>46054</v>
      </c>
      <c r="D316" s="2">
        <v>6.4192143658924006E-2</v>
      </c>
      <c r="F316" s="2">
        <v>1.2050000000000001</v>
      </c>
      <c r="G316" s="2">
        <v>0.05</v>
      </c>
      <c r="I316" s="7"/>
      <c r="K316" s="1"/>
      <c r="AY316" s="1"/>
      <c r="FM316" s="4">
        <v>0</v>
      </c>
      <c r="FN316" s="4">
        <v>0</v>
      </c>
      <c r="FO316" s="4">
        <v>0</v>
      </c>
      <c r="FP316" s="4">
        <v>0</v>
      </c>
    </row>
    <row r="317" spans="1:172" x14ac:dyDescent="0.2">
      <c r="A317" s="4"/>
      <c r="B317" s="4"/>
      <c r="C317" s="10">
        <f t="shared" ca="1" si="4"/>
        <v>46082</v>
      </c>
      <c r="D317" s="2">
        <v>6.4194218736890005E-2</v>
      </c>
      <c r="F317" s="2">
        <v>0.81499999999999995</v>
      </c>
      <c r="G317" s="2">
        <v>0.05</v>
      </c>
      <c r="I317" s="7"/>
      <c r="K317" s="1"/>
      <c r="AY317" s="1"/>
      <c r="FM317" s="4">
        <v>0</v>
      </c>
      <c r="FN317" s="4">
        <v>0</v>
      </c>
      <c r="FO317" s="4">
        <v>0</v>
      </c>
      <c r="FP317" s="4">
        <v>0</v>
      </c>
    </row>
    <row r="318" spans="1:172" x14ac:dyDescent="0.2">
      <c r="A318" s="4"/>
      <c r="B318" s="4"/>
      <c r="C318" s="10">
        <f t="shared" ca="1" si="4"/>
        <v>46113</v>
      </c>
      <c r="D318" s="2">
        <v>6.4196226876859025E-2</v>
      </c>
      <c r="F318" s="2">
        <v>0.24</v>
      </c>
      <c r="G318" s="2">
        <v>5.0000000000000001E-3</v>
      </c>
      <c r="I318" s="7"/>
      <c r="K318" s="1"/>
      <c r="AY318" s="1"/>
      <c r="FM318" s="4">
        <v>0</v>
      </c>
      <c r="FN318" s="4">
        <v>0</v>
      </c>
      <c r="FO318" s="4">
        <v>0</v>
      </c>
      <c r="FP318" s="4">
        <v>0</v>
      </c>
    </row>
    <row r="319" spans="1:172" x14ac:dyDescent="0.2">
      <c r="A319" s="4"/>
      <c r="B319" s="4"/>
      <c r="C319" s="10">
        <f t="shared" ca="1" si="4"/>
        <v>46143</v>
      </c>
      <c r="D319" s="2">
        <v>6.4198301954828008E-2</v>
      </c>
      <c r="F319" s="2">
        <v>0.19500000000000001</v>
      </c>
      <c r="G319" s="2">
        <v>5.0000000000000001E-3</v>
      </c>
      <c r="I319" s="7"/>
      <c r="K319" s="1"/>
      <c r="AY319" s="1"/>
      <c r="FM319" s="4">
        <v>0</v>
      </c>
      <c r="FN319" s="4">
        <v>0</v>
      </c>
      <c r="FO319" s="4">
        <v>0</v>
      </c>
      <c r="FP319" s="4">
        <v>0</v>
      </c>
    </row>
    <row r="320" spans="1:172" x14ac:dyDescent="0.2">
      <c r="A320" s="4"/>
      <c r="B320" s="4"/>
      <c r="C320" s="10">
        <f t="shared" ca="1" si="4"/>
        <v>46174</v>
      </c>
      <c r="D320" s="2">
        <v>6.4200310094800012E-2</v>
      </c>
      <c r="F320" s="2">
        <v>0.19500000000000001</v>
      </c>
      <c r="G320" s="2">
        <v>5.0000000000000001E-3</v>
      </c>
      <c r="I320" s="7"/>
      <c r="K320" s="1"/>
      <c r="AY320" s="1"/>
      <c r="FM320" s="4">
        <v>0</v>
      </c>
      <c r="FN320" s="4">
        <v>0</v>
      </c>
      <c r="FO320" s="4">
        <v>0</v>
      </c>
      <c r="FP320" s="4">
        <v>0</v>
      </c>
    </row>
    <row r="321" spans="1:172" x14ac:dyDescent="0.2">
      <c r="A321" s="4"/>
      <c r="B321" s="4"/>
      <c r="C321" s="10">
        <f t="shared" ca="1" si="4"/>
        <v>46204</v>
      </c>
      <c r="D321" s="2">
        <v>6.4202385172771007E-2</v>
      </c>
      <c r="F321" s="2">
        <v>0.26500000000000001</v>
      </c>
      <c r="G321" s="2">
        <v>7.4999999999999997E-3</v>
      </c>
      <c r="I321" s="7"/>
      <c r="K321" s="1"/>
      <c r="AY321" s="1"/>
      <c r="FM321" s="4">
        <v>0</v>
      </c>
      <c r="FN321" s="4">
        <v>0</v>
      </c>
      <c r="FO321" s="4">
        <v>0</v>
      </c>
      <c r="FP321" s="4">
        <v>0</v>
      </c>
    </row>
    <row r="322" spans="1:172" x14ac:dyDescent="0.2">
      <c r="A322" s="4"/>
      <c r="B322" s="4"/>
      <c r="C322" s="10">
        <f t="shared" ca="1" si="4"/>
        <v>46235</v>
      </c>
      <c r="D322" s="2">
        <v>6.4204460250744999E-2</v>
      </c>
      <c r="F322" s="2">
        <v>0.20499999999999999</v>
      </c>
      <c r="G322" s="2">
        <v>7.4999999999999997E-3</v>
      </c>
      <c r="I322" s="7"/>
      <c r="K322" s="1"/>
      <c r="AY322" s="1"/>
      <c r="FM322" s="4">
        <v>0</v>
      </c>
      <c r="FN322" s="4">
        <v>0</v>
      </c>
      <c r="FO322" s="4">
        <v>0</v>
      </c>
      <c r="FP322" s="4">
        <v>0</v>
      </c>
    </row>
    <row r="323" spans="1:172" x14ac:dyDescent="0.2">
      <c r="A323" s="4"/>
      <c r="B323" s="4"/>
      <c r="C323" s="10">
        <f t="shared" ca="1" si="4"/>
        <v>46266</v>
      </c>
      <c r="D323" s="2">
        <v>6.4206468390720001E-2</v>
      </c>
      <c r="F323" s="2">
        <v>0.185</v>
      </c>
      <c r="G323" s="2">
        <v>5.0000000000000001E-3</v>
      </c>
      <c r="I323" s="7"/>
      <c r="K323" s="1"/>
      <c r="AY323" s="1"/>
      <c r="FM323" s="4">
        <v>0</v>
      </c>
      <c r="FN323" s="4">
        <v>0</v>
      </c>
      <c r="FO323" s="4">
        <v>0</v>
      </c>
      <c r="FP323" s="4">
        <v>0</v>
      </c>
    </row>
    <row r="324" spans="1:172" x14ac:dyDescent="0.2">
      <c r="A324" s="4"/>
      <c r="B324" s="4"/>
      <c r="C324" s="10">
        <f t="shared" ca="1" si="4"/>
        <v>46296</v>
      </c>
      <c r="D324" s="2">
        <v>6.4208543468697019E-2</v>
      </c>
      <c r="F324" s="2">
        <v>0.20499999999999999</v>
      </c>
      <c r="G324" s="2">
        <v>2.5000000000000001E-3</v>
      </c>
      <c r="I324" s="7"/>
      <c r="K324" s="1"/>
      <c r="AY324" s="1"/>
      <c r="FM324" s="4">
        <v>0</v>
      </c>
      <c r="FN324" s="4">
        <v>0</v>
      </c>
      <c r="FO324" s="4">
        <v>0</v>
      </c>
      <c r="FP324" s="4">
        <v>0</v>
      </c>
    </row>
    <row r="325" spans="1:172" x14ac:dyDescent="0.2">
      <c r="A325" s="4"/>
      <c r="B325" s="4"/>
      <c r="C325" s="10">
        <f t="shared" ca="1" si="4"/>
        <v>46327</v>
      </c>
      <c r="D325" s="2">
        <v>6.4210551608675004E-2</v>
      </c>
      <c r="F325" s="2">
        <v>0.64500000000000002</v>
      </c>
      <c r="G325" s="2">
        <v>0.05</v>
      </c>
      <c r="I325" s="7"/>
      <c r="K325" s="1"/>
      <c r="AY325" s="1"/>
      <c r="FM325" s="4">
        <v>0</v>
      </c>
      <c r="FN325" s="4">
        <v>0</v>
      </c>
      <c r="FO325" s="4">
        <v>0</v>
      </c>
      <c r="FP325" s="4">
        <v>0</v>
      </c>
    </row>
    <row r="326" spans="1:172" x14ac:dyDescent="0.2">
      <c r="A326" s="4"/>
      <c r="B326" s="4"/>
      <c r="C326" s="10">
        <f t="shared" ca="1" si="4"/>
        <v>46357</v>
      </c>
      <c r="D326" s="2">
        <v>6.421262668665402E-2</v>
      </c>
      <c r="F326" s="2">
        <v>0.98</v>
      </c>
      <c r="G326" s="2">
        <v>0.05</v>
      </c>
      <c r="I326" s="7"/>
      <c r="K326" s="1"/>
      <c r="AY326" s="1"/>
      <c r="FM326" s="4">
        <v>0</v>
      </c>
      <c r="FN326" s="4">
        <v>0</v>
      </c>
      <c r="FO326" s="4">
        <v>0</v>
      </c>
      <c r="FP326" s="4">
        <v>0</v>
      </c>
    </row>
    <row r="327" spans="1:172" x14ac:dyDescent="0.2">
      <c r="A327" s="4"/>
      <c r="B327" s="4"/>
      <c r="C327" s="10">
        <f t="shared" ca="1" si="4"/>
        <v>46388</v>
      </c>
      <c r="D327" s="2">
        <v>6.4214701764634008E-2</v>
      </c>
      <c r="F327" s="2">
        <v>1.2050000000000001</v>
      </c>
      <c r="G327" s="2">
        <v>0.05</v>
      </c>
      <c r="I327" s="7"/>
      <c r="K327" s="1"/>
      <c r="AY327" s="1"/>
      <c r="FM327" s="4">
        <v>0</v>
      </c>
      <c r="FN327" s="4">
        <v>0</v>
      </c>
      <c r="FO327" s="4">
        <v>0</v>
      </c>
      <c r="FP327" s="4">
        <v>0</v>
      </c>
    </row>
    <row r="328" spans="1:172" x14ac:dyDescent="0.2">
      <c r="A328" s="4"/>
      <c r="B328" s="4"/>
      <c r="C328" s="10">
        <f t="shared" ca="1" si="4"/>
        <v>46419</v>
      </c>
      <c r="D328" s="2">
        <v>6.4216576028617009E-2</v>
      </c>
      <c r="F328" s="2">
        <v>1.2050000000000001</v>
      </c>
      <c r="G328" s="2">
        <v>0.05</v>
      </c>
      <c r="I328" s="7"/>
      <c r="K328" s="1"/>
      <c r="AY328" s="1"/>
      <c r="FM328" s="4">
        <v>0</v>
      </c>
      <c r="FN328" s="4">
        <v>0</v>
      </c>
      <c r="FO328" s="4">
        <v>0</v>
      </c>
      <c r="FP328" s="4">
        <v>0</v>
      </c>
    </row>
    <row r="329" spans="1:172" x14ac:dyDescent="0.2">
      <c r="A329" s="4"/>
      <c r="B329" s="4"/>
      <c r="C329" s="10">
        <f t="shared" ca="1" si="4"/>
        <v>46447</v>
      </c>
      <c r="D329" s="2">
        <v>6.4218651106599994E-2</v>
      </c>
      <c r="F329" s="2">
        <v>0.81499999999999995</v>
      </c>
      <c r="G329" s="2">
        <v>0.05</v>
      </c>
      <c r="I329" s="7"/>
      <c r="K329" s="1"/>
      <c r="AY329" s="1"/>
      <c r="FM329" s="4">
        <v>0</v>
      </c>
      <c r="FN329" s="4">
        <v>0</v>
      </c>
      <c r="FO329" s="4">
        <v>0</v>
      </c>
      <c r="FP329" s="4">
        <v>0</v>
      </c>
    </row>
    <row r="330" spans="1:172" x14ac:dyDescent="0.2">
      <c r="A330" s="4"/>
      <c r="B330" s="4"/>
      <c r="C330" s="10">
        <f t="shared" ca="1" si="4"/>
        <v>46478</v>
      </c>
      <c r="D330" s="2">
        <v>6.4220659246585002E-2</v>
      </c>
      <c r="F330" s="2">
        <v>0.24</v>
      </c>
      <c r="G330" s="2">
        <v>5.0000000000000001E-3</v>
      </c>
      <c r="I330" s="7"/>
      <c r="K330" s="1"/>
      <c r="AY330" s="1"/>
      <c r="FM330" s="4">
        <v>0</v>
      </c>
      <c r="FN330" s="4">
        <v>0</v>
      </c>
      <c r="FO330" s="4">
        <v>0</v>
      </c>
      <c r="FP330" s="4">
        <v>0</v>
      </c>
    </row>
    <row r="331" spans="1:172" x14ac:dyDescent="0.2">
      <c r="A331" s="4"/>
      <c r="B331" s="4"/>
      <c r="C331" s="10">
        <f t="shared" ca="1" si="4"/>
        <v>46508</v>
      </c>
      <c r="D331" s="2">
        <v>6.4222734324571012E-2</v>
      </c>
      <c r="F331" s="2">
        <v>0.19500000000000001</v>
      </c>
      <c r="G331" s="2">
        <v>5.0000000000000001E-3</v>
      </c>
      <c r="I331" s="7"/>
      <c r="K331" s="1"/>
      <c r="AY331" s="1"/>
      <c r="FM331" s="4">
        <v>0</v>
      </c>
      <c r="FN331" s="4">
        <v>0</v>
      </c>
      <c r="FO331" s="4">
        <v>0</v>
      </c>
      <c r="FP331" s="4">
        <v>0</v>
      </c>
    </row>
    <row r="332" spans="1:172" x14ac:dyDescent="0.2">
      <c r="A332" s="4"/>
      <c r="B332" s="4"/>
      <c r="C332" s="10">
        <f t="shared" ca="1" si="4"/>
        <v>46539</v>
      </c>
      <c r="D332" s="2">
        <v>6.4224742464559004E-2</v>
      </c>
      <c r="F332" s="2">
        <v>0.19500000000000001</v>
      </c>
      <c r="G332" s="2">
        <v>5.0000000000000001E-3</v>
      </c>
      <c r="I332" s="7"/>
      <c r="K332" s="1"/>
      <c r="AY332" s="1"/>
      <c r="FM332" s="4">
        <v>0</v>
      </c>
      <c r="FN332" s="4">
        <v>0</v>
      </c>
      <c r="FO332" s="4">
        <v>0</v>
      </c>
      <c r="FP332" s="4">
        <v>0</v>
      </c>
    </row>
    <row r="333" spans="1:172" x14ac:dyDescent="0.2">
      <c r="A333" s="4"/>
      <c r="B333" s="4"/>
      <c r="C333" s="10">
        <f t="shared" ca="1" si="4"/>
        <v>46569</v>
      </c>
      <c r="D333" s="2">
        <v>6.4226817542548012E-2</v>
      </c>
      <c r="F333" s="2">
        <v>0.26500000000000001</v>
      </c>
      <c r="G333" s="2">
        <v>7.4999999999999997E-3</v>
      </c>
      <c r="I333" s="7"/>
      <c r="K333" s="1"/>
      <c r="AY333" s="1"/>
      <c r="FM333" s="4">
        <v>0</v>
      </c>
      <c r="FN333" s="4">
        <v>0</v>
      </c>
      <c r="FO333" s="4">
        <v>0</v>
      </c>
      <c r="FP333" s="4">
        <v>0</v>
      </c>
    </row>
    <row r="334" spans="1:172" x14ac:dyDescent="0.2">
      <c r="A334" s="4"/>
      <c r="B334" s="4"/>
      <c r="C334" s="10">
        <f t="shared" ca="1" si="4"/>
        <v>46600</v>
      </c>
      <c r="D334" s="2">
        <v>6.422889262053802E-2</v>
      </c>
      <c r="F334" s="2">
        <v>0.20499999999999999</v>
      </c>
      <c r="G334" s="2">
        <v>7.4999999999999997E-3</v>
      </c>
      <c r="I334" s="7"/>
      <c r="K334" s="1"/>
      <c r="AY334" s="1"/>
      <c r="FM334" s="4">
        <v>0</v>
      </c>
      <c r="FN334" s="4">
        <v>0</v>
      </c>
      <c r="FO334" s="4">
        <v>0</v>
      </c>
      <c r="FP334" s="4">
        <v>0</v>
      </c>
    </row>
    <row r="335" spans="1:172" x14ac:dyDescent="0.2">
      <c r="A335" s="4"/>
      <c r="B335" s="4"/>
      <c r="C335" s="10">
        <f t="shared" ca="1" si="4"/>
        <v>46631</v>
      </c>
      <c r="D335" s="2">
        <v>6.4230900760529008E-2</v>
      </c>
      <c r="F335" s="2">
        <v>0.185</v>
      </c>
      <c r="G335" s="2">
        <v>5.0000000000000001E-3</v>
      </c>
      <c r="I335" s="7"/>
      <c r="K335" s="1"/>
      <c r="AY335" s="1"/>
      <c r="FM335" s="4">
        <v>0</v>
      </c>
      <c r="FN335" s="4">
        <v>0</v>
      </c>
      <c r="FO335" s="4">
        <v>0</v>
      </c>
      <c r="FP335" s="4">
        <v>0</v>
      </c>
    </row>
    <row r="336" spans="1:172" x14ac:dyDescent="0.2">
      <c r="A336" s="4"/>
      <c r="B336" s="4"/>
      <c r="C336" s="10">
        <f t="shared" ca="1" si="4"/>
        <v>46661</v>
      </c>
      <c r="D336" s="2">
        <v>6.4232975838523013E-2</v>
      </c>
      <c r="F336" s="2">
        <v>0.20499999999999999</v>
      </c>
      <c r="G336" s="2">
        <v>2.5000000000000001E-3</v>
      </c>
      <c r="I336" s="7"/>
      <c r="K336" s="1"/>
      <c r="AY336" s="1"/>
      <c r="FM336" s="4">
        <v>0</v>
      </c>
      <c r="FN336" s="4">
        <v>0</v>
      </c>
      <c r="FO336" s="4">
        <v>0</v>
      </c>
      <c r="FP336" s="4">
        <v>0</v>
      </c>
    </row>
    <row r="337" spans="1:172" x14ac:dyDescent="0.2">
      <c r="A337" s="4"/>
      <c r="B337" s="4"/>
      <c r="C337" s="10">
        <f t="shared" ca="1" si="4"/>
        <v>46692</v>
      </c>
      <c r="D337" s="2">
        <v>6.4234983978517027E-2</v>
      </c>
      <c r="F337" s="2">
        <v>0.64500000000000002</v>
      </c>
      <c r="G337" s="2">
        <v>0.05</v>
      </c>
      <c r="I337" s="7"/>
      <c r="K337" s="1"/>
      <c r="AY337" s="1"/>
      <c r="FM337" s="4">
        <v>0</v>
      </c>
      <c r="FN337" s="4">
        <v>0</v>
      </c>
      <c r="FO337" s="4">
        <v>0</v>
      </c>
      <c r="FP337" s="4">
        <v>0</v>
      </c>
    </row>
    <row r="338" spans="1:172" x14ac:dyDescent="0.2">
      <c r="A338" s="4"/>
      <c r="B338" s="4"/>
      <c r="C338" s="10">
        <f t="shared" ref="C338:C377" ca="1" si="5">NextMonth(C337)</f>
        <v>46722</v>
      </c>
      <c r="D338" s="2">
        <v>6.4237059056513016E-2</v>
      </c>
      <c r="F338" s="2">
        <v>0.98</v>
      </c>
      <c r="G338" s="2">
        <v>0.05</v>
      </c>
      <c r="I338" s="7"/>
      <c r="K338" s="1"/>
      <c r="AY338" s="1"/>
      <c r="FM338" s="4">
        <v>0</v>
      </c>
      <c r="FN338" s="4">
        <v>0</v>
      </c>
      <c r="FO338" s="4">
        <v>0</v>
      </c>
      <c r="FP338" s="4">
        <v>0</v>
      </c>
    </row>
    <row r="339" spans="1:172" x14ac:dyDescent="0.2">
      <c r="A339" s="4"/>
      <c r="B339" s="4"/>
      <c r="C339" s="10">
        <f t="shared" ca="1" si="5"/>
        <v>46753</v>
      </c>
      <c r="D339" s="2">
        <v>6.4239134134510018E-2</v>
      </c>
      <c r="F339" s="2">
        <v>1.2050000000000001</v>
      </c>
      <c r="G339" s="2">
        <v>0.05</v>
      </c>
      <c r="I339" s="7"/>
      <c r="K339" s="1"/>
      <c r="AY339" s="1"/>
      <c r="FM339" s="4">
        <v>0</v>
      </c>
      <c r="FN339" s="4">
        <v>0</v>
      </c>
      <c r="FO339" s="4">
        <v>0</v>
      </c>
      <c r="FP339" s="4">
        <v>0</v>
      </c>
    </row>
    <row r="340" spans="1:172" x14ac:dyDescent="0.2">
      <c r="A340" s="4"/>
      <c r="B340" s="4"/>
      <c r="C340" s="10">
        <f t="shared" ca="1" si="5"/>
        <v>46784</v>
      </c>
      <c r="D340" s="2">
        <v>6.4241075336508024E-2</v>
      </c>
      <c r="F340" s="2">
        <v>1.2050000000000001</v>
      </c>
      <c r="G340" s="2">
        <v>0.05</v>
      </c>
      <c r="I340" s="7"/>
      <c r="K340" s="1"/>
      <c r="AY340" s="1"/>
      <c r="FM340" s="4">
        <v>0</v>
      </c>
      <c r="FN340" s="4">
        <v>0</v>
      </c>
      <c r="FO340" s="4">
        <v>0</v>
      </c>
      <c r="FP340" s="4">
        <v>0</v>
      </c>
    </row>
    <row r="341" spans="1:172" x14ac:dyDescent="0.2">
      <c r="A341" s="4"/>
      <c r="B341" s="4"/>
      <c r="C341" s="10">
        <f t="shared" ca="1" si="5"/>
        <v>46813</v>
      </c>
      <c r="D341" s="2">
        <v>6.4243150414509009E-2</v>
      </c>
      <c r="F341" s="2">
        <v>0.81499999999999995</v>
      </c>
      <c r="G341" s="2">
        <v>0.05</v>
      </c>
      <c r="I341" s="7"/>
      <c r="K341" s="1"/>
      <c r="AY341" s="1"/>
      <c r="FM341" s="4">
        <v>0</v>
      </c>
      <c r="FN341" s="4">
        <v>0</v>
      </c>
      <c r="FO341" s="4">
        <v>0</v>
      </c>
      <c r="FP341" s="4">
        <v>0</v>
      </c>
    </row>
    <row r="342" spans="1:172" x14ac:dyDescent="0.2">
      <c r="A342" s="4"/>
      <c r="B342" s="4"/>
      <c r="C342" s="10">
        <f t="shared" ca="1" si="5"/>
        <v>46844</v>
      </c>
      <c r="D342" s="2">
        <v>6.4245158554510018E-2</v>
      </c>
      <c r="F342" s="2">
        <v>0.24</v>
      </c>
      <c r="G342" s="2">
        <v>5.0000000000000001E-3</v>
      </c>
      <c r="I342" s="7"/>
      <c r="K342" s="1"/>
      <c r="AY342" s="1"/>
      <c r="FM342" s="4">
        <v>0</v>
      </c>
      <c r="FN342" s="4">
        <v>0</v>
      </c>
      <c r="FO342" s="4">
        <v>0</v>
      </c>
      <c r="FP342" s="4">
        <v>0</v>
      </c>
    </row>
    <row r="343" spans="1:172" x14ac:dyDescent="0.2">
      <c r="A343" s="4"/>
      <c r="B343" s="4"/>
      <c r="C343" s="10">
        <f t="shared" ca="1" si="5"/>
        <v>46874</v>
      </c>
      <c r="D343" s="2">
        <v>6.4247233632513001E-2</v>
      </c>
      <c r="F343" s="2">
        <v>0.19500000000000001</v>
      </c>
      <c r="G343" s="2">
        <v>5.0000000000000001E-3</v>
      </c>
      <c r="I343" s="7"/>
      <c r="K343" s="1"/>
      <c r="AY343" s="1"/>
      <c r="FM343" s="4">
        <v>0</v>
      </c>
      <c r="FN343" s="4">
        <v>0</v>
      </c>
      <c r="FO343" s="4">
        <v>0</v>
      </c>
      <c r="FP343" s="4">
        <v>0</v>
      </c>
    </row>
    <row r="344" spans="1:172" x14ac:dyDescent="0.2">
      <c r="A344" s="4"/>
      <c r="B344" s="4"/>
      <c r="C344" s="10">
        <f t="shared" ca="1" si="5"/>
        <v>46905</v>
      </c>
      <c r="D344" s="2">
        <v>6.4249241772517007E-2</v>
      </c>
      <c r="F344" s="2">
        <v>0.19500000000000001</v>
      </c>
      <c r="G344" s="2">
        <v>5.0000000000000001E-3</v>
      </c>
      <c r="I344" s="7"/>
      <c r="K344" s="1"/>
      <c r="AY344" s="1"/>
      <c r="FM344" s="4">
        <v>0</v>
      </c>
      <c r="FN344" s="4">
        <v>0</v>
      </c>
      <c r="FO344" s="4">
        <v>0</v>
      </c>
      <c r="FP344" s="4">
        <v>0</v>
      </c>
    </row>
    <row r="345" spans="1:172" x14ac:dyDescent="0.2">
      <c r="A345" s="4"/>
      <c r="B345" s="4"/>
      <c r="C345" s="10">
        <f t="shared" ca="1" si="5"/>
        <v>46935</v>
      </c>
      <c r="D345" s="2">
        <v>6.4251316850522017E-2</v>
      </c>
      <c r="F345" s="2">
        <v>0.26500000000000001</v>
      </c>
      <c r="G345" s="2">
        <v>7.4999999999999997E-3</v>
      </c>
      <c r="I345" s="7"/>
      <c r="K345" s="1"/>
      <c r="AY345" s="1"/>
      <c r="FM345" s="4">
        <v>0</v>
      </c>
      <c r="FN345" s="4">
        <v>0</v>
      </c>
      <c r="FO345" s="4">
        <v>0</v>
      </c>
      <c r="FP345" s="4">
        <v>0</v>
      </c>
    </row>
    <row r="346" spans="1:172" x14ac:dyDescent="0.2">
      <c r="A346" s="4"/>
      <c r="B346" s="4"/>
      <c r="C346" s="10">
        <f t="shared" ca="1" si="5"/>
        <v>46966</v>
      </c>
      <c r="D346" s="2">
        <v>6.4253391928529024E-2</v>
      </c>
      <c r="F346" s="2">
        <v>0.20499999999999999</v>
      </c>
      <c r="G346" s="2">
        <v>7.4999999999999997E-3</v>
      </c>
      <c r="I346" s="7"/>
      <c r="K346" s="1"/>
      <c r="AY346" s="1"/>
      <c r="FM346" s="4">
        <v>0</v>
      </c>
      <c r="FN346" s="4">
        <v>0</v>
      </c>
      <c r="FO346" s="4">
        <v>0</v>
      </c>
      <c r="FP346" s="4">
        <v>0</v>
      </c>
    </row>
    <row r="347" spans="1:172" x14ac:dyDescent="0.2">
      <c r="A347" s="4"/>
      <c r="B347" s="4"/>
      <c r="C347" s="10">
        <f t="shared" ca="1" si="5"/>
        <v>46997</v>
      </c>
      <c r="D347" s="2">
        <v>6.4255400068538013E-2</v>
      </c>
      <c r="F347" s="2">
        <v>0.185</v>
      </c>
      <c r="G347" s="2">
        <v>5.0000000000000001E-3</v>
      </c>
      <c r="I347" s="7"/>
      <c r="K347" s="1"/>
      <c r="AY347" s="1"/>
      <c r="FM347" s="4">
        <v>0</v>
      </c>
      <c r="FN347" s="4">
        <v>0</v>
      </c>
      <c r="FO347" s="4">
        <v>0</v>
      </c>
      <c r="FP347" s="4">
        <v>0</v>
      </c>
    </row>
    <row r="348" spans="1:172" x14ac:dyDescent="0.2">
      <c r="A348" s="4"/>
      <c r="B348" s="4"/>
      <c r="C348" s="10">
        <f t="shared" ca="1" si="5"/>
        <v>47027</v>
      </c>
      <c r="D348" s="2">
        <v>6.4257475146547019E-2</v>
      </c>
      <c r="F348" s="2">
        <v>0.20499999999999999</v>
      </c>
      <c r="G348" s="2">
        <v>2.5000000000000001E-3</v>
      </c>
      <c r="I348" s="7"/>
      <c r="K348" s="1"/>
      <c r="AY348" s="1"/>
      <c r="FM348" s="4">
        <v>0</v>
      </c>
      <c r="FN348" s="4">
        <v>0</v>
      </c>
      <c r="FO348" s="4">
        <v>0</v>
      </c>
      <c r="FP348" s="4">
        <v>0</v>
      </c>
    </row>
    <row r="349" spans="1:172" x14ac:dyDescent="0.2">
      <c r="A349" s="4"/>
      <c r="B349" s="4"/>
      <c r="C349" s="10">
        <f t="shared" ca="1" si="5"/>
        <v>47058</v>
      </c>
      <c r="D349" s="2">
        <v>6.425948328655802E-2</v>
      </c>
      <c r="F349" s="2">
        <v>0.64500000000000002</v>
      </c>
      <c r="G349" s="2">
        <v>0.05</v>
      </c>
      <c r="I349" s="7"/>
      <c r="K349" s="1"/>
      <c r="AY349" s="1"/>
      <c r="FM349" s="4">
        <v>0</v>
      </c>
      <c r="FN349" s="4">
        <v>0</v>
      </c>
      <c r="FO349" s="4">
        <v>0</v>
      </c>
      <c r="FP349" s="4">
        <v>0</v>
      </c>
    </row>
    <row r="350" spans="1:172" x14ac:dyDescent="0.2">
      <c r="A350" s="4"/>
      <c r="B350" s="4"/>
      <c r="C350" s="10">
        <f t="shared" ca="1" si="5"/>
        <v>47088</v>
      </c>
      <c r="D350" s="2">
        <v>6.4261558364571023E-2</v>
      </c>
      <c r="F350" s="2">
        <v>0.98</v>
      </c>
      <c r="G350" s="2">
        <v>0.05</v>
      </c>
      <c r="I350" s="7"/>
      <c r="K350" s="1"/>
      <c r="AY350" s="1"/>
      <c r="FM350" s="4">
        <v>0</v>
      </c>
      <c r="FN350" s="4">
        <v>0</v>
      </c>
      <c r="FO350" s="4">
        <v>0</v>
      </c>
      <c r="FP350" s="4">
        <v>0</v>
      </c>
    </row>
    <row r="351" spans="1:172" x14ac:dyDescent="0.2">
      <c r="A351" s="4"/>
      <c r="B351" s="4"/>
      <c r="C351" s="10">
        <f t="shared" ca="1" si="5"/>
        <v>47119</v>
      </c>
      <c r="D351" s="2">
        <v>6.4263633442585011E-2</v>
      </c>
      <c r="F351" s="2">
        <v>1.2050000000000001</v>
      </c>
      <c r="G351" s="2">
        <v>0.05</v>
      </c>
      <c r="I351" s="7"/>
      <c r="K351" s="1"/>
      <c r="AY351" s="1"/>
      <c r="FM351" s="4">
        <v>0</v>
      </c>
      <c r="FN351" s="4">
        <v>0</v>
      </c>
      <c r="FO351" s="4">
        <v>0</v>
      </c>
      <c r="FP351" s="4">
        <v>0</v>
      </c>
    </row>
    <row r="352" spans="1:172" x14ac:dyDescent="0.2">
      <c r="A352" s="4"/>
      <c r="B352" s="4"/>
      <c r="C352" s="10">
        <f t="shared" ca="1" si="5"/>
        <v>47150</v>
      </c>
      <c r="D352" s="2">
        <v>6.4265507706599015E-2</v>
      </c>
      <c r="F352" s="2">
        <v>1.2050000000000001</v>
      </c>
      <c r="G352" s="2">
        <v>0.05</v>
      </c>
      <c r="I352" s="7"/>
      <c r="K352" s="1"/>
      <c r="AY352" s="1"/>
      <c r="FM352" s="4">
        <v>0</v>
      </c>
      <c r="FN352" s="4">
        <v>0</v>
      </c>
      <c r="FO352" s="4">
        <v>0</v>
      </c>
      <c r="FP352" s="4">
        <v>0</v>
      </c>
    </row>
    <row r="353" spans="1:172" x14ac:dyDescent="0.2">
      <c r="A353" s="4"/>
      <c r="B353" s="4"/>
      <c r="C353" s="10">
        <f t="shared" ca="1" si="5"/>
        <v>47178</v>
      </c>
      <c r="D353" s="2">
        <v>6.4267582784615016E-2</v>
      </c>
      <c r="F353" s="2">
        <v>0.81499999999999995</v>
      </c>
      <c r="G353" s="2">
        <v>0.05</v>
      </c>
      <c r="I353" s="7"/>
      <c r="K353" s="1"/>
      <c r="AY353" s="1"/>
      <c r="FM353" s="4">
        <v>0</v>
      </c>
      <c r="FN353" s="4">
        <v>0</v>
      </c>
      <c r="FO353" s="4">
        <v>0</v>
      </c>
      <c r="FP353" s="4">
        <v>0</v>
      </c>
    </row>
    <row r="354" spans="1:172" x14ac:dyDescent="0.2">
      <c r="A354" s="4"/>
      <c r="B354" s="4"/>
      <c r="C354" s="10">
        <f t="shared" ca="1" si="5"/>
        <v>47209</v>
      </c>
      <c r="D354" s="2">
        <v>6.426959092463301E-2</v>
      </c>
      <c r="F354" s="2">
        <v>0.24</v>
      </c>
      <c r="G354" s="2">
        <v>5.0000000000000001E-3</v>
      </c>
      <c r="I354" s="7"/>
      <c r="K354" s="1"/>
      <c r="AY354" s="1"/>
      <c r="FM354" s="4">
        <v>0</v>
      </c>
      <c r="FN354" s="4">
        <v>0</v>
      </c>
      <c r="FO354" s="4">
        <v>0</v>
      </c>
      <c r="FP354" s="4">
        <v>0</v>
      </c>
    </row>
    <row r="355" spans="1:172" x14ac:dyDescent="0.2">
      <c r="A355" s="4"/>
      <c r="B355" s="4"/>
      <c r="C355" s="10">
        <f t="shared" ca="1" si="5"/>
        <v>47239</v>
      </c>
      <c r="D355" s="2">
        <v>6.4271666002651995E-2</v>
      </c>
      <c r="F355" s="2">
        <v>0.19500000000000001</v>
      </c>
      <c r="G355" s="2">
        <v>5.0000000000000001E-3</v>
      </c>
      <c r="I355" s="7"/>
      <c r="K355" s="1"/>
      <c r="AY355" s="1"/>
      <c r="FM355" s="4">
        <v>0</v>
      </c>
      <c r="FN355" s="4">
        <v>0</v>
      </c>
      <c r="FO355" s="4">
        <v>0</v>
      </c>
      <c r="FP355" s="4">
        <v>0</v>
      </c>
    </row>
    <row r="356" spans="1:172" x14ac:dyDescent="0.2">
      <c r="A356" s="4"/>
      <c r="B356" s="4"/>
      <c r="C356" s="10">
        <f t="shared" ca="1" si="5"/>
        <v>47270</v>
      </c>
      <c r="D356" s="2">
        <v>6.4273674142672016E-2</v>
      </c>
      <c r="F356" s="2">
        <v>0.19500000000000001</v>
      </c>
      <c r="G356" s="2">
        <v>5.0000000000000001E-3</v>
      </c>
      <c r="I356" s="7"/>
      <c r="J356" s="4"/>
      <c r="AY356" s="1"/>
      <c r="FM356" s="4">
        <v>0</v>
      </c>
      <c r="FN356" s="4">
        <v>0</v>
      </c>
      <c r="FO356" s="4">
        <v>0</v>
      </c>
      <c r="FP356" s="4">
        <v>0</v>
      </c>
    </row>
    <row r="357" spans="1:172" x14ac:dyDescent="0.2">
      <c r="A357" s="4"/>
      <c r="B357" s="4"/>
      <c r="C357" s="10">
        <f t="shared" ca="1" si="5"/>
        <v>47300</v>
      </c>
      <c r="D357" s="2">
        <v>6.4275749220695011E-2</v>
      </c>
      <c r="F357" s="2">
        <v>0.26500000000000001</v>
      </c>
      <c r="G357" s="2">
        <v>7.4999999999999997E-3</v>
      </c>
      <c r="I357" s="7"/>
      <c r="J357" s="4"/>
      <c r="AY357" s="1"/>
      <c r="FM357" s="4">
        <v>0</v>
      </c>
      <c r="FN357" s="4">
        <v>0</v>
      </c>
      <c r="FO357" s="4">
        <v>0</v>
      </c>
      <c r="FP357" s="4">
        <v>0</v>
      </c>
    </row>
    <row r="358" spans="1:172" x14ac:dyDescent="0.2">
      <c r="A358" s="4"/>
      <c r="B358" s="4"/>
      <c r="C358" s="10">
        <f t="shared" ca="1" si="5"/>
        <v>47331</v>
      </c>
      <c r="D358" s="2">
        <v>6.4277824298719019E-2</v>
      </c>
      <c r="F358" s="2">
        <v>0.20499999999999999</v>
      </c>
      <c r="G358" s="2">
        <v>7.4999999999999997E-3</v>
      </c>
      <c r="I358" s="7"/>
      <c r="J358" s="4"/>
      <c r="AY358" s="1"/>
      <c r="FM358" s="4">
        <v>0</v>
      </c>
      <c r="FN358" s="4">
        <v>0</v>
      </c>
      <c r="FO358" s="4">
        <v>0</v>
      </c>
      <c r="FP358" s="4">
        <v>0</v>
      </c>
    </row>
    <row r="359" spans="1:172" x14ac:dyDescent="0.2">
      <c r="A359" s="4"/>
      <c r="B359" s="4"/>
      <c r="C359" s="10">
        <f t="shared" ca="1" si="5"/>
        <v>47362</v>
      </c>
      <c r="D359" s="2">
        <v>6.4279832438742995E-2</v>
      </c>
      <c r="F359" s="2">
        <v>0.185</v>
      </c>
      <c r="G359" s="2">
        <v>5.0000000000000001E-3</v>
      </c>
      <c r="I359" s="7"/>
      <c r="J359" s="4"/>
      <c r="AY359" s="1"/>
      <c r="FM359" s="4">
        <v>0</v>
      </c>
      <c r="FN359" s="4">
        <v>0</v>
      </c>
      <c r="FO359" s="4">
        <v>0</v>
      </c>
      <c r="FP359" s="4">
        <v>0</v>
      </c>
    </row>
    <row r="360" spans="1:172" x14ac:dyDescent="0.2">
      <c r="A360" s="4"/>
      <c r="B360" s="4"/>
      <c r="C360" s="10">
        <f t="shared" ca="1" si="5"/>
        <v>47392</v>
      </c>
      <c r="D360" s="2">
        <v>6.4281907516770015E-2</v>
      </c>
      <c r="F360" s="2">
        <v>0.20499999999999999</v>
      </c>
      <c r="G360" s="2">
        <v>2.5000000000000001E-3</v>
      </c>
      <c r="I360" s="7"/>
      <c r="J360" s="4"/>
      <c r="AY360" s="1"/>
      <c r="FM360" s="4">
        <v>0</v>
      </c>
      <c r="FN360" s="4">
        <v>0</v>
      </c>
      <c r="FO360" s="4">
        <v>0</v>
      </c>
      <c r="FP360" s="4">
        <v>0</v>
      </c>
    </row>
    <row r="361" spans="1:172" x14ac:dyDescent="0.2">
      <c r="A361" s="4"/>
      <c r="B361" s="4"/>
      <c r="C361" s="10">
        <f t="shared" ca="1" si="5"/>
        <v>47423</v>
      </c>
      <c r="D361" s="2">
        <v>6.4283915656797017E-2</v>
      </c>
      <c r="F361" s="2">
        <v>0.64500000000000002</v>
      </c>
      <c r="G361" s="2">
        <v>0.05</v>
      </c>
      <c r="I361" s="7"/>
      <c r="J361" s="4"/>
      <c r="AY361" s="1"/>
      <c r="FM361" s="4">
        <v>0</v>
      </c>
      <c r="FN361" s="4">
        <v>0</v>
      </c>
      <c r="FO361" s="4">
        <v>0</v>
      </c>
      <c r="FP361" s="4">
        <v>0</v>
      </c>
    </row>
    <row r="362" spans="1:172" x14ac:dyDescent="0.2">
      <c r="A362" s="4"/>
      <c r="B362" s="4"/>
      <c r="C362" s="10">
        <f t="shared" ca="1" si="5"/>
        <v>47453</v>
      </c>
      <c r="D362" s="2">
        <v>6.4285990734826021E-2</v>
      </c>
      <c r="F362" s="2">
        <v>0.98</v>
      </c>
      <c r="G362" s="2">
        <v>0.05</v>
      </c>
      <c r="I362" s="7"/>
      <c r="J362" s="4"/>
      <c r="AY362" s="1"/>
      <c r="FM362" s="4">
        <v>0</v>
      </c>
      <c r="FN362" s="4">
        <v>0</v>
      </c>
      <c r="FO362" s="4">
        <v>0</v>
      </c>
      <c r="FP362" s="4">
        <v>0</v>
      </c>
    </row>
    <row r="363" spans="1:172" x14ac:dyDescent="0.2">
      <c r="A363" s="4"/>
      <c r="B363" s="4"/>
      <c r="C363" s="10">
        <f t="shared" ca="1" si="5"/>
        <v>47484</v>
      </c>
      <c r="D363" s="2">
        <v>6.4288065812857023E-2</v>
      </c>
      <c r="I363" s="7"/>
      <c r="J363" s="4"/>
      <c r="AY363" s="1"/>
      <c r="FM363" s="4">
        <v>0</v>
      </c>
      <c r="FN363" s="4">
        <v>0</v>
      </c>
      <c r="FO363" s="4">
        <v>0</v>
      </c>
      <c r="FP363" s="4">
        <v>0</v>
      </c>
    </row>
    <row r="364" spans="1:172" x14ac:dyDescent="0.2">
      <c r="A364" s="4"/>
      <c r="B364" s="4"/>
      <c r="C364" s="10">
        <f t="shared" ca="1" si="5"/>
        <v>47515</v>
      </c>
      <c r="D364" s="2">
        <v>6.4289940076886015E-2</v>
      </c>
      <c r="I364" s="7"/>
      <c r="J364" s="4"/>
      <c r="AY364" s="1"/>
      <c r="FM364" s="4">
        <v>0</v>
      </c>
      <c r="FN364" s="4">
        <v>0</v>
      </c>
      <c r="FO364" s="4">
        <v>0</v>
      </c>
      <c r="FP364" s="4">
        <v>0</v>
      </c>
    </row>
    <row r="365" spans="1:172" x14ac:dyDescent="0.2">
      <c r="A365" s="4"/>
      <c r="B365" s="4"/>
      <c r="C365" s="10">
        <f t="shared" ca="1" si="5"/>
        <v>47543</v>
      </c>
      <c r="D365" s="2">
        <v>6.4292015154920001E-2</v>
      </c>
      <c r="I365" s="7"/>
      <c r="J365" s="4"/>
      <c r="AY365" s="1"/>
      <c r="FM365" s="4">
        <v>0</v>
      </c>
      <c r="FN365" s="4">
        <v>0</v>
      </c>
      <c r="FO365" s="4">
        <v>0</v>
      </c>
      <c r="FP365" s="4">
        <v>0</v>
      </c>
    </row>
    <row r="366" spans="1:172" x14ac:dyDescent="0.2">
      <c r="A366" s="4"/>
      <c r="B366" s="4"/>
      <c r="C366" s="10">
        <f t="shared" ca="1" si="5"/>
        <v>47574</v>
      </c>
      <c r="D366" s="2">
        <v>6.4294023294952998E-2</v>
      </c>
      <c r="I366" s="7"/>
      <c r="J366" s="4"/>
      <c r="AY366" s="1"/>
      <c r="FM366" s="4">
        <v>0</v>
      </c>
      <c r="FN366" s="4">
        <v>0</v>
      </c>
      <c r="FO366" s="4">
        <v>0</v>
      </c>
      <c r="FP366" s="4">
        <v>0</v>
      </c>
    </row>
    <row r="367" spans="1:172" x14ac:dyDescent="0.2">
      <c r="A367" s="4"/>
      <c r="B367" s="4"/>
      <c r="C367" s="10">
        <f t="shared" ca="1" si="5"/>
        <v>47604</v>
      </c>
      <c r="D367" s="2">
        <v>6.4296098373000016E-2</v>
      </c>
      <c r="I367" s="7"/>
      <c r="J367" s="4"/>
      <c r="AY367" s="1"/>
      <c r="FM367" s="4">
        <v>0</v>
      </c>
      <c r="FN367" s="4">
        <v>0</v>
      </c>
      <c r="FO367" s="4">
        <v>0</v>
      </c>
      <c r="FP367" s="4">
        <v>0</v>
      </c>
    </row>
    <row r="368" spans="1:172" x14ac:dyDescent="0.2">
      <c r="A368" s="4"/>
      <c r="B368" s="4"/>
      <c r="C368" s="10">
        <f t="shared" ca="1" si="5"/>
        <v>47635</v>
      </c>
      <c r="D368" s="2">
        <v>6.4298106513027004E-2</v>
      </c>
      <c r="I368" s="7"/>
      <c r="J368" s="4"/>
      <c r="FM368" s="4">
        <v>0</v>
      </c>
      <c r="FN368" s="4">
        <v>0</v>
      </c>
      <c r="FO368" s="4">
        <v>0</v>
      </c>
      <c r="FP368" s="4">
        <v>0</v>
      </c>
    </row>
    <row r="369" spans="1:172" x14ac:dyDescent="0.2">
      <c r="A369" s="4"/>
      <c r="B369" s="4"/>
      <c r="C369" s="10">
        <f t="shared" ca="1" si="5"/>
        <v>47665</v>
      </c>
      <c r="D369" s="2">
        <v>6.4300181591066027E-2</v>
      </c>
      <c r="I369" s="7"/>
      <c r="J369" s="4"/>
      <c r="FM369" s="4">
        <v>0</v>
      </c>
      <c r="FN369" s="4">
        <v>0</v>
      </c>
      <c r="FO369" s="4">
        <v>0</v>
      </c>
      <c r="FP369" s="4">
        <v>0</v>
      </c>
    </row>
    <row r="370" spans="1:172" x14ac:dyDescent="0.2">
      <c r="A370" s="4"/>
      <c r="B370" s="4"/>
      <c r="C370" s="10">
        <f t="shared" ca="1" si="5"/>
        <v>47696</v>
      </c>
      <c r="D370" s="2">
        <v>6.4302256669106023E-2</v>
      </c>
      <c r="I370" s="7"/>
      <c r="FM370" s="4">
        <v>0</v>
      </c>
      <c r="FN370" s="4">
        <v>0</v>
      </c>
      <c r="FO370" s="4">
        <v>0</v>
      </c>
      <c r="FP370" s="4">
        <v>0</v>
      </c>
    </row>
    <row r="371" spans="1:172" x14ac:dyDescent="0.2">
      <c r="A371" s="4"/>
      <c r="B371" s="4"/>
      <c r="C371" s="10">
        <f t="shared" ca="1" si="5"/>
        <v>47727</v>
      </c>
      <c r="D371" s="2">
        <v>6.4304264809147013E-2</v>
      </c>
      <c r="I371" s="7"/>
      <c r="FM371" s="4">
        <v>0</v>
      </c>
      <c r="FN371" s="4">
        <v>0</v>
      </c>
      <c r="FO371" s="4">
        <v>0</v>
      </c>
      <c r="FP371" s="4">
        <v>0</v>
      </c>
    </row>
    <row r="372" spans="1:172" x14ac:dyDescent="0.2">
      <c r="A372" s="4"/>
      <c r="B372" s="4"/>
      <c r="C372" s="10">
        <f t="shared" ca="1" si="5"/>
        <v>47757</v>
      </c>
      <c r="D372" s="2">
        <v>6.4306339887191005E-2</v>
      </c>
      <c r="I372" s="7"/>
      <c r="FM372" s="4">
        <v>0</v>
      </c>
      <c r="FN372" s="4">
        <v>0</v>
      </c>
      <c r="FO372" s="4">
        <v>0</v>
      </c>
      <c r="FP372" s="4">
        <v>0</v>
      </c>
    </row>
    <row r="373" spans="1:172" x14ac:dyDescent="0.2">
      <c r="A373" s="4"/>
      <c r="B373" s="4"/>
      <c r="C373" s="10">
        <f t="shared" ca="1" si="5"/>
        <v>47788</v>
      </c>
      <c r="D373" s="2">
        <v>6.4308348027234008E-2</v>
      </c>
      <c r="I373" s="7"/>
      <c r="FM373" s="4">
        <v>0</v>
      </c>
      <c r="FN373" s="4">
        <v>0</v>
      </c>
      <c r="FO373" s="4">
        <v>0</v>
      </c>
      <c r="FP373" s="4">
        <v>0</v>
      </c>
    </row>
    <row r="374" spans="1:172" x14ac:dyDescent="0.2">
      <c r="A374" s="4"/>
      <c r="B374" s="4"/>
      <c r="C374" s="10">
        <f t="shared" ca="1" si="5"/>
        <v>47818</v>
      </c>
      <c r="D374" s="2">
        <v>6.4310423105279999E-2</v>
      </c>
      <c r="I374" s="7"/>
      <c r="FM374" s="4">
        <v>0</v>
      </c>
      <c r="FN374" s="4">
        <v>0</v>
      </c>
      <c r="FO374" s="4">
        <v>0</v>
      </c>
      <c r="FP374" s="4">
        <v>0</v>
      </c>
    </row>
    <row r="375" spans="1:172" x14ac:dyDescent="0.2">
      <c r="A375" s="4"/>
      <c r="B375" s="4"/>
      <c r="C375" s="10">
        <f t="shared" ca="1" si="5"/>
        <v>47849</v>
      </c>
      <c r="D375" s="2">
        <v>6.4312498183328015E-2</v>
      </c>
      <c r="I375" s="7"/>
      <c r="FM375" s="4">
        <v>0</v>
      </c>
      <c r="FN375" s="4">
        <v>0</v>
      </c>
      <c r="FO375" s="4">
        <v>0</v>
      </c>
      <c r="FP375" s="4">
        <v>0</v>
      </c>
    </row>
    <row r="376" spans="1:172" x14ac:dyDescent="0.2">
      <c r="A376" s="4"/>
      <c r="B376" s="4"/>
      <c r="C376" s="10">
        <f t="shared" ca="1" si="5"/>
        <v>47880</v>
      </c>
      <c r="I376" s="7"/>
      <c r="FM376" s="4">
        <v>0</v>
      </c>
      <c r="FN376" s="4">
        <v>0</v>
      </c>
      <c r="FO376" s="4">
        <v>0</v>
      </c>
      <c r="FP376" s="4">
        <v>0</v>
      </c>
    </row>
    <row r="377" spans="1:172" x14ac:dyDescent="0.2">
      <c r="C377" s="10">
        <f t="shared" ca="1" si="5"/>
        <v>47908</v>
      </c>
      <c r="I377" s="7"/>
      <c r="FM377" s="4">
        <v>0</v>
      </c>
      <c r="FN377" s="4">
        <v>0</v>
      </c>
      <c r="FO377" s="4">
        <v>0</v>
      </c>
      <c r="FP377" s="4">
        <v>0</v>
      </c>
    </row>
    <row r="378" spans="1:172" x14ac:dyDescent="0.2">
      <c r="I378" s="7"/>
    </row>
    <row r="379" spans="1:172" x14ac:dyDescent="0.2">
      <c r="I379" s="7"/>
    </row>
    <row r="380" spans="1:172" x14ac:dyDescent="0.2">
      <c r="I380" s="7"/>
    </row>
    <row r="381" spans="1:172" x14ac:dyDescent="0.2">
      <c r="I381" s="7"/>
    </row>
    <row r="382" spans="1:172" x14ac:dyDescent="0.2">
      <c r="I382" s="7"/>
    </row>
    <row r="383" spans="1:172" x14ac:dyDescent="0.2">
      <c r="I383" s="7"/>
    </row>
    <row r="384" spans="1:172" x14ac:dyDescent="0.2">
      <c r="I384" s="7"/>
    </row>
    <row r="385" spans="9:9" x14ac:dyDescent="0.2">
      <c r="I385" s="7"/>
    </row>
    <row r="386" spans="9:9" x14ac:dyDescent="0.2">
      <c r="I386" s="7"/>
    </row>
    <row r="387" spans="9:9" x14ac:dyDescent="0.2">
      <c r="I387" s="7"/>
    </row>
    <row r="388" spans="9:9" x14ac:dyDescent="0.2">
      <c r="I388" s="7"/>
    </row>
    <row r="389" spans="9:9" x14ac:dyDescent="0.2">
      <c r="I389" s="7"/>
    </row>
    <row r="390" spans="9:9" x14ac:dyDescent="0.2">
      <c r="I390" s="7"/>
    </row>
    <row r="391" spans="9:9" x14ac:dyDescent="0.2">
      <c r="I391" s="7"/>
    </row>
    <row r="392" spans="9:9" x14ac:dyDescent="0.2">
      <c r="I392" s="7"/>
    </row>
    <row r="393" spans="9:9" x14ac:dyDescent="0.2">
      <c r="I393" s="7"/>
    </row>
    <row r="394" spans="9:9" x14ac:dyDescent="0.2">
      <c r="I394" s="7"/>
    </row>
    <row r="395" spans="9:9" x14ac:dyDescent="0.2">
      <c r="I395" s="7"/>
    </row>
    <row r="396" spans="9:9" x14ac:dyDescent="0.2">
      <c r="I396" s="7"/>
    </row>
    <row r="397" spans="9:9" x14ac:dyDescent="0.2">
      <c r="I397" s="7"/>
    </row>
    <row r="398" spans="9:9" x14ac:dyDescent="0.2">
      <c r="I398" s="7"/>
    </row>
    <row r="399" spans="9:9" x14ac:dyDescent="0.2">
      <c r="I399" s="7"/>
    </row>
    <row r="400" spans="9:9" x14ac:dyDescent="0.2">
      <c r="I400" s="7"/>
    </row>
    <row r="401" spans="9:9" x14ac:dyDescent="0.2">
      <c r="I401" s="7"/>
    </row>
    <row r="402" spans="9:9" x14ac:dyDescent="0.2">
      <c r="I402" s="7"/>
    </row>
    <row r="403" spans="9:9" x14ac:dyDescent="0.2">
      <c r="I403" s="7"/>
    </row>
    <row r="404" spans="9:9" x14ac:dyDescent="0.2">
      <c r="I404" s="7"/>
    </row>
    <row r="405" spans="9:9" x14ac:dyDescent="0.2">
      <c r="I405" s="7"/>
    </row>
    <row r="406" spans="9:9" x14ac:dyDescent="0.2">
      <c r="I406" s="7"/>
    </row>
    <row r="407" spans="9:9" x14ac:dyDescent="0.2">
      <c r="I407" s="7"/>
    </row>
    <row r="408" spans="9:9" x14ac:dyDescent="0.2">
      <c r="I408" s="7"/>
    </row>
    <row r="409" spans="9:9" x14ac:dyDescent="0.2">
      <c r="I409" s="7"/>
    </row>
    <row r="410" spans="9:9" x14ac:dyDescent="0.2">
      <c r="I410" s="7"/>
    </row>
    <row r="411" spans="9:9" x14ac:dyDescent="0.2">
      <c r="I411" s="7"/>
    </row>
    <row r="412" spans="9:9" x14ac:dyDescent="0.2">
      <c r="I412" s="7"/>
    </row>
    <row r="413" spans="9:9" x14ac:dyDescent="0.2">
      <c r="I413" s="7"/>
    </row>
    <row r="414" spans="9:9" x14ac:dyDescent="0.2">
      <c r="I414" s="7"/>
    </row>
    <row r="415" spans="9:9" x14ac:dyDescent="0.2">
      <c r="I415" s="7"/>
    </row>
    <row r="416" spans="9:9" x14ac:dyDescent="0.2">
      <c r="I416" s="7"/>
    </row>
    <row r="417" spans="9:9" x14ac:dyDescent="0.2">
      <c r="I417" s="7"/>
    </row>
    <row r="418" spans="9:9" x14ac:dyDescent="0.2">
      <c r="I418" s="7"/>
    </row>
    <row r="419" spans="9:9" x14ac:dyDescent="0.2">
      <c r="I419" s="7"/>
    </row>
    <row r="420" spans="9:9" x14ac:dyDescent="0.2">
      <c r="I420" s="7"/>
    </row>
    <row r="421" spans="9:9" x14ac:dyDescent="0.2">
      <c r="I421" s="7"/>
    </row>
    <row r="422" spans="9:9" x14ac:dyDescent="0.2">
      <c r="I422" s="7"/>
    </row>
    <row r="423" spans="9:9" x14ac:dyDescent="0.2">
      <c r="I423" s="7"/>
    </row>
    <row r="424" spans="9:9" x14ac:dyDescent="0.2">
      <c r="I424" s="7"/>
    </row>
    <row r="425" spans="9:9" x14ac:dyDescent="0.2">
      <c r="I425" s="7"/>
    </row>
    <row r="426" spans="9:9" x14ac:dyDescent="0.2">
      <c r="I426" s="7"/>
    </row>
    <row r="427" spans="9:9" x14ac:dyDescent="0.2">
      <c r="I427" s="7"/>
    </row>
    <row r="428" spans="9:9" x14ac:dyDescent="0.2">
      <c r="I428" s="7"/>
    </row>
    <row r="429" spans="9:9" x14ac:dyDescent="0.2">
      <c r="I429" s="7"/>
    </row>
    <row r="430" spans="9:9" x14ac:dyDescent="0.2">
      <c r="I430" s="7"/>
    </row>
    <row r="431" spans="9:9" x14ac:dyDescent="0.2">
      <c r="I431" s="7"/>
    </row>
    <row r="432" spans="9:9" x14ac:dyDescent="0.2">
      <c r="I432" s="7"/>
    </row>
    <row r="433" spans="9:9" x14ac:dyDescent="0.2">
      <c r="I433" s="7"/>
    </row>
    <row r="434" spans="9:9" x14ac:dyDescent="0.2">
      <c r="I434" s="7"/>
    </row>
    <row r="435" spans="9:9" x14ac:dyDescent="0.2">
      <c r="I435" s="7"/>
    </row>
    <row r="436" spans="9:9" x14ac:dyDescent="0.2">
      <c r="I436" s="7"/>
    </row>
    <row r="437" spans="9:9" x14ac:dyDescent="0.2">
      <c r="I437" s="7"/>
    </row>
    <row r="438" spans="9:9" x14ac:dyDescent="0.2">
      <c r="I438" s="7"/>
    </row>
    <row r="439" spans="9:9" x14ac:dyDescent="0.2">
      <c r="I439" s="7"/>
    </row>
    <row r="440" spans="9:9" x14ac:dyDescent="0.2">
      <c r="I440" s="7"/>
    </row>
    <row r="441" spans="9:9" x14ac:dyDescent="0.2">
      <c r="I441" s="7"/>
    </row>
    <row r="442" spans="9:9" x14ac:dyDescent="0.2">
      <c r="I442" s="7"/>
    </row>
    <row r="443" spans="9:9" x14ac:dyDescent="0.2">
      <c r="I443" s="7"/>
    </row>
    <row r="444" spans="9:9" x14ac:dyDescent="0.2">
      <c r="I444" s="7"/>
    </row>
    <row r="445" spans="9:9" x14ac:dyDescent="0.2">
      <c r="I445" s="7"/>
    </row>
    <row r="446" spans="9:9" x14ac:dyDescent="0.2">
      <c r="I446" s="7"/>
    </row>
    <row r="447" spans="9:9" x14ac:dyDescent="0.2">
      <c r="I447" s="7"/>
    </row>
    <row r="448" spans="9:9" x14ac:dyDescent="0.2">
      <c r="I448" s="7"/>
    </row>
    <row r="449" spans="9:9" x14ac:dyDescent="0.2">
      <c r="I449" s="7"/>
    </row>
    <row r="450" spans="9:9" x14ac:dyDescent="0.2">
      <c r="I450" s="7"/>
    </row>
    <row r="451" spans="9:9" x14ac:dyDescent="0.2">
      <c r="I451" s="7"/>
    </row>
    <row r="452" spans="9:9" x14ac:dyDescent="0.2">
      <c r="I452" s="7"/>
    </row>
    <row r="453" spans="9:9" x14ac:dyDescent="0.2">
      <c r="I453" s="7"/>
    </row>
    <row r="454" spans="9:9" x14ac:dyDescent="0.2">
      <c r="I454" s="7"/>
    </row>
    <row r="455" spans="9:9" x14ac:dyDescent="0.2">
      <c r="I455" s="7"/>
    </row>
    <row r="456" spans="9:9" x14ac:dyDescent="0.2">
      <c r="I456" s="7"/>
    </row>
    <row r="457" spans="9:9" x14ac:dyDescent="0.2">
      <c r="I457" s="7"/>
    </row>
    <row r="458" spans="9:9" x14ac:dyDescent="0.2">
      <c r="I458" s="7"/>
    </row>
    <row r="459" spans="9:9" x14ac:dyDescent="0.2">
      <c r="I459" s="7"/>
    </row>
    <row r="460" spans="9:9" x14ac:dyDescent="0.2">
      <c r="I460" s="7"/>
    </row>
    <row r="461" spans="9:9" x14ac:dyDescent="0.2">
      <c r="I461" s="7"/>
    </row>
    <row r="462" spans="9:9" x14ac:dyDescent="0.2">
      <c r="I462" s="7"/>
    </row>
    <row r="463" spans="9:9" x14ac:dyDescent="0.2">
      <c r="I463" s="7"/>
    </row>
    <row r="464" spans="9:9" x14ac:dyDescent="0.2">
      <c r="I464" s="7"/>
    </row>
    <row r="465" spans="9:9" x14ac:dyDescent="0.2">
      <c r="I465" s="7"/>
    </row>
    <row r="466" spans="9:9" x14ac:dyDescent="0.2">
      <c r="I466" s="7"/>
    </row>
    <row r="467" spans="9:9" x14ac:dyDescent="0.2">
      <c r="I467" s="7"/>
    </row>
    <row r="468" spans="9:9" x14ac:dyDescent="0.2">
      <c r="I468" s="7"/>
    </row>
    <row r="469" spans="9:9" x14ac:dyDescent="0.2">
      <c r="I469" s="7"/>
    </row>
    <row r="470" spans="9:9" x14ac:dyDescent="0.2">
      <c r="I470" s="7"/>
    </row>
    <row r="471" spans="9:9" x14ac:dyDescent="0.2">
      <c r="I471" s="7"/>
    </row>
    <row r="472" spans="9:9" x14ac:dyDescent="0.2">
      <c r="I472" s="7"/>
    </row>
    <row r="473" spans="9:9" x14ac:dyDescent="0.2">
      <c r="I473" s="7"/>
    </row>
    <row r="474" spans="9:9" x14ac:dyDescent="0.2">
      <c r="I474" s="7"/>
    </row>
    <row r="475" spans="9:9" x14ac:dyDescent="0.2">
      <c r="I475" s="7"/>
    </row>
    <row r="476" spans="9:9" x14ac:dyDescent="0.2">
      <c r="I476" s="7"/>
    </row>
    <row r="477" spans="9:9" x14ac:dyDescent="0.2">
      <c r="I477" s="7"/>
    </row>
    <row r="478" spans="9:9" x14ac:dyDescent="0.2">
      <c r="I478" s="7"/>
    </row>
    <row r="479" spans="9:9" x14ac:dyDescent="0.2">
      <c r="I479" s="7"/>
    </row>
    <row r="480" spans="9:9" x14ac:dyDescent="0.2">
      <c r="I480" s="7"/>
    </row>
    <row r="481" spans="9:9" x14ac:dyDescent="0.2">
      <c r="I481" s="7"/>
    </row>
    <row r="482" spans="9:9" x14ac:dyDescent="0.2">
      <c r="I482" s="7"/>
    </row>
    <row r="483" spans="9:9" x14ac:dyDescent="0.2">
      <c r="I483" s="7"/>
    </row>
    <row r="484" spans="9:9" x14ac:dyDescent="0.2">
      <c r="I484" s="7"/>
    </row>
    <row r="485" spans="9:9" x14ac:dyDescent="0.2">
      <c r="I485" s="7"/>
    </row>
    <row r="486" spans="9:9" x14ac:dyDescent="0.2">
      <c r="I486" s="7"/>
    </row>
  </sheetData>
  <pageMargins left="0.75" right="0.75" top="1" bottom="1" header="0.5" footer="0.5"/>
  <pageSetup scale="7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Button 4">
              <controlPr defaultSize="0" print="0" autoFill="0" autoPict="0" macro="[0]!LoadInTheCurves">
                <anchor moveWithCells="1" sizeWithCells="1">
                  <from>
                    <xdr:col>0</xdr:col>
                    <xdr:colOff>655320</xdr:colOff>
                    <xdr:row>10</xdr:row>
                    <xdr:rowOff>7620</xdr:rowOff>
                  </from>
                  <to>
                    <xdr:col>1</xdr:col>
                    <xdr:colOff>944880</xdr:colOff>
                    <xdr:row>14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Sheet2</vt:lpstr>
      <vt:lpstr>Curves</vt:lpstr>
      <vt:lpstr>CurveCodes</vt:lpstr>
      <vt:lpstr>CurveMonth</vt:lpstr>
      <vt:lpstr>CurveRange</vt:lpstr>
      <vt:lpstr>Curves</vt:lpstr>
      <vt:lpstr>CurveTable</vt:lpstr>
      <vt:lpstr>CurveType</vt:lpstr>
      <vt:lpstr>CurveValues</vt:lpstr>
      <vt:lpstr>CurveValuesExtra</vt:lpstr>
      <vt:lpstr>DBase</vt:lpstr>
      <vt:lpstr>Password</vt:lpstr>
      <vt:lpstr>Table</vt:lpstr>
      <vt:lpstr>today</vt:lpstr>
      <vt:lpstr>UpperLeftOfCurveTable</vt:lpstr>
      <vt:lpstr>UserName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Kelly</dc:creator>
  <cp:lastModifiedBy>Havlíček Jan</cp:lastModifiedBy>
  <cp:lastPrinted>2000-10-02T16:48:03Z</cp:lastPrinted>
  <dcterms:created xsi:type="dcterms:W3CDTF">1999-10-07T20:41:24Z</dcterms:created>
  <dcterms:modified xsi:type="dcterms:W3CDTF">2023-09-10T11:44:28Z</dcterms:modified>
</cp:coreProperties>
</file>