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60" windowHeight="8700" activeTab="3"/>
  </bookViews>
  <sheets>
    <sheet name="4.19.2001" sheetId="1" r:id="rId1"/>
    <sheet name="4.23.2001" sheetId="2" r:id="rId2"/>
    <sheet name="4.24Collar" sheetId="3" r:id="rId3"/>
    <sheet name="4.24Fixed" sheetId="4" r:id="rId4"/>
  </sheets>
  <definedNames>
    <definedName name="_xlnm.Print_Area" localSheetId="0">'4.19.2001'!$A$1:$E$17</definedName>
    <definedName name="_xlnm.Print_Area" localSheetId="1">'4.23.2001'!$A$1:$G$32</definedName>
  </definedNames>
  <calcPr calcId="92512" calcMode="manual"/>
</workbook>
</file>

<file path=xl/calcChain.xml><?xml version="1.0" encoding="utf-8"?>
<calcChain xmlns="http://schemas.openxmlformats.org/spreadsheetml/2006/main">
  <c r="C8" i="1" l="1"/>
  <c r="D8" i="1"/>
  <c r="C9" i="1"/>
  <c r="D9" i="1"/>
  <c r="C10" i="1"/>
  <c r="D10" i="1"/>
  <c r="C15" i="1"/>
  <c r="D15" i="1"/>
  <c r="C16" i="1"/>
  <c r="D16" i="1"/>
  <c r="C17" i="1"/>
  <c r="D17" i="1"/>
  <c r="C10" i="2"/>
  <c r="D10" i="2"/>
  <c r="C11" i="2"/>
  <c r="D11" i="2"/>
  <c r="C12" i="2"/>
  <c r="D12" i="2"/>
  <c r="C14" i="2"/>
  <c r="D14" i="2"/>
  <c r="C15" i="2"/>
  <c r="D15" i="2"/>
  <c r="C16" i="2"/>
  <c r="D16" i="2"/>
  <c r="C21" i="2"/>
  <c r="D21" i="2"/>
  <c r="C22" i="2"/>
  <c r="D22" i="2"/>
  <c r="C23" i="2"/>
  <c r="D23" i="2"/>
  <c r="C25" i="2"/>
  <c r="D25" i="2"/>
  <c r="C26" i="2"/>
  <c r="D26" i="2"/>
  <c r="C27" i="2"/>
  <c r="D27" i="2"/>
  <c r="C10" i="3"/>
  <c r="D10" i="3"/>
  <c r="C11" i="3"/>
  <c r="D11" i="3"/>
  <c r="C12" i="3"/>
  <c r="D12" i="3"/>
  <c r="C14" i="3"/>
  <c r="D14" i="3"/>
  <c r="C15" i="3"/>
  <c r="D15" i="3"/>
  <c r="C16" i="3"/>
  <c r="D16" i="3"/>
  <c r="C21" i="3"/>
  <c r="D21" i="3"/>
  <c r="C22" i="3"/>
  <c r="D22" i="3"/>
  <c r="C23" i="3"/>
  <c r="D23" i="3"/>
  <c r="C25" i="3"/>
  <c r="D25" i="3"/>
  <c r="C26" i="3"/>
  <c r="D26" i="3"/>
  <c r="C27" i="3"/>
  <c r="D27" i="3"/>
  <c r="C8" i="4"/>
  <c r="C9" i="4"/>
  <c r="C14" i="4"/>
  <c r="C15" i="4"/>
</calcChain>
</file>

<file path=xl/sharedStrings.xml><?xml version="1.0" encoding="utf-8"?>
<sst xmlns="http://schemas.openxmlformats.org/spreadsheetml/2006/main" count="86" uniqueCount="22">
  <si>
    <t>Enron Global LNG</t>
  </si>
  <si>
    <t>Price Request</t>
  </si>
  <si>
    <t>Start</t>
  </si>
  <si>
    <t>End</t>
  </si>
  <si>
    <t>Term 1 - 20 years</t>
  </si>
  <si>
    <t>Daily</t>
  </si>
  <si>
    <t>Annual</t>
  </si>
  <si>
    <t>mmbtu</t>
  </si>
  <si>
    <t>Bid</t>
  </si>
  <si>
    <t>Term 2 - 5 years</t>
  </si>
  <si>
    <t>Collar Price Request</t>
  </si>
  <si>
    <t>ENA - Gas Desk sells the Floor and buys the Cap</t>
  </si>
  <si>
    <t>Term 1 - 15 years</t>
  </si>
  <si>
    <t>Floor</t>
  </si>
  <si>
    <t>Cap</t>
  </si>
  <si>
    <t>Term 2 - 20 years</t>
  </si>
  <si>
    <t>The LNG group is proposing to buy LNG from Egypt (Sonatrach).  As part of this term sheet they are</t>
  </si>
  <si>
    <t>requesting 5 years at a fixed price with a formula price with a collar after that.  We also want to show them</t>
  </si>
  <si>
    <t>a full 20 year formula price with a collar.</t>
  </si>
  <si>
    <t>Quotes as of 4/23/01 close</t>
  </si>
  <si>
    <t xml:space="preserve">Term 1 - 15 years </t>
  </si>
  <si>
    <t>(annual exercise on the at the end of each year. 2010 exercise on 12/31/2010)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</si>
</sst>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&quot;$&quot;#,##0.000_);[Red]\(&quot;$&quot;#,##0.000\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38" fontId="0" fillId="0" borderId="0" xfId="0" applyNumberFormat="1" applyAlignment="1">
      <alignment horizontal="center"/>
    </xf>
    <xf numFmtId="38" fontId="0" fillId="0" borderId="0" xfId="0" applyNumberFormat="1"/>
    <xf numFmtId="0" fontId="2" fillId="0" borderId="1" xfId="0" applyFon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38" fontId="0" fillId="0" borderId="3" xfId="1" applyNumberFormat="1" applyFon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17" fontId="0" fillId="2" borderId="2" xfId="0" applyNumberFormat="1" applyFill="1" applyBorder="1" applyAlignment="1">
      <alignment horizontal="center"/>
    </xf>
    <xf numFmtId="17" fontId="0" fillId="2" borderId="5" xfId="0" applyNumberFormat="1" applyFill="1" applyBorder="1" applyAlignment="1">
      <alignment horizontal="center"/>
    </xf>
    <xf numFmtId="38" fontId="0" fillId="2" borderId="4" xfId="0" applyNumberFormat="1" applyFill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2" borderId="9" xfId="0" applyNumberFormat="1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2" fillId="0" borderId="0" xfId="0" applyNumberFormat="1" applyFont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166" fontId="6" fillId="0" borderId="8" xfId="0" applyNumberFormat="1" applyFont="1" applyBorder="1" applyAlignment="1">
      <alignment horizontal="center"/>
    </xf>
    <xf numFmtId="166" fontId="6" fillId="2" borderId="9" xfId="0" applyNumberFormat="1" applyFont="1" applyFill="1" applyBorder="1" applyAlignment="1">
      <alignment horizontal="center"/>
    </xf>
    <xf numFmtId="166" fontId="6" fillId="0" borderId="10" xfId="0" applyNumberFormat="1" applyFont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6" fontId="6" fillId="0" borderId="0" xfId="0" applyNumberFormat="1" applyFont="1"/>
    <xf numFmtId="166" fontId="7" fillId="0" borderId="0" xfId="0" applyNumberFormat="1" applyFont="1" applyAlignment="1">
      <alignment horizontal="center"/>
    </xf>
    <xf numFmtId="38" fontId="6" fillId="0" borderId="0" xfId="0" applyNumberFormat="1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8" fillId="0" borderId="0" xfId="0" applyFont="1" applyAlignment="1">
      <alignment horizontal="centerContinuous"/>
    </xf>
    <xf numFmtId="0" fontId="7" fillId="0" borderId="1" xfId="0" applyFont="1" applyBorder="1" applyAlignment="1">
      <alignment horizontal="center"/>
    </xf>
    <xf numFmtId="38" fontId="0" fillId="0" borderId="6" xfId="1" applyNumberFormat="1" applyFont="1" applyBorder="1" applyAlignment="1">
      <alignment horizontal="center"/>
    </xf>
    <xf numFmtId="38" fontId="0" fillId="0" borderId="7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workbookViewId="0">
      <selection sqref="A1:E17"/>
    </sheetView>
  </sheetViews>
  <sheetFormatPr defaultRowHeight="13.2" x14ac:dyDescent="0.25"/>
  <cols>
    <col min="1" max="4" width="15.33203125" customWidth="1"/>
    <col min="5" max="5" width="16.109375" customWidth="1"/>
  </cols>
  <sheetData>
    <row r="1" spans="1:11" ht="22.8" x14ac:dyDescent="0.4">
      <c r="A1" s="19" t="s">
        <v>0</v>
      </c>
      <c r="B1" s="19"/>
      <c r="C1" s="19"/>
      <c r="D1" s="19"/>
      <c r="E1" s="19"/>
    </row>
    <row r="2" spans="1:11" ht="22.8" x14ac:dyDescent="0.4">
      <c r="A2" s="19" t="s">
        <v>1</v>
      </c>
      <c r="B2" s="19"/>
      <c r="C2" s="19"/>
      <c r="D2" s="19"/>
      <c r="E2" s="19"/>
    </row>
    <row r="5" spans="1:11" x14ac:dyDescent="0.25">
      <c r="A5" s="4" t="s">
        <v>4</v>
      </c>
    </row>
    <row r="6" spans="1:11" x14ac:dyDescent="0.25">
      <c r="A6" s="1"/>
      <c r="B6" s="1"/>
      <c r="C6" s="2" t="s">
        <v>5</v>
      </c>
      <c r="D6" s="2" t="s">
        <v>6</v>
      </c>
      <c r="E6" s="2"/>
      <c r="F6" s="2"/>
      <c r="G6" s="2"/>
      <c r="H6" s="2"/>
      <c r="I6" s="2"/>
      <c r="J6" s="2"/>
      <c r="K6" s="3"/>
    </row>
    <row r="7" spans="1:11" x14ac:dyDescent="0.25">
      <c r="A7" s="7" t="s">
        <v>2</v>
      </c>
      <c r="B7" s="7" t="s">
        <v>3</v>
      </c>
      <c r="C7" s="7" t="s">
        <v>7</v>
      </c>
      <c r="D7" s="7" t="s">
        <v>7</v>
      </c>
      <c r="E7" s="7" t="s">
        <v>8</v>
      </c>
      <c r="F7" s="2"/>
      <c r="G7" s="2"/>
      <c r="H7" s="2"/>
      <c r="I7" s="2"/>
      <c r="J7" s="2"/>
      <c r="K7" s="3"/>
    </row>
    <row r="8" spans="1:11" ht="21.75" customHeight="1" x14ac:dyDescent="0.25">
      <c r="A8" s="8">
        <v>38353</v>
      </c>
      <c r="B8" s="13">
        <v>45627</v>
      </c>
      <c r="C8" s="9">
        <f>50000000/365</f>
        <v>136986.30136986301</v>
      </c>
      <c r="D8" s="10">
        <f>+C8*365</f>
        <v>50000000</v>
      </c>
      <c r="E8" s="16"/>
      <c r="F8" s="5"/>
      <c r="G8" s="5"/>
      <c r="H8" s="5"/>
      <c r="I8" s="5"/>
      <c r="J8" s="5"/>
      <c r="K8" s="5"/>
    </row>
    <row r="9" spans="1:11" ht="21.75" customHeight="1" x14ac:dyDescent="0.25">
      <c r="A9" s="8">
        <v>38353</v>
      </c>
      <c r="B9" s="13">
        <v>45627</v>
      </c>
      <c r="C9" s="12">
        <f>100000000/365</f>
        <v>273972.60273972602</v>
      </c>
      <c r="D9" s="12">
        <f>+C9*365</f>
        <v>100000000</v>
      </c>
      <c r="E9" s="17"/>
      <c r="F9" s="5"/>
      <c r="G9" s="5"/>
      <c r="H9" s="5"/>
      <c r="I9" s="5"/>
      <c r="J9" s="5"/>
      <c r="K9" s="5"/>
    </row>
    <row r="10" spans="1:11" ht="21.75" customHeight="1" x14ac:dyDescent="0.25">
      <c r="A10" s="14">
        <v>38353</v>
      </c>
      <c r="B10" s="15">
        <v>45627</v>
      </c>
      <c r="C10" s="11">
        <f>150000000/365</f>
        <v>410958.90410958906</v>
      </c>
      <c r="D10" s="11">
        <f>+C10*365</f>
        <v>150000000</v>
      </c>
      <c r="E10" s="18"/>
      <c r="F10" s="5"/>
      <c r="G10" s="5"/>
      <c r="H10" s="5"/>
      <c r="I10" s="5"/>
      <c r="J10" s="5"/>
      <c r="K10" s="5"/>
    </row>
    <row r="11" spans="1:11" ht="45" customHeight="1" x14ac:dyDescent="0.25">
      <c r="A11" s="3"/>
      <c r="B11" s="3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5">
      <c r="A12" s="4" t="s">
        <v>9</v>
      </c>
      <c r="F12" s="5"/>
      <c r="G12" s="5"/>
      <c r="H12" s="5"/>
      <c r="I12" s="5"/>
      <c r="J12" s="5"/>
      <c r="K12" s="5"/>
    </row>
    <row r="13" spans="1:11" x14ac:dyDescent="0.25">
      <c r="A13" s="1"/>
      <c r="B13" s="1"/>
      <c r="C13" s="2" t="s">
        <v>5</v>
      </c>
      <c r="D13" s="2" t="s">
        <v>6</v>
      </c>
      <c r="E13" s="2"/>
      <c r="F13" s="5"/>
      <c r="G13" s="5"/>
      <c r="H13" s="5"/>
      <c r="I13" s="5"/>
      <c r="J13" s="5"/>
      <c r="K13" s="5"/>
    </row>
    <row r="14" spans="1:11" x14ac:dyDescent="0.25">
      <c r="A14" s="7" t="s">
        <v>2</v>
      </c>
      <c r="B14" s="7" t="s">
        <v>3</v>
      </c>
      <c r="C14" s="7" t="s">
        <v>7</v>
      </c>
      <c r="D14" s="7" t="s">
        <v>7</v>
      </c>
      <c r="E14" s="7" t="s">
        <v>8</v>
      </c>
      <c r="F14" s="5"/>
      <c r="G14" s="5"/>
      <c r="H14" s="5"/>
      <c r="I14" s="5"/>
      <c r="J14" s="5"/>
      <c r="K14" s="5"/>
    </row>
    <row r="15" spans="1:11" ht="21.75" customHeight="1" x14ac:dyDescent="0.25">
      <c r="A15" s="8">
        <v>38353</v>
      </c>
      <c r="B15" s="13">
        <v>40148</v>
      </c>
      <c r="C15" s="9">
        <f>50000000/365</f>
        <v>136986.30136986301</v>
      </c>
      <c r="D15" s="10">
        <f>+C15*365</f>
        <v>50000000</v>
      </c>
      <c r="E15" s="16"/>
      <c r="F15" s="5"/>
      <c r="G15" s="5"/>
      <c r="H15" s="5"/>
      <c r="I15" s="5"/>
      <c r="J15" s="5"/>
      <c r="K15" s="5"/>
    </row>
    <row r="16" spans="1:11" ht="21.75" customHeight="1" x14ac:dyDescent="0.25">
      <c r="A16" s="8">
        <v>38353</v>
      </c>
      <c r="B16" s="13">
        <v>40148</v>
      </c>
      <c r="C16" s="12">
        <f>100000000/365</f>
        <v>273972.60273972602</v>
      </c>
      <c r="D16" s="12">
        <f>+C16*365</f>
        <v>100000000</v>
      </c>
      <c r="E16" s="17"/>
      <c r="F16" s="5"/>
      <c r="G16" s="5"/>
      <c r="H16" s="5"/>
      <c r="I16" s="5"/>
      <c r="J16" s="5"/>
      <c r="K16" s="5"/>
    </row>
    <row r="17" spans="1:11" ht="21.75" customHeight="1" x14ac:dyDescent="0.25">
      <c r="A17" s="14">
        <v>38353</v>
      </c>
      <c r="B17" s="15">
        <v>40148</v>
      </c>
      <c r="C17" s="11">
        <f>150000000/365</f>
        <v>410958.90410958906</v>
      </c>
      <c r="D17" s="11">
        <f>+C17*365</f>
        <v>150000000</v>
      </c>
      <c r="E17" s="18"/>
      <c r="F17" s="5"/>
      <c r="G17" s="5"/>
      <c r="H17" s="5"/>
      <c r="I17" s="5"/>
      <c r="J17" s="5"/>
      <c r="K17" s="5"/>
    </row>
    <row r="18" spans="1:11" x14ac:dyDescent="0.25"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5">
      <c r="C29" s="6"/>
      <c r="D29" s="6"/>
      <c r="E29" s="6"/>
      <c r="F29" s="6"/>
      <c r="G29" s="6"/>
      <c r="H29" s="6"/>
      <c r="I29" s="6"/>
      <c r="J29" s="6"/>
      <c r="K29" s="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showGridLines="0" workbookViewId="0">
      <selection sqref="A1:IV65536"/>
    </sheetView>
  </sheetViews>
  <sheetFormatPr defaultRowHeight="13.2" x14ac:dyDescent="0.25"/>
  <cols>
    <col min="1" max="4" width="15.33203125" customWidth="1"/>
    <col min="5" max="5" width="14.109375" customWidth="1"/>
    <col min="6" max="6" width="14.109375" style="32" customWidth="1"/>
  </cols>
  <sheetData>
    <row r="1" spans="1:11" ht="22.8" x14ac:dyDescent="0.4">
      <c r="A1" s="19" t="s">
        <v>0</v>
      </c>
      <c r="B1" s="19"/>
      <c r="C1" s="19"/>
      <c r="D1" s="19"/>
      <c r="E1" s="19"/>
    </row>
    <row r="2" spans="1:11" ht="22.8" x14ac:dyDescent="0.4">
      <c r="A2" s="19" t="s">
        <v>10</v>
      </c>
      <c r="B2" s="19"/>
      <c r="C2" s="19"/>
      <c r="D2" s="19"/>
      <c r="E2" s="19"/>
    </row>
    <row r="4" spans="1:11" ht="21" x14ac:dyDescent="0.4">
      <c r="A4" s="20" t="s">
        <v>11</v>
      </c>
      <c r="B4" s="21"/>
      <c r="C4" s="21"/>
      <c r="D4" s="21"/>
      <c r="E4" s="21"/>
    </row>
    <row r="7" spans="1:11" x14ac:dyDescent="0.25">
      <c r="A7" s="4" t="s">
        <v>12</v>
      </c>
      <c r="F7" s="41" t="s">
        <v>19</v>
      </c>
    </row>
    <row r="8" spans="1:11" x14ac:dyDescent="0.25">
      <c r="A8" s="1"/>
      <c r="B8" s="1"/>
      <c r="C8" s="2" t="s">
        <v>5</v>
      </c>
      <c r="D8" s="2" t="s">
        <v>6</v>
      </c>
      <c r="E8" s="2"/>
      <c r="G8" s="2"/>
      <c r="H8" s="2"/>
      <c r="I8" s="2"/>
      <c r="J8" s="2"/>
      <c r="K8" s="3"/>
    </row>
    <row r="9" spans="1:11" x14ac:dyDescent="0.25">
      <c r="A9" s="7" t="s">
        <v>2</v>
      </c>
      <c r="B9" s="7" t="s">
        <v>3</v>
      </c>
      <c r="C9" s="7" t="s">
        <v>7</v>
      </c>
      <c r="D9" s="7" t="s">
        <v>7</v>
      </c>
      <c r="E9" s="7" t="s">
        <v>13</v>
      </c>
      <c r="F9" s="33" t="s">
        <v>14</v>
      </c>
      <c r="G9" s="2"/>
      <c r="H9" s="2"/>
      <c r="I9" s="2"/>
      <c r="J9" s="2"/>
      <c r="K9" s="3"/>
    </row>
    <row r="10" spans="1:11" ht="21.75" customHeight="1" x14ac:dyDescent="0.25">
      <c r="A10" s="8">
        <v>40179</v>
      </c>
      <c r="B10" s="13">
        <v>45627</v>
      </c>
      <c r="C10" s="9">
        <f>50000000/365</f>
        <v>136986.30136986301</v>
      </c>
      <c r="D10" s="10">
        <f>+C10*365</f>
        <v>50000000</v>
      </c>
      <c r="E10" s="25">
        <v>3</v>
      </c>
      <c r="F10" s="34">
        <v>10.29</v>
      </c>
      <c r="G10" s="5"/>
      <c r="H10" s="5"/>
      <c r="I10" s="5"/>
      <c r="J10" s="5"/>
      <c r="K10" s="5"/>
    </row>
    <row r="11" spans="1:11" ht="21.75" customHeight="1" x14ac:dyDescent="0.25">
      <c r="A11" s="8">
        <v>40179</v>
      </c>
      <c r="B11" s="13">
        <v>45627</v>
      </c>
      <c r="C11" s="9">
        <f>50000000/365</f>
        <v>136986.30136986301</v>
      </c>
      <c r="D11" s="10">
        <f>+C11*365</f>
        <v>50000000</v>
      </c>
      <c r="E11" s="25">
        <v>3.5</v>
      </c>
      <c r="F11" s="34">
        <v>8.07</v>
      </c>
      <c r="G11" s="5"/>
      <c r="H11" s="5"/>
      <c r="I11" s="5"/>
      <c r="J11" s="5"/>
      <c r="K11" s="5"/>
    </row>
    <row r="12" spans="1:11" ht="21.75" customHeight="1" x14ac:dyDescent="0.25">
      <c r="A12" s="8">
        <v>40179</v>
      </c>
      <c r="B12" s="13">
        <v>45627</v>
      </c>
      <c r="C12" s="9">
        <f>50000000/365</f>
        <v>136986.30136986301</v>
      </c>
      <c r="D12" s="10">
        <f>+C12*365</f>
        <v>50000000</v>
      </c>
      <c r="E12" s="25">
        <v>3.75</v>
      </c>
      <c r="F12" s="34">
        <v>7.11</v>
      </c>
      <c r="G12" s="5"/>
      <c r="H12" s="5"/>
      <c r="I12" s="5"/>
      <c r="J12" s="5"/>
      <c r="K12" s="5"/>
    </row>
    <row r="13" spans="1:11" ht="5.25" customHeight="1" x14ac:dyDescent="0.25">
      <c r="A13" s="22"/>
      <c r="B13" s="23"/>
      <c r="C13" s="24"/>
      <c r="D13" s="24"/>
      <c r="E13" s="26"/>
      <c r="F13" s="35"/>
      <c r="G13" s="5"/>
      <c r="H13" s="5"/>
      <c r="I13" s="5"/>
      <c r="J13" s="5"/>
      <c r="K13" s="5"/>
    </row>
    <row r="14" spans="1:11" ht="21.75" customHeight="1" x14ac:dyDescent="0.25">
      <c r="A14" s="14">
        <v>40179</v>
      </c>
      <c r="B14" s="15">
        <v>45627</v>
      </c>
      <c r="C14" s="11">
        <f>150000000/365</f>
        <v>410958.90410958906</v>
      </c>
      <c r="D14" s="11">
        <f>+C14*365</f>
        <v>150000000</v>
      </c>
      <c r="E14" s="27">
        <v>3</v>
      </c>
      <c r="F14" s="36">
        <v>9.32</v>
      </c>
      <c r="G14" s="5"/>
      <c r="H14" s="5"/>
      <c r="I14" s="5"/>
      <c r="J14" s="5"/>
      <c r="K14" s="5"/>
    </row>
    <row r="15" spans="1:11" ht="21.75" customHeight="1" x14ac:dyDescent="0.25">
      <c r="A15" s="14">
        <v>40179</v>
      </c>
      <c r="B15" s="15">
        <v>45627</v>
      </c>
      <c r="C15" s="11">
        <f>150000000/365</f>
        <v>410958.90410958906</v>
      </c>
      <c r="D15" s="11">
        <f>+C15*365</f>
        <v>150000000</v>
      </c>
      <c r="E15" s="27">
        <v>3.5</v>
      </c>
      <c r="F15" s="36">
        <v>7.09</v>
      </c>
      <c r="G15" s="5"/>
      <c r="H15" s="5"/>
      <c r="I15" s="5"/>
      <c r="J15" s="5"/>
      <c r="K15" s="5"/>
    </row>
    <row r="16" spans="1:11" ht="21.75" customHeight="1" x14ac:dyDescent="0.25">
      <c r="A16" s="14">
        <v>40179</v>
      </c>
      <c r="B16" s="15">
        <v>45627</v>
      </c>
      <c r="C16" s="11">
        <f>150000000/365</f>
        <v>410958.90410958906</v>
      </c>
      <c r="D16" s="11">
        <f>+C16*365</f>
        <v>150000000</v>
      </c>
      <c r="E16" s="27">
        <v>3.75</v>
      </c>
      <c r="F16" s="36">
        <v>6.22</v>
      </c>
      <c r="G16" s="5"/>
      <c r="H16" s="5"/>
      <c r="I16" s="5"/>
      <c r="J16" s="5"/>
      <c r="K16" s="5"/>
    </row>
    <row r="17" spans="1:11" ht="45" customHeight="1" x14ac:dyDescent="0.25">
      <c r="A17" s="3"/>
      <c r="B17" s="3"/>
      <c r="C17" s="5"/>
      <c r="D17" s="5"/>
      <c r="E17" s="28"/>
      <c r="F17" s="37"/>
      <c r="G17" s="5"/>
      <c r="H17" s="5"/>
      <c r="I17" s="5"/>
      <c r="J17" s="5"/>
      <c r="K17" s="5"/>
    </row>
    <row r="18" spans="1:11" x14ac:dyDescent="0.25">
      <c r="A18" s="4" t="s">
        <v>15</v>
      </c>
      <c r="E18" s="29"/>
      <c r="F18" s="38"/>
      <c r="G18" s="5"/>
      <c r="H18" s="5"/>
      <c r="I18" s="5"/>
      <c r="J18" s="5"/>
      <c r="K18" s="5"/>
    </row>
    <row r="19" spans="1:11" x14ac:dyDescent="0.25">
      <c r="A19" s="1"/>
      <c r="B19" s="1"/>
      <c r="C19" s="2" t="s">
        <v>5</v>
      </c>
      <c r="D19" s="2" t="s">
        <v>6</v>
      </c>
      <c r="E19" s="30"/>
      <c r="F19" s="39"/>
      <c r="G19" s="5"/>
      <c r="H19" s="5"/>
      <c r="I19" s="5"/>
      <c r="J19" s="5"/>
      <c r="K19" s="5"/>
    </row>
    <row r="20" spans="1:11" x14ac:dyDescent="0.25">
      <c r="A20" s="7" t="s">
        <v>2</v>
      </c>
      <c r="B20" s="7" t="s">
        <v>3</v>
      </c>
      <c r="C20" s="7" t="s">
        <v>7</v>
      </c>
      <c r="D20" s="7" t="s">
        <v>7</v>
      </c>
      <c r="E20" s="31" t="s">
        <v>13</v>
      </c>
      <c r="F20" s="39" t="s">
        <v>14</v>
      </c>
      <c r="G20" s="5"/>
      <c r="H20" s="5"/>
      <c r="I20" s="5"/>
      <c r="J20" s="5"/>
      <c r="K20" s="5"/>
    </row>
    <row r="21" spans="1:11" ht="21.75" customHeight="1" x14ac:dyDescent="0.25">
      <c r="A21" s="8">
        <v>38353</v>
      </c>
      <c r="B21" s="13">
        <v>45627</v>
      </c>
      <c r="C21" s="9">
        <f>50000000/365</f>
        <v>136986.30136986301</v>
      </c>
      <c r="D21" s="10">
        <f>+C21*365</f>
        <v>50000000</v>
      </c>
      <c r="E21" s="25">
        <v>3</v>
      </c>
      <c r="F21" s="34">
        <v>9.0500000000000007</v>
      </c>
      <c r="G21" s="5"/>
      <c r="H21" s="5"/>
      <c r="I21" s="5"/>
      <c r="J21" s="5"/>
      <c r="K21" s="5"/>
    </row>
    <row r="22" spans="1:11" ht="21.75" customHeight="1" x14ac:dyDescent="0.25">
      <c r="A22" s="8">
        <v>38353</v>
      </c>
      <c r="B22" s="13">
        <v>45627</v>
      </c>
      <c r="C22" s="9">
        <f>50000000/365</f>
        <v>136986.30136986301</v>
      </c>
      <c r="D22" s="10">
        <f>+C22*365</f>
        <v>50000000</v>
      </c>
      <c r="E22" s="25">
        <v>3.5</v>
      </c>
      <c r="F22" s="34">
        <v>7.06</v>
      </c>
      <c r="G22" s="5"/>
      <c r="H22" s="5"/>
      <c r="I22" s="5"/>
      <c r="J22" s="5"/>
      <c r="K22" s="5"/>
    </row>
    <row r="23" spans="1:11" ht="21.75" customHeight="1" x14ac:dyDescent="0.25">
      <c r="A23" s="8">
        <v>38353</v>
      </c>
      <c r="B23" s="13">
        <v>45627</v>
      </c>
      <c r="C23" s="9">
        <f>50000000/365</f>
        <v>136986.30136986301</v>
      </c>
      <c r="D23" s="10">
        <f>+C23*365</f>
        <v>50000000</v>
      </c>
      <c r="E23" s="25">
        <v>3.75</v>
      </c>
      <c r="F23" s="34">
        <v>6.2</v>
      </c>
      <c r="G23" s="5"/>
      <c r="H23" s="5"/>
      <c r="I23" s="5"/>
      <c r="J23" s="5"/>
      <c r="K23" s="5"/>
    </row>
    <row r="24" spans="1:11" ht="6" customHeight="1" x14ac:dyDescent="0.25">
      <c r="A24" s="22"/>
      <c r="B24" s="23"/>
      <c r="C24" s="24"/>
      <c r="D24" s="24"/>
      <c r="E24" s="26"/>
      <c r="F24" s="35"/>
      <c r="G24" s="5"/>
      <c r="H24" s="5"/>
      <c r="I24" s="5"/>
      <c r="J24" s="5"/>
      <c r="K24" s="5"/>
    </row>
    <row r="25" spans="1:11" ht="21.75" customHeight="1" x14ac:dyDescent="0.25">
      <c r="A25" s="14">
        <v>38353</v>
      </c>
      <c r="B25" s="15">
        <v>45627</v>
      </c>
      <c r="C25" s="11">
        <f>150000000/365</f>
        <v>410958.90410958906</v>
      </c>
      <c r="D25" s="11">
        <f>+C25*365</f>
        <v>150000000</v>
      </c>
      <c r="E25" s="27">
        <v>3</v>
      </c>
      <c r="F25" s="36">
        <v>8.15</v>
      </c>
      <c r="G25" s="5"/>
      <c r="H25" s="5"/>
      <c r="I25" s="5"/>
      <c r="J25" s="5"/>
      <c r="K25" s="5"/>
    </row>
    <row r="26" spans="1:11" ht="21.75" customHeight="1" x14ac:dyDescent="0.25">
      <c r="A26" s="14">
        <v>38353</v>
      </c>
      <c r="B26" s="15">
        <v>45627</v>
      </c>
      <c r="C26" s="11">
        <f>150000000/365</f>
        <v>410958.90410958906</v>
      </c>
      <c r="D26" s="11">
        <f>+C26*365</f>
        <v>150000000</v>
      </c>
      <c r="E26" s="27">
        <v>3.5</v>
      </c>
      <c r="F26" s="36">
        <v>5.98</v>
      </c>
      <c r="G26" s="5"/>
      <c r="H26" s="5"/>
      <c r="I26" s="5"/>
      <c r="J26" s="5"/>
      <c r="K26" s="5"/>
    </row>
    <row r="27" spans="1:11" ht="21.75" customHeight="1" x14ac:dyDescent="0.25">
      <c r="A27" s="14">
        <v>38353</v>
      </c>
      <c r="B27" s="15">
        <v>45627</v>
      </c>
      <c r="C27" s="11">
        <f>150000000/365</f>
        <v>410958.90410958906</v>
      </c>
      <c r="D27" s="11">
        <f>+C27*365</f>
        <v>150000000</v>
      </c>
      <c r="E27" s="27">
        <v>3.75</v>
      </c>
      <c r="F27" s="36">
        <v>5.07</v>
      </c>
      <c r="G27" s="5"/>
      <c r="H27" s="5"/>
      <c r="I27" s="5"/>
      <c r="J27" s="5"/>
      <c r="K27" s="5"/>
    </row>
    <row r="28" spans="1:11" x14ac:dyDescent="0.25">
      <c r="C28" s="6"/>
      <c r="D28" s="6"/>
      <c r="E28" s="29"/>
      <c r="F28" s="38"/>
      <c r="G28" s="6"/>
      <c r="H28" s="6"/>
      <c r="I28" s="6"/>
      <c r="J28" s="6"/>
      <c r="K28" s="6"/>
    </row>
    <row r="29" spans="1:11" x14ac:dyDescent="0.25">
      <c r="A29" t="s">
        <v>16</v>
      </c>
      <c r="C29" s="6"/>
      <c r="D29" s="6"/>
      <c r="E29" s="29"/>
      <c r="F29" s="38"/>
      <c r="G29" s="6"/>
      <c r="H29" s="6"/>
      <c r="I29" s="6"/>
      <c r="J29" s="6"/>
      <c r="K29" s="6"/>
    </row>
    <row r="30" spans="1:11" x14ac:dyDescent="0.25">
      <c r="A30" t="s">
        <v>17</v>
      </c>
      <c r="C30" s="6"/>
      <c r="D30" s="6"/>
      <c r="E30" s="29"/>
      <c r="F30" s="38"/>
      <c r="G30" s="6"/>
      <c r="H30" s="6"/>
      <c r="I30" s="6"/>
      <c r="J30" s="6"/>
      <c r="K30" s="6"/>
    </row>
    <row r="31" spans="1:11" x14ac:dyDescent="0.25">
      <c r="A31" t="s">
        <v>18</v>
      </c>
      <c r="C31" s="6"/>
      <c r="D31" s="6"/>
      <c r="E31" s="29"/>
      <c r="F31" s="38"/>
      <c r="G31" s="6"/>
      <c r="H31" s="6"/>
      <c r="I31" s="6"/>
      <c r="J31" s="6"/>
      <c r="K31" s="6"/>
    </row>
    <row r="32" spans="1:11" x14ac:dyDescent="0.25">
      <c r="C32" s="6"/>
      <c r="D32" s="6"/>
      <c r="E32" s="6"/>
      <c r="F32" s="40"/>
      <c r="G32" s="6"/>
      <c r="H32" s="6"/>
      <c r="I32" s="6"/>
      <c r="J32" s="6"/>
      <c r="K32" s="6"/>
    </row>
    <row r="33" spans="3:11" x14ac:dyDescent="0.25">
      <c r="C33" s="6"/>
      <c r="D33" s="6"/>
      <c r="E33" s="6"/>
      <c r="F33" s="40"/>
      <c r="G33" s="6"/>
      <c r="H33" s="6"/>
      <c r="I33" s="6"/>
      <c r="J33" s="6"/>
      <c r="K33" s="6"/>
    </row>
    <row r="34" spans="3:11" x14ac:dyDescent="0.25">
      <c r="C34" s="6"/>
      <c r="D34" s="6"/>
      <c r="E34" s="6"/>
      <c r="F34" s="40"/>
      <c r="G34" s="6"/>
      <c r="H34" s="6"/>
      <c r="I34" s="6"/>
      <c r="J34" s="6"/>
      <c r="K34" s="6"/>
    </row>
    <row r="35" spans="3:11" x14ac:dyDescent="0.25">
      <c r="C35" s="6"/>
      <c r="D35" s="6"/>
      <c r="E35" s="6"/>
      <c r="F35" s="40"/>
      <c r="G35" s="6"/>
      <c r="H35" s="6"/>
      <c r="I35" s="6"/>
      <c r="J35" s="6"/>
      <c r="K35" s="6"/>
    </row>
    <row r="36" spans="3:11" x14ac:dyDescent="0.25">
      <c r="C36" s="6"/>
      <c r="D36" s="6"/>
      <c r="E36" s="6"/>
      <c r="F36" s="40"/>
      <c r="G36" s="6"/>
      <c r="H36" s="6"/>
      <c r="I36" s="6"/>
      <c r="J36" s="6"/>
      <c r="K36" s="6"/>
    </row>
    <row r="37" spans="3:11" x14ac:dyDescent="0.25">
      <c r="C37" s="6"/>
      <c r="D37" s="6"/>
      <c r="E37" s="6"/>
      <c r="F37" s="40"/>
      <c r="G37" s="6"/>
      <c r="H37" s="6"/>
      <c r="I37" s="6"/>
      <c r="J37" s="6"/>
      <c r="K37" s="6"/>
    </row>
    <row r="38" spans="3:11" x14ac:dyDescent="0.25">
      <c r="C38" s="6"/>
      <c r="D38" s="6"/>
      <c r="E38" s="6"/>
      <c r="F38" s="40"/>
      <c r="G38" s="6"/>
      <c r="H38" s="6"/>
      <c r="I38" s="6"/>
      <c r="J38" s="6"/>
      <c r="K38" s="6"/>
    </row>
    <row r="39" spans="3:11" x14ac:dyDescent="0.25">
      <c r="C39" s="6"/>
      <c r="D39" s="6"/>
      <c r="E39" s="6"/>
      <c r="F39" s="40"/>
      <c r="G39" s="6"/>
      <c r="H39" s="6"/>
      <c r="I39" s="6"/>
      <c r="J39" s="6"/>
      <c r="K39" s="6"/>
    </row>
  </sheetData>
  <phoneticPr fontId="0" type="noConversion"/>
  <pageMargins left="0" right="0" top="0" bottom="0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20" sqref="C20"/>
    </sheetView>
  </sheetViews>
  <sheetFormatPr defaultRowHeight="13.2" x14ac:dyDescent="0.25"/>
  <cols>
    <col min="1" max="4" width="15.33203125" customWidth="1"/>
    <col min="5" max="5" width="14.109375" customWidth="1"/>
    <col min="6" max="6" width="14.109375" style="32" customWidth="1"/>
  </cols>
  <sheetData>
    <row r="1" spans="1:11" ht="22.8" x14ac:dyDescent="0.4">
      <c r="A1" s="19" t="s">
        <v>0</v>
      </c>
      <c r="B1" s="19"/>
      <c r="C1" s="19"/>
      <c r="D1" s="19"/>
      <c r="E1" s="19"/>
    </row>
    <row r="2" spans="1:11" ht="22.8" x14ac:dyDescent="0.4">
      <c r="A2" s="19" t="s">
        <v>10</v>
      </c>
      <c r="B2" s="19"/>
      <c r="C2" s="19"/>
      <c r="D2" s="19"/>
      <c r="E2" s="19"/>
    </row>
    <row r="4" spans="1:11" ht="21" x14ac:dyDescent="0.4">
      <c r="A4" s="20" t="s">
        <v>11</v>
      </c>
      <c r="B4" s="21"/>
      <c r="C4" s="21"/>
      <c r="D4" s="21"/>
      <c r="E4" s="21"/>
      <c r="F4" s="42"/>
    </row>
    <row r="5" spans="1:11" x14ac:dyDescent="0.25">
      <c r="A5" s="44" t="s">
        <v>21</v>
      </c>
      <c r="B5" s="43"/>
      <c r="C5" s="43"/>
      <c r="D5" s="43"/>
      <c r="E5" s="43"/>
      <c r="F5" s="42"/>
    </row>
    <row r="7" spans="1:11" x14ac:dyDescent="0.25">
      <c r="A7" s="4" t="s">
        <v>20</v>
      </c>
      <c r="F7" s="41"/>
    </row>
    <row r="8" spans="1:11" x14ac:dyDescent="0.25">
      <c r="A8" s="1"/>
      <c r="B8" s="1"/>
      <c r="C8" s="2" t="s">
        <v>5</v>
      </c>
      <c r="D8" s="2" t="s">
        <v>6</v>
      </c>
      <c r="E8" s="2"/>
      <c r="G8" s="2"/>
      <c r="H8" s="2"/>
      <c r="I8" s="2"/>
      <c r="J8" s="2"/>
      <c r="K8" s="3"/>
    </row>
    <row r="9" spans="1:11" x14ac:dyDescent="0.25">
      <c r="A9" s="7" t="s">
        <v>2</v>
      </c>
      <c r="B9" s="7" t="s">
        <v>3</v>
      </c>
      <c r="C9" s="7" t="s">
        <v>7</v>
      </c>
      <c r="D9" s="7" t="s">
        <v>7</v>
      </c>
      <c r="E9" s="7" t="s">
        <v>13</v>
      </c>
      <c r="F9" s="33" t="s">
        <v>14</v>
      </c>
      <c r="G9" s="2"/>
      <c r="H9" s="2"/>
      <c r="I9" s="2"/>
      <c r="J9" s="2"/>
      <c r="K9" s="3"/>
    </row>
    <row r="10" spans="1:11" ht="21.75" customHeight="1" x14ac:dyDescent="0.25">
      <c r="A10" s="8">
        <v>40179</v>
      </c>
      <c r="B10" s="13">
        <v>45627</v>
      </c>
      <c r="C10" s="9">
        <f>75000000/365</f>
        <v>205479.45205479453</v>
      </c>
      <c r="D10" s="10">
        <f>+C10*365</f>
        <v>75000000</v>
      </c>
      <c r="E10" s="25">
        <v>3</v>
      </c>
      <c r="F10" s="34"/>
      <c r="G10" s="5"/>
      <c r="H10" s="5"/>
      <c r="I10" s="5"/>
      <c r="J10" s="5"/>
      <c r="K10" s="5"/>
    </row>
    <row r="11" spans="1:11" ht="21.75" customHeight="1" x14ac:dyDescent="0.25">
      <c r="A11" s="8">
        <v>40179</v>
      </c>
      <c r="B11" s="13">
        <v>45627</v>
      </c>
      <c r="C11" s="9">
        <f>75000000/365</f>
        <v>205479.45205479453</v>
      </c>
      <c r="D11" s="10">
        <f>+C11*365</f>
        <v>75000000</v>
      </c>
      <c r="E11" s="25">
        <v>3.5</v>
      </c>
      <c r="F11" s="34"/>
      <c r="G11" s="5"/>
      <c r="H11" s="5"/>
      <c r="I11" s="5"/>
      <c r="J11" s="5"/>
      <c r="K11" s="5"/>
    </row>
    <row r="12" spans="1:11" ht="21.75" customHeight="1" x14ac:dyDescent="0.25">
      <c r="A12" s="8">
        <v>40179</v>
      </c>
      <c r="B12" s="13">
        <v>45627</v>
      </c>
      <c r="C12" s="9">
        <f>75000000/365</f>
        <v>205479.45205479453</v>
      </c>
      <c r="D12" s="10">
        <f>+C12*365</f>
        <v>75000000</v>
      </c>
      <c r="E12" s="25">
        <v>3.75</v>
      </c>
      <c r="F12" s="34"/>
      <c r="G12" s="5"/>
      <c r="H12" s="5"/>
      <c r="I12" s="5"/>
      <c r="J12" s="5"/>
      <c r="K12" s="5"/>
    </row>
    <row r="13" spans="1:11" ht="5.25" customHeight="1" x14ac:dyDescent="0.25">
      <c r="A13" s="22"/>
      <c r="B13" s="23"/>
      <c r="C13" s="24"/>
      <c r="D13" s="24"/>
      <c r="E13" s="26"/>
      <c r="F13" s="35"/>
      <c r="G13" s="5"/>
      <c r="H13" s="5"/>
      <c r="I13" s="5"/>
      <c r="J13" s="5"/>
      <c r="K13" s="5"/>
    </row>
    <row r="14" spans="1:11" ht="21.75" customHeight="1" x14ac:dyDescent="0.25">
      <c r="A14" s="14">
        <v>40179</v>
      </c>
      <c r="B14" s="15">
        <v>45627</v>
      </c>
      <c r="C14" s="11">
        <f>150000000/365</f>
        <v>410958.90410958906</v>
      </c>
      <c r="D14" s="11">
        <f>+C14*365</f>
        <v>150000000</v>
      </c>
      <c r="E14" s="27">
        <v>3</v>
      </c>
      <c r="F14" s="36"/>
      <c r="G14" s="5"/>
      <c r="H14" s="5"/>
      <c r="I14" s="5"/>
      <c r="J14" s="5"/>
      <c r="K14" s="5"/>
    </row>
    <row r="15" spans="1:11" ht="21.75" customHeight="1" x14ac:dyDescent="0.25">
      <c r="A15" s="14">
        <v>40179</v>
      </c>
      <c r="B15" s="15">
        <v>45627</v>
      </c>
      <c r="C15" s="11">
        <f>150000000/365</f>
        <v>410958.90410958906</v>
      </c>
      <c r="D15" s="11">
        <f>+C15*365</f>
        <v>150000000</v>
      </c>
      <c r="E15" s="27">
        <v>3.5</v>
      </c>
      <c r="F15" s="36"/>
      <c r="G15" s="5"/>
      <c r="H15" s="5"/>
      <c r="I15" s="5"/>
      <c r="J15" s="5"/>
      <c r="K15" s="5"/>
    </row>
    <row r="16" spans="1:11" ht="21.75" customHeight="1" x14ac:dyDescent="0.25">
      <c r="A16" s="14">
        <v>40179</v>
      </c>
      <c r="B16" s="15">
        <v>45627</v>
      </c>
      <c r="C16" s="11">
        <f>150000000/365</f>
        <v>410958.90410958906</v>
      </c>
      <c r="D16" s="11">
        <f>+C16*365</f>
        <v>150000000</v>
      </c>
      <c r="E16" s="27">
        <v>3.75</v>
      </c>
      <c r="F16" s="36"/>
      <c r="G16" s="5"/>
      <c r="H16" s="5"/>
      <c r="I16" s="5"/>
      <c r="J16" s="5"/>
      <c r="K16" s="5"/>
    </row>
    <row r="17" spans="1:11" ht="45" customHeight="1" x14ac:dyDescent="0.25">
      <c r="A17" s="3"/>
      <c r="B17" s="3"/>
      <c r="C17" s="5"/>
      <c r="D17" s="5"/>
      <c r="E17" s="28"/>
      <c r="F17" s="37"/>
      <c r="G17" s="5"/>
      <c r="H17" s="5"/>
      <c r="I17" s="5"/>
      <c r="J17" s="5"/>
      <c r="K17" s="5"/>
    </row>
    <row r="18" spans="1:11" x14ac:dyDescent="0.25">
      <c r="A18" s="4" t="s">
        <v>15</v>
      </c>
      <c r="E18" s="29"/>
      <c r="F18" s="38"/>
      <c r="G18" s="5"/>
      <c r="H18" s="5"/>
      <c r="I18" s="5"/>
      <c r="J18" s="5"/>
      <c r="K18" s="5"/>
    </row>
    <row r="19" spans="1:11" x14ac:dyDescent="0.25">
      <c r="A19" s="1"/>
      <c r="B19" s="1"/>
      <c r="C19" s="2" t="s">
        <v>5</v>
      </c>
      <c r="D19" s="2" t="s">
        <v>6</v>
      </c>
      <c r="E19" s="30"/>
      <c r="F19" s="39"/>
      <c r="G19" s="5"/>
      <c r="H19" s="5"/>
      <c r="I19" s="5"/>
      <c r="J19" s="5"/>
      <c r="K19" s="5"/>
    </row>
    <row r="20" spans="1:11" x14ac:dyDescent="0.25">
      <c r="A20" s="7" t="s">
        <v>2</v>
      </c>
      <c r="B20" s="7" t="s">
        <v>3</v>
      </c>
      <c r="C20" s="7" t="s">
        <v>7</v>
      </c>
      <c r="D20" s="7" t="s">
        <v>7</v>
      </c>
      <c r="E20" s="31" t="s">
        <v>13</v>
      </c>
      <c r="F20" s="39" t="s">
        <v>14</v>
      </c>
      <c r="G20" s="5"/>
      <c r="H20" s="5"/>
      <c r="I20" s="5"/>
      <c r="J20" s="5"/>
      <c r="K20" s="5"/>
    </row>
    <row r="21" spans="1:11" ht="21.75" customHeight="1" x14ac:dyDescent="0.25">
      <c r="A21" s="8">
        <v>38353</v>
      </c>
      <c r="B21" s="13">
        <v>45627</v>
      </c>
      <c r="C21" s="9">
        <f>75000000/365</f>
        <v>205479.45205479453</v>
      </c>
      <c r="D21" s="10">
        <f>+C21*365</f>
        <v>75000000</v>
      </c>
      <c r="E21" s="25">
        <v>3</v>
      </c>
      <c r="F21" s="34"/>
      <c r="G21" s="5"/>
      <c r="H21" s="5"/>
      <c r="I21" s="5"/>
      <c r="J21" s="5"/>
      <c r="K21" s="5"/>
    </row>
    <row r="22" spans="1:11" ht="21.75" customHeight="1" x14ac:dyDescent="0.25">
      <c r="A22" s="8">
        <v>38353</v>
      </c>
      <c r="B22" s="13">
        <v>45627</v>
      </c>
      <c r="C22" s="9">
        <f>75000000/365</f>
        <v>205479.45205479453</v>
      </c>
      <c r="D22" s="10">
        <f>+C22*365</f>
        <v>75000000</v>
      </c>
      <c r="E22" s="25">
        <v>3.5</v>
      </c>
      <c r="F22" s="34"/>
      <c r="G22" s="5"/>
      <c r="H22" s="5"/>
      <c r="I22" s="5"/>
      <c r="J22" s="5"/>
      <c r="K22" s="5"/>
    </row>
    <row r="23" spans="1:11" ht="21.75" customHeight="1" x14ac:dyDescent="0.25">
      <c r="A23" s="8">
        <v>38353</v>
      </c>
      <c r="B23" s="13">
        <v>45627</v>
      </c>
      <c r="C23" s="9">
        <f>75000000/365</f>
        <v>205479.45205479453</v>
      </c>
      <c r="D23" s="10">
        <f>+C23*365</f>
        <v>75000000</v>
      </c>
      <c r="E23" s="25">
        <v>3.75</v>
      </c>
      <c r="F23" s="34"/>
      <c r="G23" s="5"/>
      <c r="H23" s="5"/>
      <c r="I23" s="5"/>
      <c r="J23" s="5"/>
      <c r="K23" s="5"/>
    </row>
    <row r="24" spans="1:11" ht="6" customHeight="1" x14ac:dyDescent="0.25">
      <c r="A24" s="22"/>
      <c r="B24" s="23"/>
      <c r="C24" s="24"/>
      <c r="D24" s="24"/>
      <c r="E24" s="26"/>
      <c r="F24" s="35"/>
      <c r="G24" s="5"/>
      <c r="H24" s="5"/>
      <c r="I24" s="5"/>
      <c r="J24" s="5"/>
      <c r="K24" s="5"/>
    </row>
    <row r="25" spans="1:11" ht="21.75" customHeight="1" x14ac:dyDescent="0.25">
      <c r="A25" s="14">
        <v>38353</v>
      </c>
      <c r="B25" s="15">
        <v>45627</v>
      </c>
      <c r="C25" s="11">
        <f>150000000/365</f>
        <v>410958.90410958906</v>
      </c>
      <c r="D25" s="11">
        <f>+C25*365</f>
        <v>150000000</v>
      </c>
      <c r="E25" s="27">
        <v>3</v>
      </c>
      <c r="F25" s="36"/>
      <c r="G25" s="5"/>
      <c r="H25" s="5"/>
      <c r="I25" s="5"/>
      <c r="J25" s="5"/>
      <c r="K25" s="5"/>
    </row>
    <row r="26" spans="1:11" ht="21.75" customHeight="1" x14ac:dyDescent="0.25">
      <c r="A26" s="14">
        <v>38353</v>
      </c>
      <c r="B26" s="15">
        <v>45627</v>
      </c>
      <c r="C26" s="11">
        <f>150000000/365</f>
        <v>410958.90410958906</v>
      </c>
      <c r="D26" s="11">
        <f>+C26*365</f>
        <v>150000000</v>
      </c>
      <c r="E26" s="27">
        <v>3.5</v>
      </c>
      <c r="F26" s="36"/>
      <c r="G26" s="5"/>
      <c r="H26" s="5"/>
      <c r="I26" s="5"/>
      <c r="J26" s="5"/>
      <c r="K26" s="5"/>
    </row>
    <row r="27" spans="1:11" ht="21.75" customHeight="1" x14ac:dyDescent="0.25">
      <c r="A27" s="14">
        <v>38353</v>
      </c>
      <c r="B27" s="15">
        <v>45627</v>
      </c>
      <c r="C27" s="11">
        <f>150000000/365</f>
        <v>410958.90410958906</v>
      </c>
      <c r="D27" s="11">
        <f>+C27*365</f>
        <v>150000000</v>
      </c>
      <c r="E27" s="27">
        <v>3.75</v>
      </c>
      <c r="F27" s="36"/>
      <c r="G27" s="5"/>
      <c r="H27" s="5"/>
      <c r="I27" s="5"/>
      <c r="J27" s="5"/>
      <c r="K27" s="5"/>
    </row>
    <row r="28" spans="1:11" x14ac:dyDescent="0.25">
      <c r="C28" s="6"/>
      <c r="D28" s="6"/>
      <c r="E28" s="29"/>
      <c r="F28" s="38"/>
      <c r="G28" s="6"/>
      <c r="H28" s="6"/>
      <c r="I28" s="6"/>
      <c r="J28" s="6"/>
      <c r="K28" s="6"/>
    </row>
    <row r="29" spans="1:11" x14ac:dyDescent="0.25">
      <c r="A29" t="s">
        <v>16</v>
      </c>
      <c r="C29" s="6"/>
      <c r="D29" s="6"/>
      <c r="E29" s="29"/>
      <c r="F29" s="38"/>
      <c r="G29" s="6"/>
      <c r="H29" s="6"/>
      <c r="I29" s="6"/>
      <c r="J29" s="6"/>
      <c r="K29" s="6"/>
    </row>
    <row r="30" spans="1:11" x14ac:dyDescent="0.25">
      <c r="A30" t="s">
        <v>17</v>
      </c>
      <c r="C30" s="6"/>
      <c r="D30" s="6"/>
      <c r="E30" s="29"/>
      <c r="F30" s="38"/>
      <c r="G30" s="6"/>
      <c r="H30" s="6"/>
      <c r="I30" s="6"/>
      <c r="J30" s="6"/>
      <c r="K30" s="6"/>
    </row>
    <row r="31" spans="1:11" x14ac:dyDescent="0.25">
      <c r="A31" t="s">
        <v>18</v>
      </c>
      <c r="C31" s="6"/>
      <c r="D31" s="6"/>
      <c r="E31" s="29"/>
      <c r="F31" s="38"/>
      <c r="G31" s="6"/>
      <c r="H31" s="6"/>
      <c r="I31" s="6"/>
      <c r="J31" s="6"/>
      <c r="K31" s="6"/>
    </row>
    <row r="32" spans="1:11" x14ac:dyDescent="0.25">
      <c r="C32" s="6"/>
      <c r="D32" s="6"/>
      <c r="E32" s="6"/>
      <c r="F32" s="40"/>
      <c r="G32" s="6"/>
      <c r="H32" s="6"/>
      <c r="I32" s="6"/>
      <c r="J32" s="6"/>
      <c r="K32" s="6"/>
    </row>
    <row r="33" spans="3:11" x14ac:dyDescent="0.25">
      <c r="C33" s="6"/>
      <c r="D33" s="6"/>
      <c r="E33" s="6"/>
      <c r="F33" s="40"/>
      <c r="G33" s="6"/>
      <c r="H33" s="6"/>
      <c r="I33" s="6"/>
      <c r="J33" s="6"/>
      <c r="K33" s="6"/>
    </row>
    <row r="34" spans="3:11" x14ac:dyDescent="0.25">
      <c r="C34" s="6"/>
      <c r="D34" s="6"/>
      <c r="E34" s="6"/>
      <c r="F34" s="40"/>
      <c r="G34" s="6"/>
      <c r="H34" s="6"/>
      <c r="I34" s="6"/>
      <c r="J34" s="6"/>
      <c r="K34" s="6"/>
    </row>
    <row r="35" spans="3:11" x14ac:dyDescent="0.25">
      <c r="C35" s="6"/>
      <c r="D35" s="6"/>
      <c r="E35" s="6"/>
      <c r="F35" s="40"/>
      <c r="G35" s="6"/>
      <c r="H35" s="6"/>
      <c r="I35" s="6"/>
      <c r="J35" s="6"/>
      <c r="K35" s="6"/>
    </row>
    <row r="36" spans="3:11" x14ac:dyDescent="0.25">
      <c r="C36" s="6"/>
      <c r="D36" s="6"/>
      <c r="E36" s="6"/>
      <c r="F36" s="40"/>
      <c r="G36" s="6"/>
      <c r="H36" s="6"/>
      <c r="I36" s="6"/>
      <c r="J36" s="6"/>
      <c r="K36" s="6"/>
    </row>
    <row r="37" spans="3:11" x14ac:dyDescent="0.25">
      <c r="C37" s="6"/>
      <c r="D37" s="6"/>
      <c r="E37" s="6"/>
      <c r="F37" s="40"/>
      <c r="G37" s="6"/>
      <c r="H37" s="6"/>
      <c r="I37" s="6"/>
      <c r="J37" s="6"/>
      <c r="K37" s="6"/>
    </row>
    <row r="38" spans="3:11" x14ac:dyDescent="0.25">
      <c r="C38" s="6"/>
      <c r="D38" s="6"/>
      <c r="E38" s="6"/>
      <c r="F38" s="40"/>
      <c r="G38" s="6"/>
      <c r="H38" s="6"/>
      <c r="I38" s="6"/>
      <c r="J38" s="6"/>
      <c r="K38" s="6"/>
    </row>
    <row r="39" spans="3:11" x14ac:dyDescent="0.25">
      <c r="C39" s="6"/>
      <c r="D39" s="6"/>
      <c r="E39" s="6"/>
      <c r="F39" s="40"/>
      <c r="G39" s="6"/>
      <c r="H39" s="6"/>
      <c r="I39" s="6"/>
      <c r="J39" s="6"/>
      <c r="K39" s="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tabSelected="1" workbookViewId="0">
      <selection activeCell="B17" sqref="B17"/>
    </sheetView>
  </sheetViews>
  <sheetFormatPr defaultRowHeight="13.2" x14ac:dyDescent="0.25"/>
  <cols>
    <col min="1" max="2" width="17.6640625" customWidth="1"/>
    <col min="3" max="4" width="17.109375" customWidth="1"/>
    <col min="5" max="5" width="15.109375" customWidth="1"/>
  </cols>
  <sheetData>
    <row r="1" spans="1:5" ht="22.8" x14ac:dyDescent="0.4">
      <c r="A1" s="19" t="s">
        <v>0</v>
      </c>
      <c r="B1" s="19"/>
      <c r="C1" s="19"/>
      <c r="D1" s="19"/>
      <c r="E1" s="19"/>
    </row>
    <row r="2" spans="1:5" ht="22.8" x14ac:dyDescent="0.4">
      <c r="A2" s="19" t="s">
        <v>1</v>
      </c>
      <c r="B2" s="19"/>
      <c r="C2" s="19"/>
      <c r="D2" s="19"/>
      <c r="E2" s="19"/>
    </row>
    <row r="5" spans="1:5" x14ac:dyDescent="0.25">
      <c r="A5" s="4" t="s">
        <v>4</v>
      </c>
    </row>
    <row r="6" spans="1:5" x14ac:dyDescent="0.25">
      <c r="A6" s="1"/>
      <c r="B6" s="1"/>
      <c r="C6" s="2" t="s">
        <v>5</v>
      </c>
      <c r="D6" s="2" t="s">
        <v>6</v>
      </c>
      <c r="E6" s="2"/>
    </row>
    <row r="7" spans="1:5" x14ac:dyDescent="0.25">
      <c r="A7" s="7" t="s">
        <v>2</v>
      </c>
      <c r="B7" s="7" t="s">
        <v>3</v>
      </c>
      <c r="C7" s="7" t="s">
        <v>7</v>
      </c>
      <c r="D7" s="7" t="s">
        <v>7</v>
      </c>
      <c r="E7" s="45" t="s">
        <v>8</v>
      </c>
    </row>
    <row r="8" spans="1:5" ht="24.75" customHeight="1" x14ac:dyDescent="0.25">
      <c r="A8" s="8">
        <v>38353</v>
      </c>
      <c r="B8" s="13">
        <v>45627</v>
      </c>
      <c r="C8" s="46">
        <f>+D8/365</f>
        <v>205479.45205479453</v>
      </c>
      <c r="D8" s="47">
        <v>75000000</v>
      </c>
      <c r="E8" s="17"/>
    </row>
    <row r="9" spans="1:5" ht="24.75" customHeight="1" x14ac:dyDescent="0.25">
      <c r="A9" s="14">
        <v>38353</v>
      </c>
      <c r="B9" s="15">
        <v>45627</v>
      </c>
      <c r="C9" s="11">
        <f>+D9/365</f>
        <v>410958.90410958906</v>
      </c>
      <c r="D9" s="11">
        <v>150000000</v>
      </c>
      <c r="E9" s="18"/>
    </row>
    <row r="10" spans="1:5" ht="26.25" customHeight="1" x14ac:dyDescent="0.25">
      <c r="A10" s="3"/>
      <c r="B10" s="3"/>
      <c r="C10" s="5"/>
      <c r="D10" s="5"/>
      <c r="E10" s="5"/>
    </row>
    <row r="11" spans="1:5" x14ac:dyDescent="0.25">
      <c r="A11" s="4" t="s">
        <v>9</v>
      </c>
    </row>
    <row r="12" spans="1:5" x14ac:dyDescent="0.25">
      <c r="A12" s="1"/>
      <c r="B12" s="1"/>
      <c r="C12" s="2" t="s">
        <v>5</v>
      </c>
      <c r="D12" s="2" t="s">
        <v>6</v>
      </c>
      <c r="E12" s="2"/>
    </row>
    <row r="13" spans="1:5" x14ac:dyDescent="0.25">
      <c r="A13" s="7" t="s">
        <v>2</v>
      </c>
      <c r="B13" s="7" t="s">
        <v>3</v>
      </c>
      <c r="C13" s="7" t="s">
        <v>7</v>
      </c>
      <c r="D13" s="7" t="s">
        <v>7</v>
      </c>
      <c r="E13" s="45" t="s">
        <v>8</v>
      </c>
    </row>
    <row r="14" spans="1:5" ht="27.75" customHeight="1" x14ac:dyDescent="0.25">
      <c r="A14" s="8">
        <v>38353</v>
      </c>
      <c r="B14" s="13">
        <v>40148</v>
      </c>
      <c r="C14" s="46">
        <f>+D14/365</f>
        <v>205479.45205479453</v>
      </c>
      <c r="D14" s="47">
        <v>75000000</v>
      </c>
      <c r="E14" s="17"/>
    </row>
    <row r="15" spans="1:5" ht="27.75" customHeight="1" x14ac:dyDescent="0.25">
      <c r="A15" s="14">
        <v>38353</v>
      </c>
      <c r="B15" s="15">
        <v>40148</v>
      </c>
      <c r="C15" s="11">
        <f>+D15/365</f>
        <v>410958.90410958906</v>
      </c>
      <c r="D15" s="11">
        <v>150000000</v>
      </c>
      <c r="E15" s="18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4.19.2001</vt:lpstr>
      <vt:lpstr>4.23.2001</vt:lpstr>
      <vt:lpstr>4.24Collar</vt:lpstr>
      <vt:lpstr>4.24Fixed</vt:lpstr>
      <vt:lpstr>'4.19.2001'!Print_Area</vt:lpstr>
      <vt:lpstr>'4.23.2001'!Print_Area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egroves</dc:creator>
  <cp:lastModifiedBy>Havlíček Jan</cp:lastModifiedBy>
  <cp:lastPrinted>2001-04-24T13:23:22Z</cp:lastPrinted>
  <dcterms:created xsi:type="dcterms:W3CDTF">2001-04-19T15:38:18Z</dcterms:created>
  <dcterms:modified xsi:type="dcterms:W3CDTF">2023-09-10T11:44:35Z</dcterms:modified>
</cp:coreProperties>
</file>