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B9" i="1" l="1"/>
  <c r="B11" i="1"/>
  <c r="B13" i="1"/>
  <c r="C16" i="1"/>
  <c r="D17" i="1"/>
  <c r="C18" i="1"/>
  <c r="C19" i="1"/>
  <c r="D19" i="1"/>
  <c r="B21" i="1"/>
  <c r="C21" i="1"/>
  <c r="D21" i="1"/>
  <c r="C23" i="1"/>
  <c r="D24" i="1"/>
  <c r="E28" i="1"/>
  <c r="E29" i="1"/>
  <c r="E30" i="1"/>
  <c r="E32" i="1"/>
</calcChain>
</file>

<file path=xl/sharedStrings.xml><?xml version="1.0" encoding="utf-8"?>
<sst xmlns="http://schemas.openxmlformats.org/spreadsheetml/2006/main" count="25" uniqueCount="23">
  <si>
    <t>FPRP MWs</t>
  </si>
  <si>
    <t>FPUA #7 and #8</t>
  </si>
  <si>
    <t>FPUA #7 and #8 (duct firing)</t>
  </si>
  <si>
    <t>FPUA #6 (duct firing)</t>
  </si>
  <si>
    <t>FPUA #9 CCT</t>
  </si>
  <si>
    <t>MW</t>
  </si>
  <si>
    <t>Heat Rate</t>
  </si>
  <si>
    <t>MMBtu/Hr</t>
  </si>
  <si>
    <t>FPUA MWs</t>
  </si>
  <si>
    <t>FPUA MWs (duct firing)</t>
  </si>
  <si>
    <t>FPUA MWs #6 (duct firing)</t>
  </si>
  <si>
    <t>PSI</t>
  </si>
  <si>
    <t>FPRP's Heat Rate</t>
  </si>
  <si>
    <t>Overall Heat Rate</t>
  </si>
  <si>
    <t>Fort Pierce Repowering Project</t>
  </si>
  <si>
    <t>Gas Requirements</t>
  </si>
  <si>
    <t>Usage Assumptions</t>
  </si>
  <si>
    <t>Transportation Assumptions</t>
  </si>
  <si>
    <t>Summer:  FPRP + FPUA (16 Hours)</t>
  </si>
  <si>
    <t>MMBtus</t>
  </si>
  <si>
    <t>Summer:  FPRP  (8 Hours)</t>
  </si>
  <si>
    <t>Summer Gas Transportation Requirements</t>
  </si>
  <si>
    <t>Winter:  FPRP  (16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</si>
</sst>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tabSelected="1" zoomScale="125" workbookViewId="0"/>
  </sheetViews>
  <sheetFormatPr defaultRowHeight="13.2" x14ac:dyDescent="0.25"/>
  <cols>
    <col min="1" max="1" width="30.77734375" customWidth="1"/>
    <col min="3" max="3" width="10.77734375" customWidth="1"/>
    <col min="4" max="4" width="12.77734375" customWidth="1"/>
  </cols>
  <sheetData>
    <row r="1" spans="1:5" x14ac:dyDescent="0.25">
      <c r="A1" t="s">
        <v>14</v>
      </c>
    </row>
    <row r="2" spans="1:5" x14ac:dyDescent="0.25">
      <c r="A2" t="s">
        <v>15</v>
      </c>
    </row>
    <row r="4" spans="1:5" x14ac:dyDescent="0.25">
      <c r="A4" s="9" t="s">
        <v>16</v>
      </c>
    </row>
    <row r="5" spans="1:5" ht="6" customHeight="1" x14ac:dyDescent="0.25"/>
    <row r="6" spans="1:5" x14ac:dyDescent="0.25">
      <c r="A6" t="s">
        <v>0</v>
      </c>
      <c r="B6">
        <v>200</v>
      </c>
    </row>
    <row r="7" spans="1:5" x14ac:dyDescent="0.25">
      <c r="A7" t="s">
        <v>1</v>
      </c>
      <c r="B7">
        <v>72</v>
      </c>
    </row>
    <row r="8" spans="1:5" x14ac:dyDescent="0.25">
      <c r="A8" s="1" t="s">
        <v>2</v>
      </c>
      <c r="B8">
        <v>10</v>
      </c>
    </row>
    <row r="9" spans="1:5" x14ac:dyDescent="0.25">
      <c r="B9" s="2">
        <f>SUM(B6:B8)</f>
        <v>282</v>
      </c>
    </row>
    <row r="10" spans="1:5" x14ac:dyDescent="0.25">
      <c r="A10" t="s">
        <v>3</v>
      </c>
      <c r="B10">
        <v>18</v>
      </c>
    </row>
    <row r="11" spans="1:5" x14ac:dyDescent="0.25">
      <c r="B11" s="2">
        <f>B9+B10</f>
        <v>300</v>
      </c>
    </row>
    <row r="12" spans="1:5" x14ac:dyDescent="0.25">
      <c r="A12" t="s">
        <v>4</v>
      </c>
      <c r="B12" s="3">
        <v>31</v>
      </c>
    </row>
    <row r="13" spans="1:5" x14ac:dyDescent="0.25">
      <c r="B13" s="2">
        <f>B11+B12</f>
        <v>331</v>
      </c>
    </row>
    <row r="15" spans="1:5" x14ac:dyDescent="0.25">
      <c r="B15" s="4" t="s">
        <v>5</v>
      </c>
      <c r="C15" s="5" t="s">
        <v>6</v>
      </c>
      <c r="D15" s="4" t="s">
        <v>7</v>
      </c>
      <c r="E15" s="5" t="s">
        <v>11</v>
      </c>
    </row>
    <row r="16" spans="1:5" x14ac:dyDescent="0.25">
      <c r="A16" t="s">
        <v>0</v>
      </c>
      <c r="B16">
        <v>200</v>
      </c>
      <c r="C16" s="6">
        <f>+D16/B16*1000</f>
        <v>10055</v>
      </c>
      <c r="D16" s="6">
        <v>2011</v>
      </c>
      <c r="E16">
        <v>560</v>
      </c>
    </row>
    <row r="17" spans="1:5" x14ac:dyDescent="0.25">
      <c r="A17" t="s">
        <v>8</v>
      </c>
      <c r="B17">
        <v>82</v>
      </c>
      <c r="C17" s="6">
        <v>9500</v>
      </c>
      <c r="D17" s="6">
        <f>-B17*C17/1000</f>
        <v>-779</v>
      </c>
      <c r="E17">
        <v>560</v>
      </c>
    </row>
    <row r="18" spans="1:5" x14ac:dyDescent="0.25">
      <c r="A18" s="1" t="s">
        <v>9</v>
      </c>
      <c r="B18">
        <v>10</v>
      </c>
      <c r="C18" s="6">
        <f>+D18/B18*1000</f>
        <v>10500</v>
      </c>
      <c r="D18" s="6">
        <v>105</v>
      </c>
      <c r="E18">
        <v>560</v>
      </c>
    </row>
    <row r="19" spans="1:5" x14ac:dyDescent="0.25">
      <c r="A19" s="1" t="s">
        <v>12</v>
      </c>
      <c r="B19">
        <v>200</v>
      </c>
      <c r="C19" s="6">
        <f>+D19/B19*1000</f>
        <v>6685</v>
      </c>
      <c r="D19" s="7">
        <f>SUM(D16:D18)</f>
        <v>1337</v>
      </c>
    </row>
    <row r="20" spans="1:5" x14ac:dyDescent="0.25">
      <c r="A20" s="1"/>
      <c r="C20" s="6"/>
      <c r="D20" s="8"/>
    </row>
    <row r="21" spans="1:5" x14ac:dyDescent="0.25">
      <c r="A21" t="s">
        <v>13</v>
      </c>
      <c r="B21">
        <f>+B16+B17</f>
        <v>282</v>
      </c>
      <c r="C21" s="6">
        <f>+D21/B21*1000</f>
        <v>7503.5460992907801</v>
      </c>
      <c r="D21" s="8">
        <f>+D16+D18</f>
        <v>2116</v>
      </c>
      <c r="E21">
        <v>560</v>
      </c>
    </row>
    <row r="22" spans="1:5" x14ac:dyDescent="0.25">
      <c r="C22" s="6"/>
      <c r="D22" s="8"/>
    </row>
    <row r="23" spans="1:5" x14ac:dyDescent="0.25">
      <c r="A23" s="1" t="s">
        <v>10</v>
      </c>
      <c r="B23">
        <v>18</v>
      </c>
      <c r="C23" s="6">
        <f>+D23/B23*1000</f>
        <v>10555.555555555555</v>
      </c>
      <c r="D23" s="6">
        <v>190</v>
      </c>
      <c r="E23">
        <v>560</v>
      </c>
    </row>
    <row r="24" spans="1:5" x14ac:dyDescent="0.25">
      <c r="D24" s="7">
        <f>+D23+D19</f>
        <v>1527</v>
      </c>
    </row>
    <row r="26" spans="1:5" x14ac:dyDescent="0.25">
      <c r="A26" s="10" t="s">
        <v>17</v>
      </c>
      <c r="D26" s="4" t="s">
        <v>7</v>
      </c>
      <c r="E26" s="4" t="s">
        <v>19</v>
      </c>
    </row>
    <row r="27" spans="1:5" ht="6" customHeight="1" x14ac:dyDescent="0.25"/>
    <row r="28" spans="1:5" x14ac:dyDescent="0.25">
      <c r="A28" s="11"/>
      <c r="C28" s="11" t="s">
        <v>18</v>
      </c>
      <c r="D28" s="8">
        <v>1337</v>
      </c>
      <c r="E28" s="8">
        <f>+D28*16</f>
        <v>21392</v>
      </c>
    </row>
    <row r="29" spans="1:5" x14ac:dyDescent="0.25">
      <c r="C29" s="11" t="s">
        <v>20</v>
      </c>
      <c r="D29" s="8">
        <v>2307</v>
      </c>
      <c r="E29" s="8">
        <f>+D29*8</f>
        <v>18456</v>
      </c>
    </row>
    <row r="30" spans="1:5" x14ac:dyDescent="0.25">
      <c r="C30" s="11" t="s">
        <v>21</v>
      </c>
      <c r="E30" s="7">
        <f>+E29+E28</f>
        <v>39848</v>
      </c>
    </row>
    <row r="32" spans="1:5" x14ac:dyDescent="0.25">
      <c r="C32" s="11" t="s">
        <v>22</v>
      </c>
      <c r="D32" s="8">
        <v>2307</v>
      </c>
      <c r="E32" s="7">
        <f>+D32*16</f>
        <v>36912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mgimble</dc:creator>
  <cp:lastModifiedBy>Havlíček Jan</cp:lastModifiedBy>
  <cp:lastPrinted>2001-04-25T20:11:08Z</cp:lastPrinted>
  <dcterms:created xsi:type="dcterms:W3CDTF">2001-04-25T19:13:59Z</dcterms:created>
  <dcterms:modified xsi:type="dcterms:W3CDTF">2023-09-10T11:44:49Z</dcterms:modified>
</cp:coreProperties>
</file>