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B9" i="1" l="1"/>
  <c r="B11" i="1"/>
  <c r="B13" i="1"/>
  <c r="B17" i="1"/>
  <c r="B24" i="1"/>
  <c r="B26" i="1"/>
  <c r="B28" i="1"/>
  <c r="B30" i="1"/>
  <c r="B32" i="1"/>
  <c r="B36" i="1"/>
  <c r="B38" i="1"/>
</calcChain>
</file>

<file path=xl/sharedStrings.xml><?xml version="1.0" encoding="utf-8"?>
<sst xmlns="http://schemas.openxmlformats.org/spreadsheetml/2006/main" count="20" uniqueCount="16">
  <si>
    <t>Was Paid:</t>
  </si>
  <si>
    <t>Regular Pay</t>
  </si>
  <si>
    <t>Add'l @ 21%</t>
  </si>
  <si>
    <t>Comm/Serv All</t>
  </si>
  <si>
    <t>Total</t>
  </si>
  <si>
    <t>Times 4 pay periods</t>
  </si>
  <si>
    <t>Plus Adjustment for retroactive pay</t>
  </si>
  <si>
    <t>Total - April 16 to June 15</t>
  </si>
  <si>
    <t>Should be paid:</t>
  </si>
  <si>
    <t>Regular Pay - USD</t>
  </si>
  <si>
    <t>Conversion to Canadian</t>
  </si>
  <si>
    <t>Regular Pay - Cdn</t>
  </si>
  <si>
    <t>Difference</t>
  </si>
  <si>
    <t>Top Marginal Rate</t>
  </si>
  <si>
    <t>Net After Tax</t>
  </si>
  <si>
    <t>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</si>
</sst>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6" formatCode="_(&quot;$&quot;* #,##0.0000_);_(&quot;$&quot;* \(#,##0.0000\);_(&quot;$&quot;* &quot;-&quot;??_);_(@_)"/>
    <numFmt numFmtId="167" formatCode="0.0%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44" fontId="0" fillId="0" borderId="0" xfId="1" applyFont="1"/>
    <xf numFmtId="44" fontId="0" fillId="0" borderId="1" xfId="1" applyFont="1" applyBorder="1"/>
    <xf numFmtId="44" fontId="0" fillId="0" borderId="0" xfId="1" applyFont="1" applyBorder="1"/>
    <xf numFmtId="44" fontId="0" fillId="0" borderId="2" xfId="1" applyFont="1" applyBorder="1"/>
    <xf numFmtId="44" fontId="0" fillId="0" borderId="3" xfId="1" applyFont="1" applyBorder="1"/>
    <xf numFmtId="166" fontId="0" fillId="0" borderId="2" xfId="1" applyNumberFormat="1" applyFont="1" applyBorder="1"/>
    <xf numFmtId="167" fontId="0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56"/>
  <sheetViews>
    <sheetView tabSelected="1" topLeftCell="A7" workbookViewId="0">
      <selection activeCell="B39" sqref="B39"/>
    </sheetView>
  </sheetViews>
  <sheetFormatPr defaultRowHeight="13.2" x14ac:dyDescent="0.25"/>
  <cols>
    <col min="1" max="1" width="36" customWidth="1"/>
    <col min="2" max="2" width="14.5546875" customWidth="1"/>
  </cols>
  <sheetData>
    <row r="5" spans="1:11" x14ac:dyDescent="0.25">
      <c r="A5" t="s">
        <v>0</v>
      </c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x14ac:dyDescent="0.25">
      <c r="A7" t="s">
        <v>1</v>
      </c>
      <c r="B7" s="1">
        <v>12122.5</v>
      </c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A8" t="s">
        <v>3</v>
      </c>
      <c r="B8" s="1">
        <v>262.5</v>
      </c>
      <c r="C8" s="1"/>
      <c r="D8" s="1"/>
      <c r="E8" s="1"/>
      <c r="F8" s="1"/>
      <c r="G8" s="1"/>
      <c r="H8" s="1"/>
      <c r="I8" s="1"/>
      <c r="J8" s="1"/>
      <c r="K8" s="1"/>
    </row>
    <row r="9" spans="1:11" x14ac:dyDescent="0.25">
      <c r="A9" t="s">
        <v>2</v>
      </c>
      <c r="B9" s="1">
        <f>(B7+B8)*0.21</f>
        <v>2600.85</v>
      </c>
      <c r="C9" s="1"/>
      <c r="D9" s="1"/>
      <c r="E9" s="1"/>
      <c r="F9" s="1"/>
      <c r="G9" s="1"/>
      <c r="H9" s="1"/>
      <c r="I9" s="1"/>
      <c r="J9" s="1"/>
      <c r="K9" s="1"/>
    </row>
    <row r="10" spans="1:11" x14ac:dyDescent="0.25">
      <c r="B10" s="4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25">
      <c r="A11" t="s">
        <v>4</v>
      </c>
      <c r="B11" s="3">
        <f>SUM(B7:B10)</f>
        <v>14985.85</v>
      </c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25">
      <c r="A13" t="s">
        <v>5</v>
      </c>
      <c r="B13" s="1">
        <f>B11*4</f>
        <v>59943.4</v>
      </c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t="s">
        <v>6</v>
      </c>
      <c r="B15" s="1">
        <v>14296.6</v>
      </c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t="s">
        <v>7</v>
      </c>
      <c r="B17" s="5">
        <f>B13+B15</f>
        <v>74240</v>
      </c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25">
      <c r="A20" t="s">
        <v>8</v>
      </c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25">
      <c r="A22" t="s">
        <v>9</v>
      </c>
      <c r="B22" s="1">
        <v>12500</v>
      </c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t="s">
        <v>10</v>
      </c>
      <c r="B23" s="6">
        <v>1.4978</v>
      </c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5">
      <c r="A24" t="s">
        <v>11</v>
      </c>
      <c r="B24" s="1">
        <f>B22*B23</f>
        <v>18722.5</v>
      </c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t="s">
        <v>3</v>
      </c>
      <c r="B25" s="1">
        <v>262.5</v>
      </c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t="s">
        <v>2</v>
      </c>
      <c r="B26" s="1">
        <f>(B24+B25)*0.21</f>
        <v>3986.85</v>
      </c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B27" s="4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t="s">
        <v>4</v>
      </c>
      <c r="B28" s="3">
        <f>SUM(B24:B27)</f>
        <v>22971.85</v>
      </c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25">
      <c r="A30" t="s">
        <v>5</v>
      </c>
      <c r="B30" s="5">
        <f>B28*4</f>
        <v>91887.4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25">
      <c r="A32" t="s">
        <v>12</v>
      </c>
      <c r="B32" s="5">
        <f>B30-B17</f>
        <v>17647.399999999994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25">
      <c r="A34" t="s">
        <v>13</v>
      </c>
      <c r="B34" s="7">
        <v>0.44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25">
      <c r="A36" t="s">
        <v>15</v>
      </c>
      <c r="B36" s="1">
        <f>B32*B34</f>
        <v>7764.855999999997</v>
      </c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ht="13.8" thickBot="1" x14ac:dyDescent="0.3">
      <c r="A38" t="s">
        <v>14</v>
      </c>
      <c r="B38" s="2">
        <f>B32-B36</f>
        <v>9882.5439999999981</v>
      </c>
      <c r="C38" s="1"/>
      <c r="D38" s="1"/>
      <c r="E38" s="1"/>
      <c r="F38" s="1"/>
      <c r="G38" s="1"/>
      <c r="H38" s="1"/>
      <c r="I38" s="1"/>
      <c r="J38" s="1"/>
      <c r="K38" s="1"/>
    </row>
    <row r="39" spans="1:11" ht="13.8" thickTop="1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lscott</dc:creator>
  <cp:lastModifiedBy>Havlíček Jan</cp:lastModifiedBy>
  <cp:lastPrinted>2000-06-20T15:10:26Z</cp:lastPrinted>
  <dcterms:created xsi:type="dcterms:W3CDTF">2000-06-20T14:57:24Z</dcterms:created>
  <dcterms:modified xsi:type="dcterms:W3CDTF">2023-09-10T11:46:27Z</dcterms:modified>
</cp:coreProperties>
</file>