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580"/>
  </bookViews>
  <sheets>
    <sheet name="Sheet1" sheetId="1" r:id="rId1"/>
    <sheet name="Sheet2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G2" i="1" l="1"/>
  <c r="K2" i="1"/>
  <c r="P2" i="1"/>
  <c r="Q2" i="1"/>
  <c r="R2" i="1"/>
  <c r="G3" i="1"/>
  <c r="K3" i="1"/>
  <c r="P3" i="1"/>
  <c r="Q3" i="1"/>
  <c r="R3" i="1"/>
  <c r="S3" i="1"/>
  <c r="G4" i="1"/>
  <c r="K4" i="1"/>
  <c r="P4" i="1"/>
  <c r="Q4" i="1"/>
  <c r="R4" i="1"/>
  <c r="G5" i="1"/>
  <c r="K5" i="1"/>
  <c r="P5" i="1"/>
  <c r="Q5" i="1"/>
  <c r="R5" i="1"/>
  <c r="S5" i="1"/>
  <c r="G6" i="1"/>
  <c r="K6" i="1"/>
  <c r="P6" i="1"/>
  <c r="Q6" i="1"/>
  <c r="R6" i="1"/>
  <c r="G7" i="1"/>
  <c r="K7" i="1"/>
  <c r="P7" i="1"/>
  <c r="Q7" i="1"/>
  <c r="R7" i="1"/>
  <c r="G8" i="1"/>
  <c r="K8" i="1"/>
  <c r="P8" i="1"/>
  <c r="Q8" i="1"/>
  <c r="R8" i="1"/>
  <c r="S8" i="1"/>
  <c r="G9" i="1"/>
  <c r="K9" i="1"/>
  <c r="P9" i="1"/>
  <c r="Q9" i="1"/>
  <c r="R9" i="1"/>
  <c r="S9" i="1"/>
  <c r="G10" i="1"/>
  <c r="K10" i="1"/>
  <c r="P10" i="1"/>
  <c r="Q10" i="1"/>
  <c r="R10" i="1"/>
  <c r="S10" i="1"/>
  <c r="G11" i="1"/>
  <c r="K11" i="1"/>
  <c r="P11" i="1"/>
  <c r="Q11" i="1"/>
  <c r="R11" i="1"/>
  <c r="S11" i="1"/>
  <c r="G12" i="1"/>
  <c r="K12" i="1"/>
  <c r="P12" i="1"/>
  <c r="Q12" i="1"/>
  <c r="R12" i="1"/>
  <c r="S12" i="1"/>
  <c r="G13" i="1"/>
  <c r="K13" i="1"/>
  <c r="P13" i="1"/>
  <c r="Q13" i="1"/>
  <c r="R13" i="1"/>
  <c r="S13" i="1"/>
  <c r="G14" i="1"/>
  <c r="K14" i="1"/>
  <c r="P14" i="1"/>
  <c r="Q14" i="1"/>
  <c r="R14" i="1"/>
  <c r="G15" i="1"/>
  <c r="K15" i="1"/>
  <c r="P15" i="1"/>
  <c r="Q15" i="1"/>
  <c r="R15" i="1"/>
  <c r="G16" i="1"/>
  <c r="K16" i="1"/>
  <c r="P16" i="1"/>
  <c r="Q16" i="1"/>
  <c r="R16" i="1"/>
  <c r="G17" i="1"/>
  <c r="K17" i="1"/>
  <c r="P17" i="1"/>
  <c r="Q17" i="1"/>
  <c r="R17" i="1"/>
  <c r="S17" i="1"/>
  <c r="G18" i="1"/>
  <c r="K18" i="1"/>
  <c r="P18" i="1"/>
  <c r="Q18" i="1"/>
  <c r="R18" i="1"/>
  <c r="S18" i="1"/>
  <c r="G19" i="1"/>
  <c r="K19" i="1"/>
  <c r="P19" i="1"/>
  <c r="Q19" i="1"/>
  <c r="R19" i="1"/>
  <c r="G20" i="1"/>
  <c r="K20" i="1"/>
  <c r="P20" i="1"/>
  <c r="Q20" i="1"/>
  <c r="R20" i="1"/>
  <c r="G21" i="1"/>
  <c r="K21" i="1"/>
  <c r="P21" i="1"/>
  <c r="Q21" i="1"/>
  <c r="R21" i="1"/>
  <c r="S21" i="1"/>
  <c r="G22" i="1"/>
  <c r="K22" i="1"/>
  <c r="P22" i="1"/>
  <c r="Q22" i="1"/>
  <c r="R22" i="1"/>
</calcChain>
</file>

<file path=xl/sharedStrings.xml><?xml version="1.0" encoding="utf-8"?>
<sst xmlns="http://schemas.openxmlformats.org/spreadsheetml/2006/main" count="139" uniqueCount="77">
  <si>
    <t>LAST NAME</t>
  </si>
  <si>
    <t>FIRST NAME</t>
  </si>
  <si>
    <t>JOB TITLE</t>
  </si>
  <si>
    <t>2000 MIDYR RATING</t>
  </si>
  <si>
    <t>99 CASH BONUS PAID IN 2000</t>
  </si>
  <si>
    <t>LTI</t>
  </si>
  <si>
    <t>TOTAL BONUS FOR 1999</t>
  </si>
  <si>
    <t>CURRENT ANNUAL SALARY</t>
  </si>
  <si>
    <t xml:space="preserve"> CASH PAYMENTS DURING 2000</t>
  </si>
  <si>
    <t xml:space="preserve"> EQUITY PAYMENTS DURING 2000 </t>
  </si>
  <si>
    <t>PRE -BONUS COMP FOR 2000</t>
  </si>
  <si>
    <t xml:space="preserve">CASH BONUS FOR 2000 GUARANTEED </t>
  </si>
  <si>
    <t>CASH BONUS TARGET OR DEPENDENT ON PERF.</t>
  </si>
  <si>
    <t>EQUITY GRANTS FOR 2000 GUARANTEED</t>
  </si>
  <si>
    <t>EQUITY GRANTS FOR 2000 DEPENDENT ON PERFORMANCE</t>
  </si>
  <si>
    <t>PROPOSED CASH BONUS FOR 2000</t>
  </si>
  <si>
    <t>PROPOSED EQUITY GRANTS FOR 2000</t>
  </si>
  <si>
    <t>TOTAL 2000</t>
  </si>
  <si>
    <t>SENIOR BOSS</t>
  </si>
  <si>
    <t>SUPERVISOR</t>
  </si>
  <si>
    <t>COMMENTS CASH BONUS TARGET OR DEPENDENT ON PERF.</t>
  </si>
  <si>
    <t>Wente</t>
  </si>
  <si>
    <t>Laura</t>
  </si>
  <si>
    <t>Mgr Orig Wholesale</t>
  </si>
  <si>
    <t>SUPERIOR</t>
  </si>
  <si>
    <t>Calger, Christopher F</t>
  </si>
  <si>
    <t>Thomas, Jacob S</t>
  </si>
  <si>
    <t>Vickers</t>
  </si>
  <si>
    <t>Frank</t>
  </si>
  <si>
    <t>Dir Orig Wholesale</t>
  </si>
  <si>
    <t>Thome</t>
  </si>
  <si>
    <t>Stephen</t>
  </si>
  <si>
    <t>STRONG</t>
  </si>
  <si>
    <t>Thomas</t>
  </si>
  <si>
    <t>Jacob</t>
  </si>
  <si>
    <t>VP Orig Wholesale</t>
  </si>
  <si>
    <t>Enron earnings met and 50% performance</t>
  </si>
  <si>
    <t>Gauranteed</t>
  </si>
  <si>
    <t>Slaughter</t>
  </si>
  <si>
    <t>Jeffton</t>
  </si>
  <si>
    <t>NOT REVIEWED</t>
  </si>
  <si>
    <t>Shields</t>
  </si>
  <si>
    <t>Jeffrey</t>
  </si>
  <si>
    <t>NA</t>
  </si>
  <si>
    <t>McDonald, Michael W</t>
  </si>
  <si>
    <t>Saji</t>
  </si>
  <si>
    <t>John</t>
  </si>
  <si>
    <t>SATISFACTORY</t>
  </si>
  <si>
    <t>Perry</t>
  </si>
  <si>
    <t>Todd</t>
  </si>
  <si>
    <t>Mgr Structuring</t>
  </si>
  <si>
    <t>Parquet</t>
  </si>
  <si>
    <t>David</t>
  </si>
  <si>
    <t>If rated within top 50%</t>
  </si>
  <si>
    <t>Page</t>
  </si>
  <si>
    <t>Jonalan</t>
  </si>
  <si>
    <t>McDonald</t>
  </si>
  <si>
    <t>Michael</t>
  </si>
  <si>
    <t>Mainzer</t>
  </si>
  <si>
    <t>Elliot</t>
  </si>
  <si>
    <t>EXCELLENT</t>
  </si>
  <si>
    <t>Kates</t>
  </si>
  <si>
    <t>Parquet, David J</t>
  </si>
  <si>
    <t>Gilbert</t>
  </si>
  <si>
    <t>James</t>
  </si>
  <si>
    <t>Vickers, Frank W</t>
  </si>
  <si>
    <t>Fuller</t>
  </si>
  <si>
    <t>Fillinger</t>
  </si>
  <si>
    <t>Mark</t>
  </si>
  <si>
    <t>Etringer</t>
  </si>
  <si>
    <t>Dyer</t>
  </si>
  <si>
    <t>Douglas</t>
  </si>
  <si>
    <t>Donovan</t>
  </si>
  <si>
    <t>Terry</t>
  </si>
  <si>
    <t>Coker</t>
  </si>
  <si>
    <t>Ron</t>
  </si>
  <si>
    <t>Buerkle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</si>
</sst>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MS Sans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5" fontId="3" fillId="0" borderId="2" xfId="1" applyNumberFormat="1" applyFont="1" applyFill="1" applyBorder="1" applyAlignment="1">
      <alignment horizontal="center" wrapText="1"/>
    </xf>
    <xf numFmtId="165" fontId="3" fillId="0" borderId="1" xfId="1" applyNumberFormat="1" applyFont="1" applyFill="1" applyBorder="1" applyAlignment="1">
      <alignment horizontal="center" wrapText="1"/>
    </xf>
    <xf numFmtId="0" fontId="4" fillId="0" borderId="0" xfId="0" applyFont="1" applyFill="1"/>
    <xf numFmtId="164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164" fontId="4" fillId="0" borderId="3" xfId="0" applyNumberFormat="1" applyFont="1" applyFill="1" applyBorder="1"/>
    <xf numFmtId="165" fontId="4" fillId="0" borderId="3" xfId="1" applyNumberFormat="1" applyFont="1" applyFill="1" applyBorder="1"/>
    <xf numFmtId="165" fontId="4" fillId="0" borderId="0" xfId="1" applyNumberFormat="1" applyFont="1" applyFill="1" applyBorder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/>
  </sheetViews>
  <sheetFormatPr defaultRowHeight="13.2" x14ac:dyDescent="0.25"/>
  <cols>
    <col min="3" max="3" width="12.44140625" customWidth="1"/>
    <col min="4" max="4" width="13.88671875" customWidth="1"/>
    <col min="5" max="5" width="12.109375" customWidth="1"/>
    <col min="6" max="6" width="12.88671875" customWidth="1"/>
    <col min="7" max="7" width="12.44140625" customWidth="1"/>
    <col min="8" max="8" width="15.109375" customWidth="1"/>
    <col min="10" max="10" width="11.88671875" customWidth="1"/>
    <col min="11" max="11" width="11.6640625" customWidth="1"/>
    <col min="13" max="13" width="10.88671875" customWidth="1"/>
    <col min="14" max="14" width="11" customWidth="1"/>
    <col min="15" max="15" width="11.6640625" customWidth="1"/>
    <col min="17" max="17" width="10.109375" customWidth="1"/>
    <col min="18" max="18" width="11.88671875" customWidth="1"/>
  </cols>
  <sheetData>
    <row r="1" spans="1:22" ht="120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5" t="s">
        <v>18</v>
      </c>
      <c r="T1" s="1" t="s">
        <v>19</v>
      </c>
      <c r="U1" s="2" t="s">
        <v>20</v>
      </c>
    </row>
    <row r="2" spans="1:22" ht="15.6" x14ac:dyDescent="0.3">
      <c r="A2" s="6" t="s">
        <v>21</v>
      </c>
      <c r="B2" s="6" t="s">
        <v>22</v>
      </c>
      <c r="C2" s="6" t="s">
        <v>23</v>
      </c>
      <c r="D2" s="6" t="s">
        <v>24</v>
      </c>
      <c r="E2" s="7">
        <v>21700</v>
      </c>
      <c r="F2" s="8"/>
      <c r="G2" s="9">
        <f t="shared" ref="G2:G7" ca="1" si="0">SUM(E2:F2)</f>
        <v>21700</v>
      </c>
      <c r="H2" s="8">
        <v>90000</v>
      </c>
      <c r="I2" s="8"/>
      <c r="J2" s="8">
        <v>487.5</v>
      </c>
      <c r="K2" s="9">
        <f t="shared" ref="K2:K22" ca="1" si="1">H2+I2+J2</f>
        <v>90487.5</v>
      </c>
      <c r="L2" s="8"/>
      <c r="M2" s="8"/>
      <c r="N2" s="8"/>
      <c r="O2" s="8"/>
      <c r="P2" s="8">
        <f t="shared" ref="P2:P22" ca="1" si="2">L2</f>
        <v>0</v>
      </c>
      <c r="Q2" s="8">
        <f t="shared" ref="Q2:Q22" ca="1" si="3">N2</f>
        <v>0</v>
      </c>
      <c r="R2" s="10">
        <f t="shared" ref="R2:R22" ca="1" si="4">K2+P2+Q2</f>
        <v>90487.5</v>
      </c>
      <c r="S2" s="11" t="s">
        <v>25</v>
      </c>
      <c r="T2" s="6" t="s">
        <v>26</v>
      </c>
      <c r="U2" s="12"/>
      <c r="V2" s="12"/>
    </row>
    <row r="3" spans="1:22" ht="15.6" x14ac:dyDescent="0.3">
      <c r="A3" s="6" t="s">
        <v>27</v>
      </c>
      <c r="B3" s="6" t="s">
        <v>28</v>
      </c>
      <c r="C3" s="6" t="s">
        <v>29</v>
      </c>
      <c r="D3" s="6" t="s">
        <v>24</v>
      </c>
      <c r="E3" s="7">
        <v>110000</v>
      </c>
      <c r="F3" s="8">
        <v>31500</v>
      </c>
      <c r="G3" s="9">
        <f t="shared" ca="1" si="0"/>
        <v>141500</v>
      </c>
      <c r="H3" s="8">
        <v>140004</v>
      </c>
      <c r="I3" s="8">
        <v>40000</v>
      </c>
      <c r="J3" s="8">
        <v>138337.5</v>
      </c>
      <c r="K3" s="9">
        <f t="shared" ca="1" si="1"/>
        <v>318341.5</v>
      </c>
      <c r="L3" s="8"/>
      <c r="M3" s="8"/>
      <c r="N3" s="8"/>
      <c r="O3" s="8"/>
      <c r="P3" s="8">
        <f t="shared" ca="1" si="2"/>
        <v>0</v>
      </c>
      <c r="Q3" s="8">
        <f t="shared" ca="1" si="3"/>
        <v>0</v>
      </c>
      <c r="R3" s="10">
        <f t="shared" ca="1" si="4"/>
        <v>318341.5</v>
      </c>
      <c r="S3" s="11" t="str">
        <f ca="1">T3</f>
        <v>Calger, Christopher F</v>
      </c>
      <c r="T3" s="6" t="s">
        <v>25</v>
      </c>
      <c r="U3" s="6"/>
      <c r="V3" s="6"/>
    </row>
    <row r="4" spans="1:22" ht="15.6" x14ac:dyDescent="0.3">
      <c r="A4" s="6" t="s">
        <v>30</v>
      </c>
      <c r="B4" s="6" t="s">
        <v>31</v>
      </c>
      <c r="C4" s="6" t="s">
        <v>23</v>
      </c>
      <c r="D4" s="6" t="s">
        <v>32</v>
      </c>
      <c r="E4" s="7">
        <v>20000</v>
      </c>
      <c r="F4" s="8"/>
      <c r="G4" s="9">
        <f t="shared" ca="1" si="0"/>
        <v>20000</v>
      </c>
      <c r="H4" s="8">
        <v>88000</v>
      </c>
      <c r="I4" s="8"/>
      <c r="J4" s="8">
        <v>487.5</v>
      </c>
      <c r="K4" s="9">
        <f t="shared" ca="1" si="1"/>
        <v>88487.5</v>
      </c>
      <c r="L4" s="8"/>
      <c r="M4" s="8"/>
      <c r="N4" s="8"/>
      <c r="O4" s="8"/>
      <c r="P4" s="8">
        <f t="shared" ca="1" si="2"/>
        <v>0</v>
      </c>
      <c r="Q4" s="8">
        <f t="shared" ca="1" si="3"/>
        <v>0</v>
      </c>
      <c r="R4" s="10">
        <f t="shared" ca="1" si="4"/>
        <v>88487.5</v>
      </c>
      <c r="S4" s="11" t="s">
        <v>25</v>
      </c>
      <c r="T4" s="6" t="s">
        <v>26</v>
      </c>
      <c r="U4" s="12"/>
      <c r="V4" s="12"/>
    </row>
    <row r="5" spans="1:22" ht="15.6" x14ac:dyDescent="0.3">
      <c r="A5" s="6" t="s">
        <v>33</v>
      </c>
      <c r="B5" s="6" t="s">
        <v>34</v>
      </c>
      <c r="C5" s="6" t="s">
        <v>35</v>
      </c>
      <c r="D5" s="6" t="s">
        <v>32</v>
      </c>
      <c r="E5" s="7">
        <v>125000</v>
      </c>
      <c r="F5" s="8">
        <v>100023</v>
      </c>
      <c r="G5" s="9">
        <f t="shared" ca="1" si="0"/>
        <v>225023</v>
      </c>
      <c r="H5" s="8">
        <v>180000</v>
      </c>
      <c r="I5" s="8">
        <v>35000</v>
      </c>
      <c r="J5" s="8">
        <v>487.5</v>
      </c>
      <c r="K5" s="9">
        <f t="shared" ca="1" si="1"/>
        <v>215487.5</v>
      </c>
      <c r="L5" s="8">
        <v>0</v>
      </c>
      <c r="M5" s="8">
        <v>200000</v>
      </c>
      <c r="N5" s="8">
        <v>200000</v>
      </c>
      <c r="O5" s="8"/>
      <c r="P5" s="8">
        <f t="shared" ca="1" si="2"/>
        <v>0</v>
      </c>
      <c r="Q5" s="8">
        <f t="shared" ca="1" si="3"/>
        <v>200000</v>
      </c>
      <c r="R5" s="10">
        <f t="shared" ca="1" si="4"/>
        <v>415487.5</v>
      </c>
      <c r="S5" s="11" t="str">
        <f ca="1">T5</f>
        <v>Calger, Christopher F</v>
      </c>
      <c r="T5" s="6" t="s">
        <v>25</v>
      </c>
      <c r="U5" s="6" t="s">
        <v>36</v>
      </c>
      <c r="V5" s="6" t="s">
        <v>37</v>
      </c>
    </row>
    <row r="6" spans="1:22" ht="15.6" x14ac:dyDescent="0.3">
      <c r="A6" s="6" t="s">
        <v>38</v>
      </c>
      <c r="B6" s="6" t="s">
        <v>39</v>
      </c>
      <c r="C6" s="6" t="s">
        <v>29</v>
      </c>
      <c r="D6" s="6" t="s">
        <v>40</v>
      </c>
      <c r="E6" s="7">
        <v>35000</v>
      </c>
      <c r="F6" s="8"/>
      <c r="G6" s="9">
        <f t="shared" ca="1" si="0"/>
        <v>35000</v>
      </c>
      <c r="H6" s="8">
        <v>143004</v>
      </c>
      <c r="I6" s="8"/>
      <c r="J6" s="8">
        <v>487.5</v>
      </c>
      <c r="K6" s="9">
        <f t="shared" ca="1" si="1"/>
        <v>143491.5</v>
      </c>
      <c r="L6" s="8"/>
      <c r="M6" s="8"/>
      <c r="N6" s="8"/>
      <c r="O6" s="8"/>
      <c r="P6" s="8">
        <f t="shared" ca="1" si="2"/>
        <v>0</v>
      </c>
      <c r="Q6" s="8">
        <f t="shared" ca="1" si="3"/>
        <v>0</v>
      </c>
      <c r="R6" s="10">
        <f t="shared" ca="1" si="4"/>
        <v>143491.5</v>
      </c>
      <c r="S6" s="11" t="s">
        <v>25</v>
      </c>
      <c r="T6" s="6" t="s">
        <v>26</v>
      </c>
      <c r="U6" s="12"/>
      <c r="V6" s="12"/>
    </row>
    <row r="7" spans="1:22" ht="15.6" x14ac:dyDescent="0.3">
      <c r="A7" s="6" t="s">
        <v>41</v>
      </c>
      <c r="B7" s="6" t="s">
        <v>42</v>
      </c>
      <c r="C7" s="6" t="s">
        <v>29</v>
      </c>
      <c r="D7" s="6" t="s">
        <v>43</v>
      </c>
      <c r="E7" s="7"/>
      <c r="F7" s="8"/>
      <c r="G7" s="9">
        <f t="shared" ca="1" si="0"/>
        <v>0</v>
      </c>
      <c r="H7" s="8">
        <v>125004</v>
      </c>
      <c r="I7" s="8">
        <v>35000</v>
      </c>
      <c r="J7" s="8"/>
      <c r="K7" s="9">
        <f t="shared" ca="1" si="1"/>
        <v>160004</v>
      </c>
      <c r="L7" s="8"/>
      <c r="M7" s="8"/>
      <c r="N7" s="8"/>
      <c r="O7" s="8"/>
      <c r="P7" s="8">
        <f t="shared" ca="1" si="2"/>
        <v>0</v>
      </c>
      <c r="Q7" s="8">
        <f t="shared" ca="1" si="3"/>
        <v>0</v>
      </c>
      <c r="R7" s="10">
        <f t="shared" ca="1" si="4"/>
        <v>160004</v>
      </c>
      <c r="S7" s="11" t="s">
        <v>25</v>
      </c>
      <c r="T7" s="6" t="s">
        <v>44</v>
      </c>
      <c r="U7" s="12"/>
      <c r="V7" s="12"/>
    </row>
    <row r="8" spans="1:22" ht="15.6" x14ac:dyDescent="0.3">
      <c r="A8" s="6" t="s">
        <v>45</v>
      </c>
      <c r="B8" s="6" t="s">
        <v>46</v>
      </c>
      <c r="C8" s="6" t="s">
        <v>23</v>
      </c>
      <c r="D8" s="6" t="s">
        <v>47</v>
      </c>
      <c r="E8" s="7">
        <v>30000</v>
      </c>
      <c r="F8" s="8"/>
      <c r="G8" s="9">
        <f t="shared" ref="G8:G22" ca="1" si="5">SUM(E8:F8)</f>
        <v>30000</v>
      </c>
      <c r="H8" s="8">
        <v>88617</v>
      </c>
      <c r="I8" s="8"/>
      <c r="J8" s="8">
        <v>487.5</v>
      </c>
      <c r="K8" s="9">
        <f t="shared" ca="1" si="1"/>
        <v>89104.5</v>
      </c>
      <c r="L8" s="8"/>
      <c r="M8" s="8"/>
      <c r="N8" s="8"/>
      <c r="O8" s="8"/>
      <c r="P8" s="8">
        <f t="shared" ca="1" si="2"/>
        <v>0</v>
      </c>
      <c r="Q8" s="8">
        <f t="shared" ca="1" si="3"/>
        <v>0</v>
      </c>
      <c r="R8" s="10">
        <f t="shared" ca="1" si="4"/>
        <v>89104.5</v>
      </c>
      <c r="S8" s="11" t="str">
        <f t="shared" ref="S8:S13" ca="1" si="6">T8</f>
        <v>Calger, Christopher F</v>
      </c>
      <c r="T8" s="6" t="s">
        <v>25</v>
      </c>
      <c r="U8" s="12"/>
      <c r="V8" s="12"/>
    </row>
    <row r="9" spans="1:22" ht="15.6" x14ac:dyDescent="0.3">
      <c r="A9" s="6" t="s">
        <v>48</v>
      </c>
      <c r="B9" s="6" t="s">
        <v>49</v>
      </c>
      <c r="C9" s="6" t="s">
        <v>50</v>
      </c>
      <c r="D9" s="6" t="s">
        <v>43</v>
      </c>
      <c r="E9" s="7"/>
      <c r="F9" s="8"/>
      <c r="G9" s="9">
        <f t="shared" ca="1" si="5"/>
        <v>0</v>
      </c>
      <c r="H9" s="8">
        <v>90000</v>
      </c>
      <c r="I9" s="8"/>
      <c r="J9" s="8"/>
      <c r="K9" s="9">
        <f t="shared" ca="1" si="1"/>
        <v>90000</v>
      </c>
      <c r="L9" s="8"/>
      <c r="M9" s="8"/>
      <c r="N9" s="8"/>
      <c r="O9" s="8"/>
      <c r="P9" s="8">
        <f t="shared" ca="1" si="2"/>
        <v>0</v>
      </c>
      <c r="Q9" s="8">
        <f t="shared" ca="1" si="3"/>
        <v>0</v>
      </c>
      <c r="R9" s="10">
        <f t="shared" ca="1" si="4"/>
        <v>90000</v>
      </c>
      <c r="S9" s="11" t="str">
        <f t="shared" ca="1" si="6"/>
        <v>Calger, Christopher F</v>
      </c>
      <c r="T9" s="6" t="s">
        <v>25</v>
      </c>
      <c r="U9" s="12"/>
      <c r="V9" s="12"/>
    </row>
    <row r="10" spans="1:22" ht="15.6" x14ac:dyDescent="0.3">
      <c r="A10" s="6" t="s">
        <v>51</v>
      </c>
      <c r="B10" s="6" t="s">
        <v>52</v>
      </c>
      <c r="C10" s="6" t="s">
        <v>35</v>
      </c>
      <c r="D10" s="6" t="s">
        <v>32</v>
      </c>
      <c r="E10" s="7">
        <v>200000</v>
      </c>
      <c r="F10" s="8">
        <v>200046</v>
      </c>
      <c r="G10" s="9">
        <f t="shared" ca="1" si="5"/>
        <v>400046</v>
      </c>
      <c r="H10" s="8">
        <v>200004</v>
      </c>
      <c r="I10" s="8"/>
      <c r="J10" s="8">
        <v>487.5</v>
      </c>
      <c r="K10" s="9">
        <f t="shared" ca="1" si="1"/>
        <v>200491.5</v>
      </c>
      <c r="L10" s="8">
        <v>0</v>
      </c>
      <c r="M10" s="8">
        <v>0</v>
      </c>
      <c r="N10" s="8">
        <v>0</v>
      </c>
      <c r="O10" s="8">
        <v>100000</v>
      </c>
      <c r="P10" s="8">
        <f t="shared" ca="1" si="2"/>
        <v>0</v>
      </c>
      <c r="Q10" s="8">
        <f t="shared" ca="1" si="3"/>
        <v>0</v>
      </c>
      <c r="R10" s="10">
        <f t="shared" ca="1" si="4"/>
        <v>200491.5</v>
      </c>
      <c r="S10" s="11" t="str">
        <f t="shared" ca="1" si="6"/>
        <v>Calger, Christopher F</v>
      </c>
      <c r="T10" s="6" t="s">
        <v>25</v>
      </c>
      <c r="U10" s="6"/>
      <c r="V10" s="6" t="s">
        <v>53</v>
      </c>
    </row>
    <row r="11" spans="1:22" ht="15.6" x14ac:dyDescent="0.3">
      <c r="A11" s="6" t="s">
        <v>54</v>
      </c>
      <c r="B11" s="6" t="s">
        <v>55</v>
      </c>
      <c r="C11" s="6" t="s">
        <v>29</v>
      </c>
      <c r="D11" s="6" t="s">
        <v>32</v>
      </c>
      <c r="E11" s="7">
        <v>30000</v>
      </c>
      <c r="F11" s="8">
        <v>5250</v>
      </c>
      <c r="G11" s="9">
        <f t="shared" ca="1" si="5"/>
        <v>35250</v>
      </c>
      <c r="H11" s="8">
        <v>106008</v>
      </c>
      <c r="I11" s="8"/>
      <c r="J11" s="8">
        <v>487.5</v>
      </c>
      <c r="K11" s="9">
        <f t="shared" ca="1" si="1"/>
        <v>106495.5</v>
      </c>
      <c r="L11" s="8"/>
      <c r="M11" s="8"/>
      <c r="N11" s="8"/>
      <c r="O11" s="8"/>
      <c r="P11" s="8">
        <f t="shared" ca="1" si="2"/>
        <v>0</v>
      </c>
      <c r="Q11" s="8">
        <f t="shared" ca="1" si="3"/>
        <v>0</v>
      </c>
      <c r="R11" s="10">
        <f t="shared" ca="1" si="4"/>
        <v>106495.5</v>
      </c>
      <c r="S11" s="11" t="str">
        <f t="shared" ca="1" si="6"/>
        <v>Calger, Christopher F</v>
      </c>
      <c r="T11" s="6" t="s">
        <v>25</v>
      </c>
      <c r="U11" s="12"/>
      <c r="V11" s="12"/>
    </row>
    <row r="12" spans="1:22" ht="15.6" x14ac:dyDescent="0.3">
      <c r="A12" s="6" t="s">
        <v>56</v>
      </c>
      <c r="B12" s="6" t="s">
        <v>57</v>
      </c>
      <c r="C12" s="6" t="s">
        <v>35</v>
      </c>
      <c r="D12" s="6" t="s">
        <v>47</v>
      </c>
      <c r="E12" s="7">
        <v>125000</v>
      </c>
      <c r="F12" s="8">
        <v>21000</v>
      </c>
      <c r="G12" s="9">
        <f t="shared" ca="1" si="5"/>
        <v>146000</v>
      </c>
      <c r="H12" s="8">
        <v>175008</v>
      </c>
      <c r="I12" s="8"/>
      <c r="J12" s="8">
        <v>487.5</v>
      </c>
      <c r="K12" s="9">
        <f t="shared" ca="1" si="1"/>
        <v>175495.5</v>
      </c>
      <c r="L12" s="8"/>
      <c r="M12" s="8"/>
      <c r="N12" s="8"/>
      <c r="O12" s="8"/>
      <c r="P12" s="8">
        <f t="shared" ca="1" si="2"/>
        <v>0</v>
      </c>
      <c r="Q12" s="8">
        <f t="shared" ca="1" si="3"/>
        <v>0</v>
      </c>
      <c r="R12" s="10">
        <f t="shared" ca="1" si="4"/>
        <v>175495.5</v>
      </c>
      <c r="S12" s="11" t="str">
        <f t="shared" ca="1" si="6"/>
        <v>Calger, Christopher F</v>
      </c>
      <c r="T12" s="6" t="s">
        <v>25</v>
      </c>
      <c r="U12" s="12"/>
      <c r="V12" s="12"/>
    </row>
    <row r="13" spans="1:22" ht="15.6" x14ac:dyDescent="0.3">
      <c r="A13" s="6" t="s">
        <v>58</v>
      </c>
      <c r="B13" s="6" t="s">
        <v>59</v>
      </c>
      <c r="C13" s="6" t="s">
        <v>50</v>
      </c>
      <c r="D13" s="6" t="s">
        <v>60</v>
      </c>
      <c r="E13" s="7">
        <v>30000</v>
      </c>
      <c r="F13" s="8"/>
      <c r="G13" s="9">
        <f t="shared" ca="1" si="5"/>
        <v>30000</v>
      </c>
      <c r="H13" s="8">
        <v>90000</v>
      </c>
      <c r="I13" s="8"/>
      <c r="J13" s="8">
        <v>487.5</v>
      </c>
      <c r="K13" s="9">
        <f t="shared" ca="1" si="1"/>
        <v>90487.5</v>
      </c>
      <c r="L13" s="8"/>
      <c r="M13" s="8"/>
      <c r="N13" s="8"/>
      <c r="O13" s="8"/>
      <c r="P13" s="8">
        <f t="shared" ca="1" si="2"/>
        <v>0</v>
      </c>
      <c r="Q13" s="8">
        <f t="shared" ca="1" si="3"/>
        <v>0</v>
      </c>
      <c r="R13" s="10">
        <f t="shared" ca="1" si="4"/>
        <v>90487.5</v>
      </c>
      <c r="S13" s="11" t="str">
        <f t="shared" ca="1" si="6"/>
        <v>Calger, Christopher F</v>
      </c>
      <c r="T13" s="6" t="s">
        <v>25</v>
      </c>
      <c r="U13" s="12"/>
      <c r="V13" s="12"/>
    </row>
    <row r="14" spans="1:22" ht="15.6" x14ac:dyDescent="0.3">
      <c r="A14" s="6" t="s">
        <v>61</v>
      </c>
      <c r="B14" s="6" t="s">
        <v>52</v>
      </c>
      <c r="C14" s="6" t="s">
        <v>23</v>
      </c>
      <c r="D14" s="6" t="s">
        <v>32</v>
      </c>
      <c r="E14" s="7"/>
      <c r="F14" s="8"/>
      <c r="G14" s="9">
        <f t="shared" ca="1" si="5"/>
        <v>0</v>
      </c>
      <c r="H14" s="8">
        <v>110004</v>
      </c>
      <c r="I14" s="8">
        <v>25000</v>
      </c>
      <c r="J14" s="8">
        <v>487.5</v>
      </c>
      <c r="K14" s="9">
        <f t="shared" ca="1" si="1"/>
        <v>135491.5</v>
      </c>
      <c r="L14" s="8"/>
      <c r="M14" s="8"/>
      <c r="N14" s="8"/>
      <c r="O14" s="8"/>
      <c r="P14" s="8">
        <f t="shared" ca="1" si="2"/>
        <v>0</v>
      </c>
      <c r="Q14" s="8">
        <f t="shared" ca="1" si="3"/>
        <v>0</v>
      </c>
      <c r="R14" s="10">
        <f t="shared" ca="1" si="4"/>
        <v>135491.5</v>
      </c>
      <c r="S14" s="11" t="s">
        <v>25</v>
      </c>
      <c r="T14" s="6" t="s">
        <v>62</v>
      </c>
      <c r="U14" s="12"/>
      <c r="V14" s="12"/>
    </row>
    <row r="15" spans="1:22" ht="15.6" x14ac:dyDescent="0.3">
      <c r="A15" s="6" t="s">
        <v>63</v>
      </c>
      <c r="B15" s="6" t="s">
        <v>64</v>
      </c>
      <c r="C15" s="6" t="s">
        <v>29</v>
      </c>
      <c r="D15" s="6" t="s">
        <v>32</v>
      </c>
      <c r="E15" s="7">
        <v>110000</v>
      </c>
      <c r="F15" s="8">
        <v>52500</v>
      </c>
      <c r="G15" s="9">
        <f t="shared" ca="1" si="5"/>
        <v>162500</v>
      </c>
      <c r="H15" s="8">
        <v>125004</v>
      </c>
      <c r="I15" s="8"/>
      <c r="J15" s="8">
        <v>487.5</v>
      </c>
      <c r="K15" s="9">
        <f t="shared" ca="1" si="1"/>
        <v>125491.5</v>
      </c>
      <c r="L15" s="8"/>
      <c r="M15" s="8"/>
      <c r="N15" s="8"/>
      <c r="O15" s="8"/>
      <c r="P15" s="8">
        <f t="shared" ca="1" si="2"/>
        <v>0</v>
      </c>
      <c r="Q15" s="8">
        <f t="shared" ca="1" si="3"/>
        <v>0</v>
      </c>
      <c r="R15" s="10">
        <f t="shared" ca="1" si="4"/>
        <v>125491.5</v>
      </c>
      <c r="S15" s="11" t="s">
        <v>25</v>
      </c>
      <c r="T15" s="6" t="s">
        <v>65</v>
      </c>
      <c r="U15" s="12"/>
      <c r="V15" s="12"/>
    </row>
    <row r="16" spans="1:22" ht="15.6" x14ac:dyDescent="0.3">
      <c r="A16" s="6" t="s">
        <v>66</v>
      </c>
      <c r="B16" s="6" t="s">
        <v>52</v>
      </c>
      <c r="C16" s="6" t="s">
        <v>23</v>
      </c>
      <c r="D16" s="6" t="s">
        <v>43</v>
      </c>
      <c r="E16" s="7"/>
      <c r="F16" s="8"/>
      <c r="G16" s="9">
        <f t="shared" ca="1" si="5"/>
        <v>0</v>
      </c>
      <c r="H16" s="8">
        <v>100008</v>
      </c>
      <c r="I16" s="8">
        <v>10000</v>
      </c>
      <c r="J16" s="8"/>
      <c r="K16" s="9">
        <f t="shared" ca="1" si="1"/>
        <v>110008</v>
      </c>
      <c r="L16" s="8"/>
      <c r="M16" s="8"/>
      <c r="N16" s="8"/>
      <c r="O16" s="8"/>
      <c r="P16" s="8">
        <f t="shared" ca="1" si="2"/>
        <v>0</v>
      </c>
      <c r="Q16" s="8">
        <f t="shared" ca="1" si="3"/>
        <v>0</v>
      </c>
      <c r="R16" s="10">
        <f t="shared" ca="1" si="4"/>
        <v>110008</v>
      </c>
      <c r="S16" s="11" t="s">
        <v>25</v>
      </c>
      <c r="T16" s="6" t="s">
        <v>26</v>
      </c>
      <c r="U16" s="12"/>
      <c r="V16" s="12"/>
    </row>
    <row r="17" spans="1:22" ht="15.6" x14ac:dyDescent="0.3">
      <c r="A17" s="6" t="s">
        <v>67</v>
      </c>
      <c r="B17" s="6" t="s">
        <v>68</v>
      </c>
      <c r="C17" s="6" t="s">
        <v>29</v>
      </c>
      <c r="D17" s="6" t="s">
        <v>47</v>
      </c>
      <c r="E17" s="7">
        <v>30000</v>
      </c>
      <c r="F17" s="8"/>
      <c r="G17" s="9">
        <f t="shared" ca="1" si="5"/>
        <v>30000</v>
      </c>
      <c r="H17" s="8">
        <v>140904</v>
      </c>
      <c r="I17" s="8"/>
      <c r="J17" s="8">
        <v>487.5</v>
      </c>
      <c r="K17" s="9">
        <f t="shared" ca="1" si="1"/>
        <v>141391.5</v>
      </c>
      <c r="L17" s="8"/>
      <c r="M17" s="8"/>
      <c r="N17" s="8"/>
      <c r="O17" s="8"/>
      <c r="P17" s="8">
        <f t="shared" ca="1" si="2"/>
        <v>0</v>
      </c>
      <c r="Q17" s="8">
        <f t="shared" ca="1" si="3"/>
        <v>0</v>
      </c>
      <c r="R17" s="10">
        <f t="shared" ca="1" si="4"/>
        <v>141391.5</v>
      </c>
      <c r="S17" s="11" t="str">
        <f ca="1">T17</f>
        <v>Calger, Christopher F</v>
      </c>
      <c r="T17" s="6" t="s">
        <v>25</v>
      </c>
      <c r="U17" s="12"/>
      <c r="V17" s="12"/>
    </row>
    <row r="18" spans="1:22" ht="15.6" x14ac:dyDescent="0.3">
      <c r="A18" s="6" t="s">
        <v>69</v>
      </c>
      <c r="B18" s="6" t="s">
        <v>57</v>
      </c>
      <c r="C18" s="6" t="s">
        <v>23</v>
      </c>
      <c r="D18" s="6" t="s">
        <v>32</v>
      </c>
      <c r="E18" s="7">
        <v>30000</v>
      </c>
      <c r="F18" s="8"/>
      <c r="G18" s="9">
        <f t="shared" ca="1" si="5"/>
        <v>30000</v>
      </c>
      <c r="H18" s="8">
        <v>90000</v>
      </c>
      <c r="I18" s="8"/>
      <c r="J18" s="8">
        <v>487.5</v>
      </c>
      <c r="K18" s="9">
        <f t="shared" ca="1" si="1"/>
        <v>90487.5</v>
      </c>
      <c r="L18" s="8"/>
      <c r="M18" s="8"/>
      <c r="N18" s="8"/>
      <c r="O18" s="8"/>
      <c r="P18" s="8">
        <f t="shared" ca="1" si="2"/>
        <v>0</v>
      </c>
      <c r="Q18" s="8">
        <f t="shared" ca="1" si="3"/>
        <v>0</v>
      </c>
      <c r="R18" s="10">
        <f t="shared" ca="1" si="4"/>
        <v>90487.5</v>
      </c>
      <c r="S18" s="11" t="str">
        <f ca="1">T18</f>
        <v>Calger, Christopher F</v>
      </c>
      <c r="T18" s="6" t="s">
        <v>25</v>
      </c>
      <c r="U18" s="12"/>
      <c r="V18" s="12"/>
    </row>
    <row r="19" spans="1:22" ht="15.6" x14ac:dyDescent="0.3">
      <c r="A19" s="6" t="s">
        <v>70</v>
      </c>
      <c r="B19" s="6" t="s">
        <v>71</v>
      </c>
      <c r="C19" s="6" t="s">
        <v>29</v>
      </c>
      <c r="D19" s="6" t="s">
        <v>47</v>
      </c>
      <c r="E19" s="7">
        <v>100000</v>
      </c>
      <c r="F19" s="8"/>
      <c r="G19" s="9">
        <f t="shared" ca="1" si="5"/>
        <v>100000</v>
      </c>
      <c r="H19" s="8">
        <v>130000.08</v>
      </c>
      <c r="I19" s="8">
        <v>30000</v>
      </c>
      <c r="J19" s="8">
        <v>487.5</v>
      </c>
      <c r="K19" s="9">
        <f t="shared" ca="1" si="1"/>
        <v>160487.58000000002</v>
      </c>
      <c r="L19" s="8"/>
      <c r="M19" s="8"/>
      <c r="N19" s="8"/>
      <c r="O19" s="8"/>
      <c r="P19" s="8">
        <f t="shared" ca="1" si="2"/>
        <v>0</v>
      </c>
      <c r="Q19" s="8">
        <f t="shared" ca="1" si="3"/>
        <v>0</v>
      </c>
      <c r="R19" s="10">
        <f t="shared" ca="1" si="4"/>
        <v>160487.58000000002</v>
      </c>
      <c r="S19" s="11" t="s">
        <v>25</v>
      </c>
      <c r="T19" s="6" t="s">
        <v>44</v>
      </c>
      <c r="U19" s="12"/>
      <c r="V19" s="12"/>
    </row>
    <row r="20" spans="1:22" ht="15.6" x14ac:dyDescent="0.3">
      <c r="A20" s="6" t="s">
        <v>72</v>
      </c>
      <c r="B20" s="6" t="s">
        <v>73</v>
      </c>
      <c r="C20" s="6" t="s">
        <v>23</v>
      </c>
      <c r="D20" s="6" t="s">
        <v>60</v>
      </c>
      <c r="E20" s="7">
        <v>70000</v>
      </c>
      <c r="F20" s="8">
        <v>31500</v>
      </c>
      <c r="G20" s="9">
        <f t="shared" ca="1" si="5"/>
        <v>101500</v>
      </c>
      <c r="H20" s="8">
        <v>105000</v>
      </c>
      <c r="I20" s="8"/>
      <c r="J20" s="8">
        <v>40492.5</v>
      </c>
      <c r="K20" s="9">
        <f t="shared" ca="1" si="1"/>
        <v>145492.5</v>
      </c>
      <c r="L20" s="8"/>
      <c r="M20" s="8"/>
      <c r="N20" s="8"/>
      <c r="O20" s="8"/>
      <c r="P20" s="8">
        <f t="shared" ca="1" si="2"/>
        <v>0</v>
      </c>
      <c r="Q20" s="8">
        <f t="shared" ca="1" si="3"/>
        <v>0</v>
      </c>
      <c r="R20" s="10">
        <f t="shared" ca="1" si="4"/>
        <v>145492.5</v>
      </c>
      <c r="S20" s="11" t="s">
        <v>25</v>
      </c>
      <c r="T20" s="6" t="s">
        <v>65</v>
      </c>
      <c r="U20" s="12"/>
      <c r="V20" s="12"/>
    </row>
    <row r="21" spans="1:22" ht="15.6" x14ac:dyDescent="0.3">
      <c r="A21" s="6" t="s">
        <v>74</v>
      </c>
      <c r="B21" s="6" t="s">
        <v>75</v>
      </c>
      <c r="C21" s="6" t="s">
        <v>23</v>
      </c>
      <c r="D21" s="6" t="s">
        <v>32</v>
      </c>
      <c r="E21" s="7">
        <v>25200</v>
      </c>
      <c r="F21" s="8"/>
      <c r="G21" s="9">
        <f t="shared" ca="1" si="5"/>
        <v>25200</v>
      </c>
      <c r="H21" s="8">
        <v>108675</v>
      </c>
      <c r="I21" s="8"/>
      <c r="J21" s="8">
        <v>487.5</v>
      </c>
      <c r="K21" s="9">
        <f t="shared" ca="1" si="1"/>
        <v>109162.5</v>
      </c>
      <c r="L21" s="8"/>
      <c r="M21" s="8"/>
      <c r="N21" s="8"/>
      <c r="O21" s="8"/>
      <c r="P21" s="8">
        <f t="shared" ca="1" si="2"/>
        <v>0</v>
      </c>
      <c r="Q21" s="8">
        <f t="shared" ca="1" si="3"/>
        <v>0</v>
      </c>
      <c r="R21" s="10">
        <f t="shared" ca="1" si="4"/>
        <v>109162.5</v>
      </c>
      <c r="S21" s="11" t="str">
        <f ca="1">T21</f>
        <v>Calger, Christopher F</v>
      </c>
      <c r="T21" s="6" t="s">
        <v>25</v>
      </c>
      <c r="U21" s="12"/>
      <c r="V21" s="12"/>
    </row>
    <row r="22" spans="1:22" ht="15.6" x14ac:dyDescent="0.3">
      <c r="A22" s="6" t="s">
        <v>76</v>
      </c>
      <c r="B22" s="6" t="s">
        <v>64</v>
      </c>
      <c r="C22" s="6" t="s">
        <v>23</v>
      </c>
      <c r="D22" s="6" t="s">
        <v>47</v>
      </c>
      <c r="E22" s="7">
        <v>20000</v>
      </c>
      <c r="F22" s="8"/>
      <c r="G22" s="9">
        <f t="shared" ca="1" si="5"/>
        <v>20000</v>
      </c>
      <c r="H22" s="8">
        <v>90000</v>
      </c>
      <c r="I22" s="8"/>
      <c r="J22" s="8">
        <v>487.5</v>
      </c>
      <c r="K22" s="9">
        <f t="shared" ca="1" si="1"/>
        <v>90487.5</v>
      </c>
      <c r="L22" s="8"/>
      <c r="M22" s="8"/>
      <c r="N22" s="8"/>
      <c r="O22" s="8"/>
      <c r="P22" s="8">
        <f t="shared" ca="1" si="2"/>
        <v>0</v>
      </c>
      <c r="Q22" s="8">
        <f t="shared" ca="1" si="3"/>
        <v>0</v>
      </c>
      <c r="R22" s="10">
        <f t="shared" ca="1" si="4"/>
        <v>90487.5</v>
      </c>
      <c r="S22" s="11" t="s">
        <v>25</v>
      </c>
      <c r="T22" s="6" t="s">
        <v>26</v>
      </c>
      <c r="U22" s="12"/>
      <c r="V22" s="1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jlavora</dc:creator>
  <cp:lastModifiedBy>Havlíček Jan</cp:lastModifiedBy>
  <dcterms:created xsi:type="dcterms:W3CDTF">2000-12-06T17:31:53Z</dcterms:created>
  <dcterms:modified xsi:type="dcterms:W3CDTF">2023-09-10T11:46:39Z</dcterms:modified>
</cp:coreProperties>
</file>