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312" windowWidth="14940" windowHeight="864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J4" i="1" l="1"/>
  <c r="J15" i="1"/>
  <c r="J16" i="1"/>
  <c r="J17" i="1"/>
  <c r="J23" i="1"/>
  <c r="J29" i="1"/>
</calcChain>
</file>

<file path=xl/sharedStrings.xml><?xml version="1.0" encoding="utf-8"?>
<sst xmlns="http://schemas.openxmlformats.org/spreadsheetml/2006/main" count="91" uniqueCount="43">
  <si>
    <t>Trade Date</t>
  </si>
  <si>
    <t>Trader</t>
  </si>
  <si>
    <t>Price</t>
  </si>
  <si>
    <t>Value</t>
  </si>
  <si>
    <t>CPR #</t>
  </si>
  <si>
    <t>Sitara #</t>
  </si>
  <si>
    <t>B</t>
  </si>
  <si>
    <t>Robin Barbie</t>
  </si>
  <si>
    <t>Deal length</t>
  </si>
  <si>
    <t>Delivery Point</t>
  </si>
  <si>
    <t>CGAS/Applachian</t>
  </si>
  <si>
    <t>Susan Pereira</t>
  </si>
  <si>
    <t>Tenn/Zone 0</t>
  </si>
  <si>
    <t>8/26-8/28</t>
  </si>
  <si>
    <t>S</t>
  </si>
  <si>
    <t>Transco/Z4</t>
  </si>
  <si>
    <t>Maureen Smith</t>
  </si>
  <si>
    <t>Transco/Z6</t>
  </si>
  <si>
    <t>NX1+.4425</t>
  </si>
  <si>
    <t>Comments</t>
  </si>
  <si>
    <t>Tom Donahoe</t>
  </si>
  <si>
    <t>ANR/SE</t>
  </si>
  <si>
    <t>8/1/00-8/31/00</t>
  </si>
  <si>
    <t>Volume/day</t>
  </si>
  <si>
    <t>Tammi Depaulis</t>
  </si>
  <si>
    <t>SNAT/Tier 2 pool</t>
  </si>
  <si>
    <t>Jared Kaiser</t>
  </si>
  <si>
    <t>FGT/Z2</t>
  </si>
  <si>
    <t>8/12/00-8/14/00</t>
  </si>
  <si>
    <t>New Trader</t>
  </si>
  <si>
    <t>8/10-8/10, 8/11-8/11, 8/12-814</t>
  </si>
  <si>
    <t>1621 for each</t>
  </si>
  <si>
    <t>4.52,4.47,   4.46</t>
  </si>
  <si>
    <t>Transco/Z3</t>
  </si>
  <si>
    <t>8/26/00-8/28/00</t>
  </si>
  <si>
    <t>9/1/00-9/30/00</t>
  </si>
  <si>
    <t>Buy/Sell</t>
  </si>
  <si>
    <t>Pre-pay</t>
  </si>
  <si>
    <t>Details to follow</t>
  </si>
  <si>
    <t>Total August</t>
  </si>
  <si>
    <t>Total September</t>
  </si>
  <si>
    <t>Total July</t>
  </si>
  <si>
    <t>Total ENA Exposure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</si>
</sst>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2">
    <xf numFmtId="0" fontId="0" fillId="0" borderId="0" xfId="0"/>
    <xf numFmtId="14" fontId="0" fillId="0" borderId="0" xfId="0" applyNumberFormat="1"/>
    <xf numFmtId="3" fontId="0" fillId="0" borderId="0" xfId="0" applyNumberFormat="1"/>
    <xf numFmtId="0" fontId="0" fillId="0" borderId="0" xfId="0" applyAlignment="1">
      <alignment horizontal="center"/>
    </xf>
    <xf numFmtId="44" fontId="0" fillId="0" borderId="0" xfId="2" applyFont="1"/>
    <xf numFmtId="0" fontId="2" fillId="0" borderId="0" xfId="0" applyFont="1"/>
    <xf numFmtId="16" fontId="0" fillId="0" borderId="0" xfId="0" applyNumberFormat="1"/>
    <xf numFmtId="14" fontId="0" fillId="0" borderId="0" xfId="0" applyNumberFormat="1" applyAlignment="1">
      <alignment horizontal="center"/>
    </xf>
    <xf numFmtId="44" fontId="0" fillId="0" borderId="0" xfId="2" applyFont="1" applyAlignment="1">
      <alignment horizontal="center"/>
    </xf>
    <xf numFmtId="44" fontId="0" fillId="0" borderId="0" xfId="0" applyNumberFormat="1"/>
    <xf numFmtId="0" fontId="0" fillId="0" borderId="0" xfId="0" applyAlignment="1">
      <alignment horizontal="center" wrapText="1"/>
    </xf>
    <xf numFmtId="0" fontId="3" fillId="0" borderId="0" xfId="0" applyFont="1" applyAlignment="1">
      <alignment horizontal="center"/>
    </xf>
    <xf numFmtId="14" fontId="3" fillId="0" borderId="0" xfId="0" applyNumberFormat="1" applyFont="1"/>
    <xf numFmtId="0" fontId="3" fillId="0" borderId="0" xfId="0" applyFont="1"/>
    <xf numFmtId="44" fontId="3" fillId="0" borderId="0" xfId="2" applyFont="1"/>
    <xf numFmtId="43" fontId="2" fillId="0" borderId="0" xfId="1" applyFont="1"/>
    <xf numFmtId="43" fontId="0" fillId="0" borderId="0" xfId="1" applyFont="1"/>
    <xf numFmtId="43" fontId="3" fillId="0" borderId="0" xfId="1" applyFont="1"/>
    <xf numFmtId="43" fontId="0" fillId="0" borderId="0" xfId="1" applyFont="1" applyAlignment="1">
      <alignment wrapText="1"/>
    </xf>
    <xf numFmtId="44" fontId="4" fillId="0" borderId="0" xfId="0" applyNumberFormat="1" applyFont="1"/>
    <xf numFmtId="44" fontId="4" fillId="0" borderId="0" xfId="2" applyFont="1" applyAlignment="1">
      <alignment horizontal="center"/>
    </xf>
    <xf numFmtId="0" fontId="4" fillId="0" borderId="0" xfId="0" applyFon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8"/>
  <sheetViews>
    <sheetView tabSelected="1" workbookViewId="0">
      <selection activeCell="I32" sqref="I32:I37"/>
    </sheetView>
  </sheetViews>
  <sheetFormatPr defaultRowHeight="13.2" x14ac:dyDescent="0.25"/>
  <cols>
    <col min="3" max="3" width="10.109375" bestFit="1" customWidth="1"/>
    <col min="5" max="5" width="15.6640625" bestFit="1" customWidth="1"/>
    <col min="6" max="6" width="16" bestFit="1" customWidth="1"/>
    <col min="7" max="7" width="13.88671875" bestFit="1" customWidth="1"/>
    <col min="8" max="8" width="12.109375" bestFit="1" customWidth="1"/>
    <col min="9" max="9" width="10" style="16" bestFit="1" customWidth="1"/>
    <col min="10" max="10" width="17.33203125" bestFit="1" customWidth="1"/>
    <col min="11" max="11" width="23.33203125" bestFit="1" customWidth="1"/>
  </cols>
  <sheetData>
    <row r="1" spans="1:11" x14ac:dyDescent="0.25">
      <c r="A1" s="5" t="s">
        <v>4</v>
      </c>
      <c r="B1" s="5" t="s">
        <v>5</v>
      </c>
      <c r="C1" s="5" t="s">
        <v>0</v>
      </c>
      <c r="D1" s="5" t="s">
        <v>36</v>
      </c>
      <c r="E1" s="5" t="s">
        <v>1</v>
      </c>
      <c r="F1" s="5" t="s">
        <v>9</v>
      </c>
      <c r="G1" s="5" t="s">
        <v>8</v>
      </c>
      <c r="H1" s="5" t="s">
        <v>23</v>
      </c>
      <c r="I1" s="15" t="s">
        <v>2</v>
      </c>
      <c r="J1" s="5" t="s">
        <v>3</v>
      </c>
      <c r="K1" s="5" t="s">
        <v>19</v>
      </c>
    </row>
    <row r="2" spans="1:11" x14ac:dyDescent="0.25">
      <c r="A2" s="5"/>
      <c r="B2" s="5"/>
      <c r="C2" s="5"/>
      <c r="D2" s="3" t="s">
        <v>6</v>
      </c>
      <c r="E2" s="5"/>
      <c r="F2" s="5"/>
      <c r="G2" s="5"/>
      <c r="H2" s="5"/>
      <c r="I2" s="15"/>
      <c r="J2" s="4">
        <v>-677582.5</v>
      </c>
      <c r="K2" s="13" t="s">
        <v>38</v>
      </c>
    </row>
    <row r="3" spans="1:11" x14ac:dyDescent="0.25">
      <c r="A3" s="5"/>
      <c r="B3" s="5"/>
      <c r="C3" s="5"/>
      <c r="D3" s="3" t="s">
        <v>14</v>
      </c>
      <c r="E3" s="5"/>
      <c r="F3" s="5"/>
      <c r="G3" s="5"/>
      <c r="H3" s="5"/>
      <c r="I3" s="15"/>
      <c r="J3" s="14">
        <v>1221308.74</v>
      </c>
      <c r="K3" s="13" t="s">
        <v>38</v>
      </c>
    </row>
    <row r="4" spans="1:11" ht="15.6" x14ac:dyDescent="0.3">
      <c r="A4" s="5"/>
      <c r="B4" s="5"/>
      <c r="C4" s="5"/>
      <c r="D4" s="5"/>
      <c r="E4" s="5"/>
      <c r="F4" s="5"/>
      <c r="G4" s="5"/>
      <c r="H4" s="5"/>
      <c r="I4" s="15"/>
      <c r="J4" s="19">
        <f>J3</f>
        <v>1221308.74</v>
      </c>
      <c r="K4" s="21" t="s">
        <v>41</v>
      </c>
    </row>
    <row r="5" spans="1:11" x14ac:dyDescent="0.25">
      <c r="A5" s="5"/>
      <c r="B5" s="5"/>
      <c r="C5" s="5"/>
      <c r="D5" s="5"/>
      <c r="E5" s="5"/>
      <c r="F5" s="5"/>
      <c r="G5" s="5"/>
      <c r="H5" s="5"/>
      <c r="I5" s="15"/>
      <c r="J5" s="5"/>
      <c r="K5" s="5"/>
    </row>
    <row r="6" spans="1:11" x14ac:dyDescent="0.25">
      <c r="A6" s="3">
        <v>709410</v>
      </c>
      <c r="B6" s="3">
        <v>354602</v>
      </c>
      <c r="C6" s="1">
        <v>36741</v>
      </c>
      <c r="D6" s="3" t="s">
        <v>6</v>
      </c>
      <c r="E6" s="5" t="s">
        <v>7</v>
      </c>
      <c r="F6" t="s">
        <v>10</v>
      </c>
      <c r="G6" s="7">
        <v>36742</v>
      </c>
      <c r="H6" s="2">
        <v>11500</v>
      </c>
      <c r="I6" s="16">
        <v>4.4000000000000004</v>
      </c>
      <c r="J6" s="4">
        <v>-50600</v>
      </c>
    </row>
    <row r="7" spans="1:11" x14ac:dyDescent="0.25">
      <c r="A7" s="3">
        <v>736419</v>
      </c>
      <c r="B7" s="3">
        <v>378448</v>
      </c>
      <c r="C7" s="1">
        <v>36763</v>
      </c>
      <c r="D7" s="3" t="s">
        <v>6</v>
      </c>
      <c r="E7" s="5" t="s">
        <v>11</v>
      </c>
      <c r="F7" t="s">
        <v>12</v>
      </c>
      <c r="G7" s="3" t="s">
        <v>13</v>
      </c>
      <c r="H7">
        <v>2000</v>
      </c>
      <c r="I7" s="16">
        <v>4.34</v>
      </c>
      <c r="J7" s="4">
        <v>-26040</v>
      </c>
    </row>
    <row r="8" spans="1:11" x14ac:dyDescent="0.25">
      <c r="A8" s="3">
        <v>701734</v>
      </c>
      <c r="B8" s="3">
        <v>348521</v>
      </c>
      <c r="C8" s="1">
        <v>36735</v>
      </c>
      <c r="D8" s="3" t="s">
        <v>14</v>
      </c>
      <c r="E8" s="5" t="s">
        <v>7</v>
      </c>
      <c r="F8" t="s">
        <v>15</v>
      </c>
      <c r="G8" s="7">
        <v>36739</v>
      </c>
      <c r="H8">
        <v>1622</v>
      </c>
      <c r="I8" s="16">
        <v>3.95</v>
      </c>
      <c r="J8" s="4">
        <v>6407</v>
      </c>
    </row>
    <row r="9" spans="1:11" s="13" customFormat="1" x14ac:dyDescent="0.25">
      <c r="A9" s="11">
        <v>702245</v>
      </c>
      <c r="B9" s="11">
        <v>332033</v>
      </c>
      <c r="C9" s="12">
        <v>36721</v>
      </c>
      <c r="D9" s="11" t="s">
        <v>14</v>
      </c>
      <c r="E9" s="5" t="s">
        <v>16</v>
      </c>
      <c r="F9" s="13" t="s">
        <v>17</v>
      </c>
      <c r="G9" s="11" t="s">
        <v>22</v>
      </c>
      <c r="H9" s="13">
        <v>2500</v>
      </c>
      <c r="I9" s="17" t="s">
        <v>18</v>
      </c>
      <c r="J9" s="14">
        <v>270221</v>
      </c>
    </row>
    <row r="10" spans="1:11" s="13" customFormat="1" x14ac:dyDescent="0.25">
      <c r="A10" s="11">
        <v>702246</v>
      </c>
      <c r="B10" s="11">
        <v>332033</v>
      </c>
      <c r="C10" s="12">
        <v>36721</v>
      </c>
      <c r="D10" s="11" t="s">
        <v>14</v>
      </c>
      <c r="E10" s="5" t="s">
        <v>16</v>
      </c>
      <c r="F10" s="13" t="s">
        <v>17</v>
      </c>
      <c r="G10" s="11" t="s">
        <v>22</v>
      </c>
      <c r="I10" s="17"/>
      <c r="J10" s="14">
        <v>60123</v>
      </c>
    </row>
    <row r="11" spans="1:11" x14ac:dyDescent="0.25">
      <c r="A11" s="3">
        <v>703262</v>
      </c>
      <c r="B11" s="3">
        <v>349771</v>
      </c>
      <c r="C11" s="1">
        <v>36738</v>
      </c>
      <c r="D11" s="3" t="s">
        <v>14</v>
      </c>
      <c r="E11" s="5" t="s">
        <v>20</v>
      </c>
      <c r="F11" s="6" t="s">
        <v>21</v>
      </c>
      <c r="G11" s="7">
        <v>36739</v>
      </c>
      <c r="H11">
        <v>741</v>
      </c>
      <c r="I11" s="16">
        <v>3.71</v>
      </c>
      <c r="J11" s="4">
        <v>2771</v>
      </c>
    </row>
    <row r="12" spans="1:11" x14ac:dyDescent="0.25">
      <c r="A12" s="3">
        <v>741169</v>
      </c>
      <c r="B12" s="3">
        <v>349771</v>
      </c>
      <c r="C12" s="1">
        <v>36738</v>
      </c>
      <c r="D12" s="3" t="s">
        <v>14</v>
      </c>
      <c r="E12" s="5" t="s">
        <v>20</v>
      </c>
      <c r="F12" t="s">
        <v>21</v>
      </c>
      <c r="G12" s="7">
        <v>36769</v>
      </c>
      <c r="H12">
        <v>2603</v>
      </c>
      <c r="I12" s="16">
        <v>3.74</v>
      </c>
      <c r="J12" s="4">
        <v>9714</v>
      </c>
    </row>
    <row r="13" spans="1:11" x14ac:dyDescent="0.25">
      <c r="A13" s="3">
        <v>704179</v>
      </c>
      <c r="B13" s="3">
        <v>349970</v>
      </c>
      <c r="C13" s="1">
        <v>36738</v>
      </c>
      <c r="D13" s="3" t="s">
        <v>14</v>
      </c>
      <c r="E13" s="5" t="s">
        <v>7</v>
      </c>
      <c r="F13" t="s">
        <v>10</v>
      </c>
      <c r="G13" s="3" t="s">
        <v>22</v>
      </c>
      <c r="H13">
        <v>1186</v>
      </c>
      <c r="I13" s="16">
        <v>3.94</v>
      </c>
      <c r="J13" s="4">
        <v>144858</v>
      </c>
    </row>
    <row r="14" spans="1:11" x14ac:dyDescent="0.25">
      <c r="A14" s="3">
        <v>707906</v>
      </c>
      <c r="B14" s="3">
        <v>353414</v>
      </c>
      <c r="C14" s="1">
        <v>36740</v>
      </c>
      <c r="D14" s="3" t="s">
        <v>14</v>
      </c>
      <c r="E14" s="5" t="s">
        <v>24</v>
      </c>
      <c r="F14" t="s">
        <v>25</v>
      </c>
      <c r="G14" s="7">
        <v>36741</v>
      </c>
      <c r="H14">
        <v>1900</v>
      </c>
      <c r="I14" s="16">
        <v>4</v>
      </c>
      <c r="J14" s="4">
        <v>7600</v>
      </c>
    </row>
    <row r="15" spans="1:11" x14ac:dyDescent="0.25">
      <c r="A15" s="3">
        <v>714579</v>
      </c>
      <c r="B15" s="3">
        <v>358927</v>
      </c>
      <c r="C15" s="1">
        <v>36746</v>
      </c>
      <c r="D15" s="3" t="s">
        <v>14</v>
      </c>
      <c r="E15" s="5" t="s">
        <v>26</v>
      </c>
      <c r="F15" t="s">
        <v>27</v>
      </c>
      <c r="G15" s="7">
        <v>36747</v>
      </c>
      <c r="H15">
        <v>2500</v>
      </c>
      <c r="I15" s="16">
        <v>4.46</v>
      </c>
      <c r="J15" s="8">
        <f>H15*I15</f>
        <v>11150</v>
      </c>
    </row>
    <row r="16" spans="1:11" x14ac:dyDescent="0.25">
      <c r="A16" s="3">
        <v>714579</v>
      </c>
      <c r="B16" s="3">
        <v>358927</v>
      </c>
      <c r="C16" s="1">
        <v>36746</v>
      </c>
      <c r="D16" s="3" t="s">
        <v>14</v>
      </c>
      <c r="E16" s="5" t="s">
        <v>26</v>
      </c>
      <c r="F16" t="s">
        <v>27</v>
      </c>
      <c r="G16" s="7">
        <v>36749</v>
      </c>
      <c r="H16">
        <v>2700</v>
      </c>
      <c r="I16" s="16">
        <v>4.4249999999999998</v>
      </c>
      <c r="J16" s="8">
        <f>H16*I16</f>
        <v>11947.5</v>
      </c>
    </row>
    <row r="17" spans="1:11" x14ac:dyDescent="0.25">
      <c r="A17" s="3">
        <v>714579</v>
      </c>
      <c r="B17" s="3">
        <v>358927</v>
      </c>
      <c r="C17" s="1">
        <v>36746</v>
      </c>
      <c r="D17" s="3" t="s">
        <v>14</v>
      </c>
      <c r="E17" s="5" t="s">
        <v>26</v>
      </c>
      <c r="F17" t="s">
        <v>27</v>
      </c>
      <c r="G17" s="3" t="s">
        <v>28</v>
      </c>
      <c r="H17">
        <v>2700</v>
      </c>
      <c r="I17" s="16">
        <v>4.4400000000000004</v>
      </c>
      <c r="J17" s="8">
        <f>H17*I17*3</f>
        <v>35964.000000000007</v>
      </c>
    </row>
    <row r="18" spans="1:11" ht="26.4" x14ac:dyDescent="0.25">
      <c r="A18" s="3">
        <v>716747</v>
      </c>
      <c r="B18" s="3">
        <v>360343</v>
      </c>
      <c r="C18" s="1">
        <v>36747</v>
      </c>
      <c r="D18" s="3" t="s">
        <v>14</v>
      </c>
      <c r="E18" s="5" t="s">
        <v>29</v>
      </c>
      <c r="F18" t="s">
        <v>15</v>
      </c>
      <c r="G18" s="10" t="s">
        <v>30</v>
      </c>
      <c r="H18" t="s">
        <v>31</v>
      </c>
      <c r="I18" s="18" t="s">
        <v>32</v>
      </c>
      <c r="J18" s="8">
        <v>36262</v>
      </c>
    </row>
    <row r="19" spans="1:11" x14ac:dyDescent="0.25">
      <c r="A19" s="3">
        <v>719438</v>
      </c>
      <c r="B19" s="3">
        <v>363136</v>
      </c>
      <c r="C19" s="1">
        <v>36749</v>
      </c>
      <c r="D19" s="3" t="s">
        <v>14</v>
      </c>
      <c r="E19" s="5" t="s">
        <v>7</v>
      </c>
      <c r="F19" t="s">
        <v>10</v>
      </c>
      <c r="G19" s="3" t="s">
        <v>28</v>
      </c>
      <c r="H19">
        <v>1000</v>
      </c>
      <c r="I19" s="16">
        <v>4.62</v>
      </c>
      <c r="J19" s="8">
        <v>13860</v>
      </c>
    </row>
    <row r="20" spans="1:11" x14ac:dyDescent="0.25">
      <c r="A20" s="3">
        <v>720807</v>
      </c>
      <c r="B20" s="3">
        <v>364303</v>
      </c>
      <c r="C20" s="1">
        <v>36752</v>
      </c>
      <c r="D20" s="3" t="s">
        <v>14</v>
      </c>
      <c r="E20" s="5" t="s">
        <v>7</v>
      </c>
      <c r="F20" t="s">
        <v>15</v>
      </c>
      <c r="G20" s="7">
        <v>36753</v>
      </c>
      <c r="H20">
        <v>1621</v>
      </c>
      <c r="I20" s="16">
        <v>4.43</v>
      </c>
      <c r="J20" s="8">
        <v>7181</v>
      </c>
    </row>
    <row r="21" spans="1:11" x14ac:dyDescent="0.25">
      <c r="A21" s="3">
        <v>720904</v>
      </c>
      <c r="B21" s="3">
        <v>364321</v>
      </c>
      <c r="C21" s="1">
        <v>36752</v>
      </c>
      <c r="D21" s="3" t="s">
        <v>14</v>
      </c>
      <c r="E21" s="5" t="s">
        <v>7</v>
      </c>
      <c r="F21" t="s">
        <v>27</v>
      </c>
      <c r="G21" s="7">
        <v>36753</v>
      </c>
      <c r="H21">
        <v>2000</v>
      </c>
      <c r="I21" s="16">
        <v>4.415</v>
      </c>
      <c r="J21" s="8">
        <v>8830</v>
      </c>
    </row>
    <row r="22" spans="1:11" x14ac:dyDescent="0.25">
      <c r="A22" s="3">
        <v>736428</v>
      </c>
      <c r="B22" s="3">
        <v>378472</v>
      </c>
      <c r="C22" s="1">
        <v>36763</v>
      </c>
      <c r="D22" s="3" t="s">
        <v>14</v>
      </c>
      <c r="E22" s="5" t="s">
        <v>11</v>
      </c>
      <c r="F22" t="s">
        <v>33</v>
      </c>
      <c r="G22" s="3" t="s">
        <v>34</v>
      </c>
      <c r="H22">
        <v>2000</v>
      </c>
      <c r="I22" s="16">
        <v>4.4550000000000001</v>
      </c>
      <c r="J22" s="8">
        <v>26730</v>
      </c>
    </row>
    <row r="23" spans="1:11" ht="15.6" x14ac:dyDescent="0.3">
      <c r="A23" s="3"/>
      <c r="B23" s="3"/>
      <c r="C23" s="1"/>
      <c r="D23" s="3"/>
      <c r="E23" s="5"/>
      <c r="G23" s="3"/>
      <c r="J23" s="20">
        <f>SUM(J6:J22)</f>
        <v>576978.5</v>
      </c>
      <c r="K23" s="21" t="s">
        <v>39</v>
      </c>
    </row>
    <row r="24" spans="1:11" x14ac:dyDescent="0.25">
      <c r="A24" s="3"/>
      <c r="B24" s="3"/>
      <c r="C24" s="1"/>
      <c r="D24" s="3"/>
      <c r="E24" s="5"/>
      <c r="G24" s="3"/>
      <c r="J24" s="8"/>
    </row>
    <row r="25" spans="1:11" x14ac:dyDescent="0.25">
      <c r="A25" s="3">
        <v>741392</v>
      </c>
      <c r="B25" s="3">
        <v>382803</v>
      </c>
      <c r="C25" s="1">
        <v>36767</v>
      </c>
      <c r="D25" s="3" t="s">
        <v>14</v>
      </c>
      <c r="E25" s="5" t="s">
        <v>7</v>
      </c>
      <c r="F25" t="s">
        <v>17</v>
      </c>
      <c r="G25" s="7" t="s">
        <v>35</v>
      </c>
      <c r="H25">
        <v>2362</v>
      </c>
      <c r="I25" s="16">
        <v>4.88</v>
      </c>
      <c r="J25" s="8">
        <v>345797</v>
      </c>
      <c r="K25" t="s">
        <v>37</v>
      </c>
    </row>
    <row r="26" spans="1:11" x14ac:dyDescent="0.25">
      <c r="A26" s="3">
        <v>743259</v>
      </c>
      <c r="B26" s="3">
        <v>384429</v>
      </c>
      <c r="C26" s="1">
        <v>36768</v>
      </c>
      <c r="D26" s="3" t="s">
        <v>14</v>
      </c>
      <c r="E26" s="5" t="s">
        <v>7</v>
      </c>
      <c r="F26" t="s">
        <v>17</v>
      </c>
      <c r="G26" s="7" t="s">
        <v>35</v>
      </c>
      <c r="H26">
        <v>2139</v>
      </c>
      <c r="I26" s="16">
        <v>4.9749999999999996</v>
      </c>
      <c r="J26" s="8">
        <v>319246</v>
      </c>
      <c r="K26" t="s">
        <v>37</v>
      </c>
    </row>
    <row r="27" spans="1:11" ht="15.6" x14ac:dyDescent="0.3">
      <c r="D27" s="3"/>
      <c r="J27" s="19">
        <v>0</v>
      </c>
      <c r="K27" s="21" t="s">
        <v>40</v>
      </c>
    </row>
    <row r="28" spans="1:11" x14ac:dyDescent="0.25">
      <c r="D28" s="3"/>
      <c r="J28" s="9"/>
    </row>
    <row r="29" spans="1:11" ht="15.6" x14ac:dyDescent="0.3">
      <c r="D29" s="3"/>
      <c r="J29" s="19">
        <f>+J4+J23+J27</f>
        <v>1798287.24</v>
      </c>
      <c r="K29" s="21" t="s">
        <v>42</v>
      </c>
    </row>
    <row r="30" spans="1:11" x14ac:dyDescent="0.25">
      <c r="D30" s="3"/>
    </row>
    <row r="31" spans="1:11" x14ac:dyDescent="0.25">
      <c r="D31" s="3"/>
    </row>
    <row r="32" spans="1:11" x14ac:dyDescent="0.25">
      <c r="D32" s="3"/>
    </row>
    <row r="33" spans="4:4" x14ac:dyDescent="0.25">
      <c r="D33" s="3"/>
    </row>
    <row r="34" spans="4:4" x14ac:dyDescent="0.25">
      <c r="D34" s="3"/>
    </row>
    <row r="35" spans="4:4" x14ac:dyDescent="0.25">
      <c r="D35" s="3"/>
    </row>
    <row r="36" spans="4:4" x14ac:dyDescent="0.25">
      <c r="D36" s="3"/>
    </row>
    <row r="37" spans="4:4" x14ac:dyDescent="0.25">
      <c r="D37" s="3"/>
    </row>
    <row r="38" spans="4:4" x14ac:dyDescent="0.25">
      <c r="D38" s="3"/>
    </row>
  </sheetData>
  <pageMargins left="0.17" right="0.21" top="1" bottom="1" header="0.5" footer="0.5"/>
  <pageSetup scale="94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bdiebne</dc:creator>
  <cp:lastModifiedBy>Havlíček Jan</cp:lastModifiedBy>
  <cp:lastPrinted>2000-09-18T23:32:48Z</cp:lastPrinted>
  <dcterms:created xsi:type="dcterms:W3CDTF">2000-09-18T21:28:49Z</dcterms:created>
  <dcterms:modified xsi:type="dcterms:W3CDTF">2023-09-10T11:46:44Z</dcterms:modified>
</cp:coreProperties>
</file>